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B69B8D54-B4DA-4178-A227-E4135911372A}" xr6:coauthVersionLast="47" xr6:coauthVersionMax="47" xr10:uidLastSave="{00000000-0000-0000-0000-000000000000}"/>
  <bookViews>
    <workbookView xWindow="-108" yWindow="-108" windowWidth="23256" windowHeight="12456" xr2:uid="{F01BD9E1-274E-4E47-A531-EB6119F4478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H60" i="1"/>
  <c r="A60" i="1"/>
  <c r="A59" i="1"/>
  <c r="H58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<sst xmlns="http://schemas.openxmlformats.org/spreadsheetml/2006/main" count="496" uniqueCount="250">
  <si>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</si>
  <si>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</si>
  <si>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</si>
  <si>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</si>
  <si>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</si>
  <si>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</si>
  <si>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</si>
  <si>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</si>
  <si>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</si>
  <si>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</si>
  <si>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</si>
  <si>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</si>
  <si>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</si>
  <si>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</si>
  <si>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</si>
  <si>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</si>
  <si>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</si>
  <si>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02.751.464/0001-65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</si>
  <si>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</si>
  <si>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</si>
  <si>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</si>
  <si>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</si>
  <si>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</si>
  <si>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</si>
  <si>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</si>
  <si>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</si>
  <si>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</si>
  <si>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</si>
  <si>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</si>
  <si>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</si>
  <si>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</si>
  <si>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</si>
  <si>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</si>
  <si>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</si>
  <si>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</si>
  <si>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</si>
  <si>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</si>
  <si>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</si>
  <si>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</si>
  <si>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</si>
  <si>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</si>
  <si>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</si>
  <si>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</si>
  <si>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</si>
  <si>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</si>
  <si>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</si>
  <si>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</si>
  <si>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</si>
  <si>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</si>
  <si>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</si>
  <si>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</si>
  <si>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</si>
  <si>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</si>
  <si>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</si>
  <si>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</si>
  <si>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</si>
  <si>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</si>
  <si>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</si>
  <si>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</si>
  <si>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</si>
  <si>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</si>
  <si>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</si>
  <si>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</si>
  <si>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</si>
  <si>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</si>
  <si>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</si>
  <si>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</si>
  <si>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</si>
  <si>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</si>
  <si>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</si>
  <si>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</si>
  <si>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</si>
  <si>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</si>
  <si>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</si>
  <si>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</si>
  <si>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</si>
  <si>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</si>
  <si>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</si>
  <si>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</si>
  <si>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</si>
  <si>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</si>
  <si>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</si>
  <si>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</si>
  <si>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</si>
  <si>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</si>
  <si>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</si>
  <si>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</si>
  <si>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</si>
  <si>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</si>
  <si>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</si>
  <si>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</si>
  <si>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</si>
  <si>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</si>
  <si>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</si>
  <si>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</si>
  <si>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</si>
  <si>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</si>
  <si>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</si>
  <si>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</si>
  <si>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</si>
  <si>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</si>
  <si>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</si>
  <si>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</si>
  <si>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</si>
  <si>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</si>
  <si>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</si>
  <si>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</si>
  <si>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</si>
  <si>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</si>
  <si>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</si>
  <si>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</si>
  <si>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</si>
  <si>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</si>
  <si>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</si>
  <si>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</si>
  <si>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</si>
  <si>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</si>
  <si>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</si>
  <si>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</si>
  <si>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</si>
  <si>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</si>
  <si>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</si>
  <si>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</si>
  <si>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</si>
  <si>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</si>
  <si>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</si>
  <si>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</si>
  <si>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</si>
  <si>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</si>
  <si>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</si>
  <si>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</si>
  <si>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</si>
  <si>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</si>
  <si>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</si>
  <si>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</si>
  <si>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</si>
  <si>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</si>
  <si>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</si>
  <si>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</si>
  <si>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</si>
  <si>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</si>
  <si>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</si>
  <si>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</si>
  <si>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</si>
  <si>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</si>
  <si>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</si>
  <si>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</si>
  <si>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</si>
  <si>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</si>
  <si>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</si>
  <si>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</si>
  <si>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</si>
  <si>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</si>
  <si>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</si>
  <si>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</si>
  <si>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</si>
  <si>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</si>
  <si>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</si>
  <si>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</si>
  <si>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</si>
  <si>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</si>
  <si>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</si>
  <si>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</si>
  <si>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</si>
  <si>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</si>
  <si>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</si>
  <si>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</si>
  <si>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</si>
  <si>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</si>
  <si>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</si>
  <si>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</si>
  <si>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</si>
  <si>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</si>
  <si>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</si>
  <si>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</si>
  <si>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</si>
  <si>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</si>
  <si>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</si>
  <si>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</si>
  <si>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</si>
  <si>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</si>
  <si>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</si>
  <si>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</si>
  <si>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</si>
  <si>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</si>
  <si>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</si>
  <si>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</si>
  <si>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</si>
  <si>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</si>
  <si>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</si>
  <si>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</si>
  <si>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</si>
  <si>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</si>
  <si>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</si>
  <si>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</si>
  <si>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</si>
  <si>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</si>
  <si>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</si>
  <si>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</si>
  <si>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 BREAKS</t>
  </si>
  <si>
    <t>45.237.924/0001-44</t>
  </si>
  <si>
    <t xml:space="preserve">MEDCENTERATIVIDADES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</si>
  <si>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</si>
  <si>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</si>
  <si>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</si>
  <si>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</si>
  <si>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</si>
  <si>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</si>
  <si>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</si>
  <si>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</si>
  <si>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</si>
  <si>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</si>
  <si>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</si>
  <si>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</si>
  <si>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</si>
  <si>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</si>
  <si>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</si>
  <si>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</si>
  <si>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</si>
  <si>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</si>
  <si>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</si>
  <si>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</si>
  <si>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</si>
  <si>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48.966.558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</si>
  <si>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</si>
  <si>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</si>
  <si>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</si>
  <si>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</si>
  <si>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</si>
  <si>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</si>
  <si>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</si>
  <si>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</si>
  <si>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</si>
  <si>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</si>
  <si>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</si>
  <si>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</si>
  <si>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</si>
  <si>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</si>
  <si>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</si>
  <si>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</si>
  <si>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</si>
  <si>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</si>
  <si>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</si>
  <si>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</si>
  <si>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</si>
  <si>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</si>
  <si>
    <t>PAMED ATIVIDADES MÉDICAS LTDA</t>
  </si>
  <si>
    <t>https://ismep.org.br/wp-content/uploads/2024/03/PRIMEIRO-TERMO-ADITIVO-PAMED-ATIVIDADES-MEDICAS-LTDA-EPP.pdf</t>
  </si>
  <si>
    <t xml:space="preserve">MARIA EDUARDA NASCIMENTO E SILVA </t>
  </si>
  <si>
    <t>CENTRAL DE ATENDIMENTO SANTO EXPEDITO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</si>
</sst>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TCE/13.2%20PCF%20em%20Excel.xlsx" TargetMode="External"/><Relationship Id="rId1" Type="http://schemas.openxmlformats.org/officeDocument/2006/relationships/externalLinkPath" Target="/83a0417870fc54b3/apds-bckp/Trabalho/APS%20Apoio%20Adm/ISMEP/Gest&#227;o/UPA%20BARRA/03%20Mar&#231;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3/04/SEGUNDO-TERMO-ADITIVO-PERFILMED.pdf" TargetMode="External"/><Relationship Id="rId21" Type="http://schemas.openxmlformats.org/officeDocument/2006/relationships/hyperlink" Target="https://ismep.org.br/wp-content/uploads/2023/04/PRIMEIRO-TERMO-ADITIVO-POSITIVAMED.pdf" TargetMode="External"/><Relationship Id="rId42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47" Type="http://schemas.openxmlformats.org/officeDocument/2006/relationships/hyperlink" Target="https://ismep.org.br/wp-content/uploads/2023/03/PRIMEIRO-TERMO-ADITIVO-AO-CONTRATO-BRASCON-GESTAO-AMBIENTAL-LTDA-X-UPA-BARRA-JANGADA.pdf" TargetMode="External"/><Relationship Id="rId63" Type="http://schemas.openxmlformats.org/officeDocument/2006/relationships/hyperlink" Target="https://ismep.org.br/wp-content/uploads/2023/11/TERCEIRO-TERMO-ADITIVO-BRUNO-COSMO-DA-COSTA-COMERCIO-E-SERVICOS-ME_signed.pdf" TargetMode="External"/><Relationship Id="rId68" Type="http://schemas.openxmlformats.org/officeDocument/2006/relationships/hyperlink" Target="https://ismep.org.br/wp-content/uploads/2023/11/Santo-Expedito-Termo-Aditivo.pdf" TargetMode="External"/><Relationship Id="rId84" Type="http://schemas.openxmlformats.org/officeDocument/2006/relationships/hyperlink" Target="https://ismep.org.br/wp-content/uploads/2022/11/PRIMEIRO-TERMO-ADITIVO-HM-NOBREAKS-1.pdf" TargetMode="External"/><Relationship Id="rId89" Type="http://schemas.openxmlformats.org/officeDocument/2006/relationships/hyperlink" Target="https://ismep.org.br/wp-content/uploads/2023/12/SEGUNDO-TERMO-ADITIVO-STARMED-ATIVIDADES-MEDICAS-LTDA-ME.pdf" TargetMode="External"/><Relationship Id="rId16" Type="http://schemas.openxmlformats.org/officeDocument/2006/relationships/hyperlink" Target="https://ismep.org.br/wp-content/uploads/2023/06/PRIMEIRO-TERMO-ADITIVO-BRUNO-MAIA.pdf" TargetMode="External"/><Relationship Id="rId11" Type="http://schemas.openxmlformats.org/officeDocument/2006/relationships/hyperlink" Target="https://ismep.org.br/wp-content/uploads/2023/09/PRIMEIRO-TERMO-ADITIVO-SEMEAR-SERVICOS-DE-SAUDE-LTDA.pdf" TargetMode="External"/><Relationship Id="rId32" Type="http://schemas.openxmlformats.org/officeDocument/2006/relationships/hyperlink" Target="https://ismep.org.br/wp-content/uploads/2023/03/SEGUNDO-TERMO-ADITIVO-PALAS.pdf" TargetMode="External"/><Relationship Id="rId37" Type="http://schemas.openxmlformats.org/officeDocument/2006/relationships/hyperlink" Target="https://ismep.org.br/wp-content/uploads/2022/11/PRIMEIRO-TERMO-ADITIVO-EBOLI-SERVICOS-1.pdf" TargetMode="External"/><Relationship Id="rId53" Type="http://schemas.openxmlformats.org/officeDocument/2006/relationships/hyperlink" Target="https://ismep.org.br/wp-content/uploads/2022/09/2%C2%B0-ADITIVO-ISMEP-Clicksign.pdf" TargetMode="External"/><Relationship Id="rId58" Type="http://schemas.openxmlformats.org/officeDocument/2006/relationships/hyperlink" Target="https://ismep.org.br/wp-content/uploads/2023/10/PRIMEIRO-TERMO-ADITIVO-CARDIOMAIS.pdf" TargetMode="External"/><Relationship Id="rId74" Type="http://schemas.openxmlformats.org/officeDocument/2006/relationships/hyperlink" Target="https://ismep.org.br/wp-content/uploads/2023/11/PRIMEIRO-TERMO-ADITIVO-INTERCLEAN-ADMINISTRACAO-LTDA-ME.pdf" TargetMode="External"/><Relationship Id="rId79" Type="http://schemas.openxmlformats.org/officeDocument/2006/relationships/hyperlink" Target="https://ismep.org.br/wp-content/uploads/2023/11/1%C2%B0-aditivo-Upa-Barra-de-Jangada-autenticado.pdf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3/10/PRIMEIRO-TERMO-ADITIVO-ALONETEC-IMPORTACAO-E-SERVICOS-DE-EQUIPAMENTO-DE-INFORMATICA-LTDA.pdf" TargetMode="External"/><Relationship Id="rId90" Type="http://schemas.openxmlformats.org/officeDocument/2006/relationships/hyperlink" Target="https://ismep.org.br/wp-content/uploads/2024/02/PRIMEIRO-TERMO-ADITIVO-MARIA-EDUARDA-DELGADO-XAVIER-SERVICOS-MEDICOS-LTDA-ME.pdf" TargetMode="External"/><Relationship Id="rId95" Type="http://schemas.openxmlformats.org/officeDocument/2006/relationships/hyperlink" Target="https://ismep.org.br/wp-content/uploads/2024/01/PRIMEIRO-TERMO-ADITIVO-SUPREMA-L.-LIMA-SOLUCOES-E-LOCACOES-LTDA-ME.pdf" TargetMode="External"/><Relationship Id="rId22" Type="http://schemas.openxmlformats.org/officeDocument/2006/relationships/hyperlink" Target="https://ismep.org.br/wp-content/uploads/2023/04/PRIMEIRO-TERMO-ADITIVO-QUALITY.pdf" TargetMode="External"/><Relationship Id="rId27" Type="http://schemas.openxmlformats.org/officeDocument/2006/relationships/hyperlink" Target="https://ismep.org.br/wp-content/uploads/2023/04/PRIMEIRO-TERMO-ADITIVO-PERFILMED.pdf" TargetMode="External"/><Relationship Id="rId43" Type="http://schemas.openxmlformats.org/officeDocument/2006/relationships/hyperlink" Target="https://ismep.org.br/wp-content/uploads/2023/02/PRIMEIRO-TERMO-ADITIVO-AO-CONTRATO-JG-LOCACAO-DE-VEICULOS-EIRELI-EPP-X-UPA-BARRA-JANGADA.pdf" TargetMode="External"/><Relationship Id="rId48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64" Type="http://schemas.openxmlformats.org/officeDocument/2006/relationships/hyperlink" Target="https://ismep.org.br/wp-content/uploads/2023/11/SEGUNDO-TERMO-ADITIVO-CARDIOMAIS-CARDIOLOGIA-DIAGNOSTICA-E-TEREPAEUTICA-LTDA.pdf" TargetMode="External"/><Relationship Id="rId69" Type="http://schemas.openxmlformats.org/officeDocument/2006/relationships/hyperlink" Target="https://ismep.org.br/wp-content/uploads/2023/12/SEGUNDO-TERMO-ADITIVO-INFANTE-ROCHA-SERVICOS-DIAGNOSTICOS-LTDA.pdf" TargetMode="External"/><Relationship Id="rId80" Type="http://schemas.openxmlformats.org/officeDocument/2006/relationships/hyperlink" Target="https://ismep.org.br/wp-content/uploads/2023/11/PRIMEIRO-TERMO-ADITIVO-R.S.-SOLUCOES-EM-REFEICOES-EIRELI-ME.pdf" TargetMode="External"/><Relationship Id="rId85" Type="http://schemas.openxmlformats.org/officeDocument/2006/relationships/hyperlink" Target="https://ismep.org.br/wp-content/uploads/2023/12/PRIMEIRO-TERMO-ADITIVO-MEDCENTER-ATIVIDADES-MEDICAS-LTDA-EPP.pdf" TargetMode="External"/><Relationship Id="rId12" Type="http://schemas.openxmlformats.org/officeDocument/2006/relationships/hyperlink" Target="https://ismep.org.br/wp-content/uploads/2023/09/PRIMEIRO-TERMO-ADITIVO-CAROLINA-CARLSSON-DELAMBERT.pdf" TargetMode="External"/><Relationship Id="rId17" Type="http://schemas.openxmlformats.org/officeDocument/2006/relationships/hyperlink" Target="https://ismep.org.br/wp-content/uploads/2023/06/SEGUNDO-TERMO-ADITIVO-CG.pdf" TargetMode="External"/><Relationship Id="rId25" Type="http://schemas.openxmlformats.org/officeDocument/2006/relationships/hyperlink" Target="https://ismep.org.br/wp-content/uploads/2023/04/PRIMEIRO-TERMO-ADITIVO-GLOBALMED.pdf" TargetMode="External"/><Relationship Id="rId33" Type="http://schemas.openxmlformats.org/officeDocument/2006/relationships/hyperlink" Target="https://ismep.org.br/wp-content/uploads/2023/03/PRIMEIRO-TERMO-ADITIVO-RGRAPH.pdf" TargetMode="External"/><Relationship Id="rId38" Type="http://schemas.openxmlformats.org/officeDocument/2006/relationships/hyperlink" Target="https://ismep.org.br/wp-content/uploads/2022/11/PRIMEIRO-TERMO-ADITIVO-PP-SERVICOS-1.pdf" TargetMode="External"/><Relationship Id="rId46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59" Type="http://schemas.openxmlformats.org/officeDocument/2006/relationships/hyperlink" Target="https://ismep.org.br/wp-content/uploads/2023/09/PRIMEIRO-TERMO-ADITIVO-MEDICALMED-ATIVIDADES-MEDICAS-LTDA-ME.pdf" TargetMode="External"/><Relationship Id="rId67" Type="http://schemas.openxmlformats.org/officeDocument/2006/relationships/hyperlink" Target="https://ismep.org.br/wp-content/uploads/2023/12/PRIMEIRO-TERMO-ADITIVO-INFANTE-ROCHA-SERVICOS-DIAGNOSTICOS-LTDA.pdf" TargetMode="External"/><Relationship Id="rId20" Type="http://schemas.openxmlformats.org/officeDocument/2006/relationships/hyperlink" Target="https://ismep.org.br/wp-content/uploads/2023/02/PRIMEIRO-TERMO-ADITIVO-AO-CONTRATO-RC-CONSULTORIA-MED-1-LTDA-EPP-X-UPA-BARRA-JANGADA.pdf" TargetMode="External"/><Relationship Id="rId41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54" Type="http://schemas.openxmlformats.org/officeDocument/2006/relationships/hyperlink" Target="https://ismep.org.br/wp-content/uploads/2022/07/PRIMEIRO-TERMO-ADITIVO-PALAS-BARRA.pdf" TargetMode="External"/><Relationship Id="rId62" Type="http://schemas.openxmlformats.org/officeDocument/2006/relationships/hyperlink" Target="https://ismep.org.br/wp-content/uploads/2023/11/QUARTO-TERMO-ADITIVO-BRUNO-COSMO-DA-COSTA-COMERCIO-E-SERVICOS-ME_signed.pdf" TargetMode="External"/><Relationship Id="rId70" Type="http://schemas.openxmlformats.org/officeDocument/2006/relationships/hyperlink" Target="https://ismep.org.br/wp-content/uploads/2024/02/SEGUNDO-TERMO-ADITIVO-COELHO-PEDROSA-ADVOGADOS-ASSOCIADOS.pdf" TargetMode="External"/><Relationship Id="rId75" Type="http://schemas.openxmlformats.org/officeDocument/2006/relationships/hyperlink" Target="https://ismep.org.br/wp-content/uploads/2024/03/SEGUNDO-TERMO-ADITIVO-QUALIAGUA-LABORATORIO-E-CONSULTORIA-LTDA.pdf" TargetMode="External"/><Relationship Id="rId83" Type="http://schemas.openxmlformats.org/officeDocument/2006/relationships/hyperlink" Target="https://ismep.org.br/wp-content/uploads/2024/01/SEGUNDO-TERMO-ADITIVO-M.E.-DIAS-MEDICINA-LTDA-ME.pdf" TargetMode="External"/><Relationship Id="rId88" Type="http://schemas.openxmlformats.org/officeDocument/2006/relationships/hyperlink" Target="https://ismep.org.br/wp-content/uploads/2023/12/PRIMEIRO-TERMO-ADITIVO-STARMED-ATIVIDADES-MEDICAS-LTDA-ME.pdf" TargetMode="External"/><Relationship Id="rId91" Type="http://schemas.openxmlformats.org/officeDocument/2006/relationships/hyperlink" Target="https://ismep.org.br/wp-content/uploads/2023/12/PRIMEIRO-TERMO-ADITIVO-DR-DIOGENES-SERVICOS-EM-SAUDE-LTDA-EPP.pdf" TargetMode="External"/><Relationship Id="rId96" Type="http://schemas.openxmlformats.org/officeDocument/2006/relationships/hyperlink" Target="https://ismep.org.br/wp-content/uploads/2024/02/PRIMEIRO-TERMO-ADITIVO-SOUTO-MAIOR-MEDICINA-E-PSICOLOGIA-LTDA-ME.pdf" TargetMode="External"/><Relationship Id="rId1" Type="http://schemas.openxmlformats.org/officeDocument/2006/relationships/hyperlink" Target="https://ismep.org.br/wp-content/uploads/2024/03/PRIMEIRO-TERMO-ADITIVO-PAMED-ATIVIDADES-MEDICAS-LTDA-EPP.pdf" TargetMode="External"/><Relationship Id="rId6" Type="http://schemas.openxmlformats.org/officeDocument/2006/relationships/hyperlink" Target="https://ismep.org.br/wp-content/uploads/2023/09/PRIMEIRO-TERMO-ADITIVO-MAISMED-ATIVIDADES-MEDICAS-LTDA-EPP.pdf" TargetMode="External"/><Relationship Id="rId15" Type="http://schemas.openxmlformats.org/officeDocument/2006/relationships/hyperlink" Target="https://ismep.org.br/wp-content/uploads/2023/07/PRIMEIRO-TERMO-ADITIVO-PODIUMED.pdf" TargetMode="External"/><Relationship Id="rId23" Type="http://schemas.openxmlformats.org/officeDocument/2006/relationships/hyperlink" Target="https://ismep.org.br/wp-content/uploads/2023/04/PRIMEIRO-TERMO-ADITIVO-B1011.pdf" TargetMode="External"/><Relationship Id="rId28" Type="http://schemas.openxmlformats.org/officeDocument/2006/relationships/hyperlink" Target="https://ismep.org.br/wp-content/uploads/2023/04/PRIMEIRO-TERMO-ADITIVO-CARDOSO-SERVICOS-DE-JARDINAGEM.pdf" TargetMode="External"/><Relationship Id="rId36" Type="http://schemas.openxmlformats.org/officeDocument/2006/relationships/hyperlink" Target="https://ismep.org.br/wp-content/uploads/2023/03/PRIMEIRO-TERMO-ADITIVO-BRAVO.pdf" TargetMode="External"/><Relationship Id="rId49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57" Type="http://schemas.openxmlformats.org/officeDocument/2006/relationships/hyperlink" Target="https://ismep.org.br/wp-content/uploads/2023/10/PRIMEIRO-TERMO-ADITIVO-LINUS-LOG-LTDA.pdf" TargetMode="External"/><Relationship Id="rId10" Type="http://schemas.openxmlformats.org/officeDocument/2006/relationships/hyperlink" Target="https://ismep.org.br/wp-content/uploads/2023/09/QUARTO-TERMO-ADITIVO-CG-REFRIGERACOES-LTDA-ME-1.pdf" TargetMode="External"/><Relationship Id="rId31" Type="http://schemas.openxmlformats.org/officeDocument/2006/relationships/hyperlink" Target="https://ismep.org.br/wp-content/uploads/2023/04/PRIMEIRO-TERMO-ADITIVO-AIRLIQUIDE.pdf" TargetMode="External"/><Relationship Id="rId44" Type="http://schemas.openxmlformats.org/officeDocument/2006/relationships/hyperlink" Target="https://ismep.org.br/wp-content/uploads/2023/02/PRIMEIRO-TERMO-ADITIVO-AO-CONTRATO-JL-GRUPOS-GERADORES-LTDA-ME-X-UPA-BARRA-JANGADA.pdf" TargetMode="External"/><Relationship Id="rId52" Type="http://schemas.openxmlformats.org/officeDocument/2006/relationships/hyperlink" Target="https://ismep.org.br/wp-content/uploads/2022/11/PRIMEIRO-TERMO-ADITIVO-ALEA-JACTA-2.pdf" TargetMode="External"/><Relationship Id="rId60" Type="http://schemas.openxmlformats.org/officeDocument/2006/relationships/hyperlink" Target="https://ismep.org.br/wp-content/uploads/2023/10/PRIMEIRO-TERMO-ONLINE-SOLUCOES.pdf" TargetMode="External"/><Relationship Id="rId65" Type="http://schemas.openxmlformats.org/officeDocument/2006/relationships/hyperlink" Target="https://ismep.org.br/wp-content/uploads/2023/10/PRIMEIRO-TERMO-ADITIVO-ACESS-PLUS-MANUTENCAO-LTDA-ME.pdf" TargetMode="External"/><Relationship Id="rId73" Type="http://schemas.openxmlformats.org/officeDocument/2006/relationships/hyperlink" Target="https://ismep.org.br/wp-content/uploads/2024/02/SEGUNDO-TERMO-ADITIVO-JL-GRUPOS-GERADORES-LTDA-ME.pdf" TargetMode="External"/><Relationship Id="rId78" Type="http://schemas.openxmlformats.org/officeDocument/2006/relationships/hyperlink" Target="https://ismep.org.br/wp-content/uploads/2024/02/SEGUNDO-TERMO-ADITIVO-PH-CONTABILIDADE-SOCIEDADE-SIMPLES-LTDA.pdf" TargetMode="External"/><Relationship Id="rId81" Type="http://schemas.openxmlformats.org/officeDocument/2006/relationships/hyperlink" Target="https://ismep.org.br/wp-content/uploads/2023/11/SEGUNDO-TERMO-ADITIVO-R.S.-SOLUCOES-EM-REFEICOES-EIRELI-ME.pdf" TargetMode="External"/><Relationship Id="rId86" Type="http://schemas.openxmlformats.org/officeDocument/2006/relationships/hyperlink" Target="https://ismep.org.br/wp-content/uploads/2023/11/PRIMEIRO-TERMO-ADITIVO-DEBORA-REGUEIRA-FIOR-SERVICOS-MEDICOS-LTDA-ME.pdf" TargetMode="External"/><Relationship Id="rId94" Type="http://schemas.openxmlformats.org/officeDocument/2006/relationships/hyperlink" Target="https://ismep.org.br/wp-content/uploads/2023/12/PRIMEIRO-TERMO-ADITIVO-RICARDO-MARINHO-COUTINHO-FALCAAO-SERVICOS-MEDICOS-LTDA-ME.pdf" TargetMode="External"/><Relationship Id="rId99" Type="http://schemas.openxmlformats.org/officeDocument/2006/relationships/hyperlink" Target="https://ismep.org.br/wp-content/uploads/2024/01/Apolice-VG-2023-2024.pdf" TargetMode="External"/><Relationship Id="rId101" Type="http://schemas.openxmlformats.org/officeDocument/2006/relationships/hyperlink" Target="https://ismep.org.br/wp-content/uploads/2024/01/PRIMEIRO-TERMO-ADITIVO-SBC-CONSULTORIO-LTDA-ME.pdf" TargetMode="External"/><Relationship Id="rId4" Type="http://schemas.openxmlformats.org/officeDocument/2006/relationships/hyperlink" Target="https://ismep.org.br/wp-content/uploads/2023/09/PRIMEIRO-TERMO-ADITIVO-JOSE-PAULO-C-DA-SILVA-ME.pdf" TargetMode="External"/><Relationship Id="rId9" Type="http://schemas.openxmlformats.org/officeDocument/2006/relationships/hyperlink" Target="https://ismep.org.br/wp-content/uploads/2023/09/TERCEIRO-TERMO-ADITIVO-CG-REFRIGERACOES-LTDA-ME.pdf" TargetMode="External"/><Relationship Id="rId13" Type="http://schemas.openxmlformats.org/officeDocument/2006/relationships/hyperlink" Target="https://ismep.org.br/wp-content/uploads/2023/09/SEGUNDO-TERMO-ADITIVO-PP-SERVICOS-MEDICOS-LTDA-ME.pdf" TargetMode="External"/><Relationship Id="rId18" Type="http://schemas.openxmlformats.org/officeDocument/2006/relationships/hyperlink" Target="https://ismep.org.br/wp-content/uploads/2023/06/PRIMEIRO-TERMO-ADITIVO-CG-MAN.pdf" TargetMode="External"/><Relationship Id="rId39" Type="http://schemas.openxmlformats.org/officeDocument/2006/relationships/hyperlink" Target="https://ismep.org.br/wp-content/uploads/2023/02/PRIMEIRO-TERMO-ADITIVO-AO-CONTRATO-RC-CONSULTORIA-MED-1-LTDA-EPP-X-UPA-BARRA-JANGADA.pdf" TargetMode="External"/><Relationship Id="rId34" Type="http://schemas.openxmlformats.org/officeDocument/2006/relationships/hyperlink" Target="https://ismep.org.br/wp-content/uploads/2023/04/PRIMEIRO-TERMO-ADITIVO-QUALIAGUA.pdf" TargetMode="External"/><Relationship Id="rId50" Type="http://schemas.openxmlformats.org/officeDocument/2006/relationships/hyperlink" Target="https://ismep.org.br/wp-content/uploads/2022/09/2%C2%B0-ADITIVO-ISMEP-Clicksign.pdf" TargetMode="External"/><Relationship Id="rId55" Type="http://schemas.openxmlformats.org/officeDocument/2006/relationships/hyperlink" Target="https://ismep.org.br/wp-content/uploads/2022/06/SEGUNDO-TERMO-ADITIVO-BRUNO-COSMO.pdf" TargetMode="External"/><Relationship Id="rId76" Type="http://schemas.openxmlformats.org/officeDocument/2006/relationships/hyperlink" Target="https://ismep.org.br/wp-content/uploads/2024/02/PRIMEIRO-TERMO-ADITIVO-MEDICAL-MERCANTIL-DE-APARELHAGEM-MEDICA-LTDA.pdf" TargetMode="External"/><Relationship Id="rId97" Type="http://schemas.openxmlformats.org/officeDocument/2006/relationships/hyperlink" Target="https://ismep.org.br/wp-content/uploads/2024/02/PRIMEIRO-TERMO-ADITIVO-DRA-ISABELLY-DE-MORAIS-LTDA-EPP.pdf" TargetMode="External"/><Relationship Id="rId7" Type="http://schemas.openxmlformats.org/officeDocument/2006/relationships/hyperlink" Target="https://ismep.org.br/wp-content/uploads/2023/09/PRIMEIRO-TERMO-ADITIVO-MARIA-CLARA-SOUZA-DE-ANDRADE-LTDA-ME.pdf" TargetMode="External"/><Relationship Id="rId71" Type="http://schemas.openxmlformats.org/officeDocument/2006/relationships/hyperlink" Target="https://ismep.org.br/wp-content/uploads/2024/02/SEGUNDO-TERMO-ADITIVO-BRASCON-GESTAO.pdf" TargetMode="External"/><Relationship Id="rId92" Type="http://schemas.openxmlformats.org/officeDocument/2006/relationships/hyperlink" Target="https://ismep.org.br/wp-content/uploads/2024/01/CONTRATO-TSA-SERVICOS-MEDICOS-LTDA-ME.pdf" TargetMode="External"/><Relationship Id="rId2" Type="http://schemas.openxmlformats.org/officeDocument/2006/relationships/hyperlink" Target="https://ismep.org.br/wp-content/uploads/2023/12/PRIMEIRO-TERMO-ADITIVO-MARIA-EDUARDA-NASCIMENTO-E-SILVA-LTDA-ME.pdf" TargetMode="External"/><Relationship Id="rId29" Type="http://schemas.openxmlformats.org/officeDocument/2006/relationships/hyperlink" Target="https://ismep.org.br/wp-content/uploads/2023/03/PRIMEIRO-TERMO-ADITIVO-PH-CONTABILIDADE.pdf" TargetMode="External"/><Relationship Id="rId24" Type="http://schemas.openxmlformats.org/officeDocument/2006/relationships/hyperlink" Target="https://ismep.org.br/wp-content/uploads/2023/04/SEGUNDO-TERMO-ADITIVO-GLOBALMED.pdf" TargetMode="External"/><Relationship Id="rId40" Type="http://schemas.openxmlformats.org/officeDocument/2006/relationships/hyperlink" Target="https://ismep.org.br/wp-content/uploads/2023/02/TERMO-ADITIVO-AO-CONTRATO-AS-INFORMATICA-X-UPA-BARRA-JANGADA.pdf" TargetMode="External"/><Relationship Id="rId45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66" Type="http://schemas.openxmlformats.org/officeDocument/2006/relationships/hyperlink" Target="https://ismep.org.br/wp-content/uploads/2023/12/PRIMEIRO-TERMO-ADITIVO-MARIA-EDUARDA-NASCIMENTO-E-SILVA-LTDA-ME.pdf" TargetMode="External"/><Relationship Id="rId87" Type="http://schemas.openxmlformats.org/officeDocument/2006/relationships/hyperlink" Target="https://ismep.org.br/wp-content/uploads/2023/12/PRIMEIRO-TERMO-ADITIVO-RC-TP-SERVICOS-MEDICOS-LTDA.pdf" TargetMode="External"/><Relationship Id="rId61" Type="http://schemas.openxmlformats.org/officeDocument/2006/relationships/hyperlink" Target="https://ismep.org.br/wp-content/uploads/2023/11/QUINTO-TERMO-ADITIVO-BRUNO-COSMO-DA-COSTA-COMERCIO-E-SERVICOS-ME_signed.pdf" TargetMode="External"/><Relationship Id="rId82" Type="http://schemas.openxmlformats.org/officeDocument/2006/relationships/hyperlink" Target="https://ismep.org.br/wp-content/uploads/2024/01/PRIMEIRO-TERMO-ADITIVO-M.E.-MEDICINA-LTDA-ME.pdf" TargetMode="External"/><Relationship Id="rId19" Type="http://schemas.openxmlformats.org/officeDocument/2006/relationships/hyperlink" Target="https://ismep.org.br/wp-content/uploads/2023/04/PRIMEIRO-TERMO-ADITIVO-MEDMAIS.pdf" TargetMode="External"/><Relationship Id="rId14" Type="http://schemas.openxmlformats.org/officeDocument/2006/relationships/hyperlink" Target="https://ismep.org.br/wp-content/uploads/2023/05/PRIMEIRO-TERMO-ADITIVO-JGOF.pdf" TargetMode="External"/><Relationship Id="rId30" Type="http://schemas.openxmlformats.org/officeDocument/2006/relationships/hyperlink" Target="https://ismep.org.br/wp-content/uploads/2023/04/PRIMEIRO-TERMO-ADITIVO-MVS-COMERCIO.pdf" TargetMode="External"/><Relationship Id="rId35" Type="http://schemas.openxmlformats.org/officeDocument/2006/relationships/hyperlink" Target="https://ismep.org.br/wp-content/uploads/2023/03/PRIMEIRO-TERMO-ADITIVO-JF-TECNOLOGIA.pdf" TargetMode="External"/><Relationship Id="rId56" Type="http://schemas.openxmlformats.org/officeDocument/2006/relationships/hyperlink" Target="https://ismep.org.br/wp-content/uploads/2022/04/PRIMEIRO-TERMO-ADITIVO-BRUNO-COSMO.pdf" TargetMode="External"/><Relationship Id="rId77" Type="http://schemas.openxmlformats.org/officeDocument/2006/relationships/hyperlink" Target="https://ismep.org.br/wp-content/uploads/2024/02/SEGUNDO-TERMO-ADITIVO-MEDCALL-COMERCIO-E-SERVICOS-DE-EQUIPAMENTOS-MEDICOS-LTDA-ME.pdf" TargetMode="External"/><Relationship Id="rId100" Type="http://schemas.openxmlformats.org/officeDocument/2006/relationships/hyperlink" Target="https://ismep.org.br/wp-content/uploads/2024/01/PRIMEIRO-TERMO-ADITIVO-SBC-CONSULTORIO-LTDA-ME.pdf" TargetMode="External"/><Relationship Id="rId8" Type="http://schemas.openxmlformats.org/officeDocument/2006/relationships/hyperlink" Target="https://ismep.org.br/wp-content/uploads/2023/09/PRIMEIRO-TERMO-ADITIVO-VICTOR-A-PEREIRA-ME.pdf" TargetMode="External"/><Relationship Id="rId51" Type="http://schemas.openxmlformats.org/officeDocument/2006/relationships/hyperlink" Target="https://ismep.org.br/wp-content/uploads/2022/11/PRIMEIRO-TERMO-ADITIVO-HM-NOBREAKS-1.pdf" TargetMode="External"/><Relationship Id="rId72" Type="http://schemas.openxmlformats.org/officeDocument/2006/relationships/hyperlink" Target="https://ismep.org.br/wp-content/uploads/2024/02/SEGUNDO-TERMO-ADITIVO-CONSULT-LAB-LABORATORIO-DE-ANALISES-CLINICAS-LTDA.pdf" TargetMode="External"/><Relationship Id="rId93" Type="http://schemas.openxmlformats.org/officeDocument/2006/relationships/hyperlink" Target="https://ismep.org.br/wp-content/uploads/2024/01/CONTRATO-48.966.558-LTDA-KEDMA-SOARES.pdf" TargetMode="External"/><Relationship Id="rId98" Type="http://schemas.openxmlformats.org/officeDocument/2006/relationships/hyperlink" Target="https://ismep.org.br/wp-content/uploads/2024/01/PRIMEIRO-TERMO-ADITIVO-CENTRALMED-ATIVIDADES-MEDICAS-LTDA-ME.pdf" TargetMode="External"/><Relationship Id="rId3" Type="http://schemas.openxmlformats.org/officeDocument/2006/relationships/hyperlink" Target="https://ismep.org.br/wp-content/uploads/2023/11/Santo-Expedit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351B-E763-4885-B987-29DCF99A743B}">
  <sheetPr>
    <tabColor indexed="13"/>
  </sheetPr>
  <dimension ref="A1:I991"/>
  <sheetViews>
    <sheetView showGridLines="0" tabSelected="1" topLeftCell="C103" zoomScale="90" zoomScaleNormal="90" workbookViewId="0">
      <selection activeCell="G97" sqref="G97"/>
    </sheetView>
  </sheetViews>
  <sheetFormatPr defaultColWidth="8.6640625" defaultRowHeight="13.2" x14ac:dyDescent="0.25"/>
  <cols>
    <col min="1" max="1" width="32" style="15" customWidth="1"/>
    <col min="2" max="2" width="38" style="15" customWidth="1"/>
    <col min="3" max="3" width="33.109375" style="16" customWidth="1"/>
    <col min="4" max="4" width="47.33203125" customWidth="1"/>
    <col min="5" max="5" width="27.109375" style="17" customWidth="1"/>
    <col min="6" max="6" width="26" style="18" customWidth="1"/>
    <col min="7" max="7" width="26.88671875" style="18" customWidth="1"/>
    <col min="8" max="8" width="20.6640625" style="19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 t="s">
        <v>10</v>
      </c>
      <c r="D2" s="5" t="s">
        <v>11</v>
      </c>
      <c r="E2" s="6">
        <v>1</v>
      </c>
      <c r="F2" s="7">
        <v>44609</v>
      </c>
      <c r="G2" s="7">
        <v>44974</v>
      </c>
      <c r="H2" s="8">
        <v>2388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 t="s">
        <v>10</v>
      </c>
      <c r="D3" s="5" t="s">
        <v>11</v>
      </c>
      <c r="E3" s="6">
        <v>2</v>
      </c>
      <c r="F3" s="7">
        <v>44713</v>
      </c>
      <c r="G3" s="7">
        <v>45081</v>
      </c>
      <c r="H3" s="8">
        <v>2985</v>
      </c>
      <c r="I3" s="9" t="s">
        <v>13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14</v>
      </c>
      <c r="E4" s="6" t="s">
        <v>15</v>
      </c>
      <c r="F4" s="7">
        <v>44682</v>
      </c>
      <c r="G4" s="7">
        <v>44774</v>
      </c>
      <c r="H4" s="8">
        <v>507.2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 t="s">
        <v>17</v>
      </c>
      <c r="D5" s="10" t="s">
        <v>18</v>
      </c>
      <c r="E5" s="6" t="s">
        <v>19</v>
      </c>
      <c r="F5" s="7">
        <v>44743</v>
      </c>
      <c r="G5" s="7">
        <v>45107</v>
      </c>
      <c r="H5" s="8">
        <v>1928</v>
      </c>
      <c r="I5" s="9" t="s">
        <v>20</v>
      </c>
    </row>
    <row r="6" spans="1:9" ht="21" customHeight="1" x14ac:dyDescent="0.25">
      <c r="A6" s="2">
        <f>IFERROR(VLOOKUP(B6,'[1]DADOS (OCULTAR)'!$Q$3:$S$133,3,0),"")</f>
        <v>10739225002242</v>
      </c>
      <c r="B6" s="3" t="s">
        <v>9</v>
      </c>
      <c r="C6" s="11" t="s">
        <v>21</v>
      </c>
      <c r="D6" s="10" t="s">
        <v>22</v>
      </c>
      <c r="E6" s="6" t="s">
        <v>15</v>
      </c>
      <c r="F6" s="12">
        <v>44849</v>
      </c>
      <c r="G6" s="12">
        <v>45213</v>
      </c>
      <c r="H6" s="8">
        <v>15000</v>
      </c>
      <c r="I6" s="9" t="s">
        <v>23</v>
      </c>
    </row>
    <row r="7" spans="1:9" ht="21" customHeight="1" x14ac:dyDescent="0.25">
      <c r="A7" s="2">
        <f>IFERROR(VLOOKUP(B7,'[1]DADOS (OCULTAR)'!$Q$3:$S$133,3,0),"")</f>
        <v>10739225002242</v>
      </c>
      <c r="B7" s="3" t="s">
        <v>9</v>
      </c>
      <c r="C7" s="11">
        <v>36405607000107</v>
      </c>
      <c r="D7" s="10" t="s">
        <v>24</v>
      </c>
      <c r="E7" s="6" t="s">
        <v>15</v>
      </c>
      <c r="F7" s="12">
        <v>44827</v>
      </c>
      <c r="G7" s="12">
        <v>45191</v>
      </c>
      <c r="H7" s="8">
        <v>10200</v>
      </c>
      <c r="I7" s="9" t="s">
        <v>25</v>
      </c>
    </row>
    <row r="8" spans="1:9" ht="21" customHeight="1" x14ac:dyDescent="0.25">
      <c r="A8" s="2">
        <f>IFERROR(VLOOKUP(B8,'[1]DADOS (OCULTAR)'!$Q$3:$S$133,3,0),"")</f>
        <v>10739225002242</v>
      </c>
      <c r="B8" s="3" t="s">
        <v>9</v>
      </c>
      <c r="C8" s="11" t="s">
        <v>17</v>
      </c>
      <c r="D8" s="10" t="s">
        <v>18</v>
      </c>
      <c r="E8" s="6" t="s">
        <v>15</v>
      </c>
      <c r="F8" s="12">
        <v>44743</v>
      </c>
      <c r="G8" s="12">
        <v>45107</v>
      </c>
      <c r="H8" s="8">
        <v>21600</v>
      </c>
      <c r="I8" s="9" t="s">
        <v>20</v>
      </c>
    </row>
    <row r="9" spans="1:9" ht="21" customHeight="1" x14ac:dyDescent="0.25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15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5">
      <c r="A10" s="2">
        <f>IFERROR(VLOOKUP(B10,'[1]DADOS (OCULTAR)'!$Q$3:$S$133,3,0),"")</f>
        <v>10739225002242</v>
      </c>
      <c r="B10" s="3" t="s">
        <v>9</v>
      </c>
      <c r="C10" s="11" t="s">
        <v>29</v>
      </c>
      <c r="D10" s="10" t="s">
        <v>30</v>
      </c>
      <c r="E10" s="6" t="s">
        <v>15</v>
      </c>
      <c r="F10" s="12">
        <v>44958</v>
      </c>
      <c r="G10" s="12">
        <v>45322</v>
      </c>
      <c r="H10" s="8">
        <v>72720</v>
      </c>
      <c r="I10" s="9" t="s">
        <v>31</v>
      </c>
    </row>
    <row r="11" spans="1:9" ht="21" customHeight="1" x14ac:dyDescent="0.25">
      <c r="A11" s="2">
        <f>IFERROR(VLOOKUP(B11,'[1]DADOS (OCULTAR)'!$Q$3:$S$133,3,0),"")</f>
        <v>10739225002242</v>
      </c>
      <c r="B11" s="3" t="s">
        <v>9</v>
      </c>
      <c r="C11" s="11" t="s">
        <v>32</v>
      </c>
      <c r="D11" s="10" t="s">
        <v>33</v>
      </c>
      <c r="E11" s="6" t="s">
        <v>15</v>
      </c>
      <c r="F11" s="12">
        <v>44958</v>
      </c>
      <c r="G11" s="12">
        <v>45322</v>
      </c>
      <c r="H11" s="8">
        <v>34840</v>
      </c>
      <c r="I11" s="9" t="s">
        <v>34</v>
      </c>
    </row>
    <row r="12" spans="1:9" ht="21" customHeight="1" x14ac:dyDescent="0.25">
      <c r="A12" s="2">
        <f>IFERROR(VLOOKUP(B12,'[1]DADOS (OCULTAR)'!$Q$3:$S$133,3,0),"")</f>
        <v>10739225002242</v>
      </c>
      <c r="B12" s="3" t="s">
        <v>9</v>
      </c>
      <c r="C12" s="11" t="s">
        <v>35</v>
      </c>
      <c r="D12" s="10" t="s">
        <v>36</v>
      </c>
      <c r="E12" s="6" t="s">
        <v>15</v>
      </c>
      <c r="F12" s="12">
        <v>44958</v>
      </c>
      <c r="G12" s="12">
        <v>45322</v>
      </c>
      <c r="H12" s="8">
        <v>30739.41</v>
      </c>
      <c r="I12" s="9" t="s">
        <v>37</v>
      </c>
    </row>
    <row r="13" spans="1:9" ht="21" customHeight="1" x14ac:dyDescent="0.25">
      <c r="A13" s="2">
        <f>IFERROR(VLOOKUP(B13,'[1]DADOS (OCULTAR)'!$Q$3:$S$133,3,0),"")</f>
        <v>10739225002242</v>
      </c>
      <c r="B13" s="3" t="s">
        <v>9</v>
      </c>
      <c r="C13" s="11" t="s">
        <v>38</v>
      </c>
      <c r="D13" s="10" t="s">
        <v>39</v>
      </c>
      <c r="E13" s="6" t="s">
        <v>15</v>
      </c>
      <c r="F13" s="12">
        <v>44965</v>
      </c>
      <c r="G13" s="12">
        <v>45329</v>
      </c>
      <c r="H13" s="8">
        <v>150396</v>
      </c>
      <c r="I13" s="9" t="s">
        <v>40</v>
      </c>
    </row>
    <row r="14" spans="1:9" ht="21" customHeight="1" x14ac:dyDescent="0.25">
      <c r="A14" s="2">
        <f>IFERROR(VLOOKUP(B14,'[1]DADOS (OCULTAR)'!$Q$3:$S$133,3,0),"")</f>
        <v>10739225002242</v>
      </c>
      <c r="B14" s="3" t="s">
        <v>9</v>
      </c>
      <c r="C14" s="11" t="s">
        <v>41</v>
      </c>
      <c r="D14" s="10" t="s">
        <v>42</v>
      </c>
      <c r="E14" s="6" t="s">
        <v>15</v>
      </c>
      <c r="F14" s="12">
        <v>44958</v>
      </c>
      <c r="G14" s="12">
        <v>45322</v>
      </c>
      <c r="H14" s="8">
        <v>4200</v>
      </c>
      <c r="I14" s="9" t="s">
        <v>43</v>
      </c>
    </row>
    <row r="15" spans="1:9" ht="21" customHeight="1" x14ac:dyDescent="0.25">
      <c r="A15" s="2">
        <f>IFERROR(VLOOKUP(B15,'[1]DADOS (OCULTAR)'!$Q$3:$S$133,3,0),"")</f>
        <v>10739225002242</v>
      </c>
      <c r="B15" s="3" t="s">
        <v>9</v>
      </c>
      <c r="C15" s="11" t="s">
        <v>44</v>
      </c>
      <c r="D15" s="10" t="s">
        <v>45</v>
      </c>
      <c r="E15" s="6" t="s">
        <v>15</v>
      </c>
      <c r="F15" s="12">
        <v>44965</v>
      </c>
      <c r="G15" s="12">
        <v>45329</v>
      </c>
      <c r="H15" s="8">
        <v>23760</v>
      </c>
      <c r="I15" s="9" t="s">
        <v>46</v>
      </c>
    </row>
    <row r="16" spans="1:9" ht="21" customHeight="1" x14ac:dyDescent="0.25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47</v>
      </c>
      <c r="E16" s="6" t="s">
        <v>15</v>
      </c>
      <c r="F16" s="12">
        <v>44958</v>
      </c>
      <c r="G16" s="12">
        <v>45322</v>
      </c>
      <c r="H16" s="8">
        <v>38400</v>
      </c>
      <c r="I16" s="9" t="s">
        <v>48</v>
      </c>
    </row>
    <row r="17" spans="1:9" ht="21" customHeight="1" x14ac:dyDescent="0.25">
      <c r="A17" s="2">
        <f>IFERROR(VLOOKUP(B17,'[1]DADOS (OCULTAR)'!$Q$3:$S$133,3,0),"")</f>
        <v>10739225002242</v>
      </c>
      <c r="B17" s="3" t="s">
        <v>9</v>
      </c>
      <c r="C17" s="11" t="s">
        <v>49</v>
      </c>
      <c r="D17" s="10" t="s">
        <v>50</v>
      </c>
      <c r="E17" s="6" t="s">
        <v>15</v>
      </c>
      <c r="F17" s="12">
        <v>44958</v>
      </c>
      <c r="G17" s="12">
        <v>45322</v>
      </c>
      <c r="H17" s="8">
        <v>52800</v>
      </c>
      <c r="I17" s="9" t="s">
        <v>51</v>
      </c>
    </row>
    <row r="18" spans="1:9" ht="21" customHeight="1" x14ac:dyDescent="0.25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52</v>
      </c>
      <c r="E18" s="6" t="s">
        <v>15</v>
      </c>
      <c r="F18" s="12">
        <v>44940</v>
      </c>
      <c r="G18" s="12">
        <v>45335</v>
      </c>
      <c r="H18" s="8">
        <v>5280</v>
      </c>
      <c r="I18" s="9" t="s">
        <v>53</v>
      </c>
    </row>
    <row r="19" spans="1:9" ht="21" customHeight="1" x14ac:dyDescent="0.25">
      <c r="A19" s="2">
        <f>IFERROR(VLOOKUP(B19,'[1]DADOS (OCULTAR)'!$Q$3:$S$133,3,0),"")</f>
        <v>10739225002242</v>
      </c>
      <c r="B19" s="3" t="s">
        <v>9</v>
      </c>
      <c r="C19" s="11" t="s">
        <v>54</v>
      </c>
      <c r="D19" s="10" t="s">
        <v>55</v>
      </c>
      <c r="E19" s="6" t="s">
        <v>15</v>
      </c>
      <c r="F19" s="12">
        <v>44958</v>
      </c>
      <c r="G19" s="12">
        <v>45322</v>
      </c>
      <c r="H19" s="8">
        <v>15000</v>
      </c>
      <c r="I19" s="9" t="s">
        <v>56</v>
      </c>
    </row>
    <row r="20" spans="1:9" ht="21" customHeight="1" x14ac:dyDescent="0.25">
      <c r="A20" s="2">
        <f>IFERROR(VLOOKUP(B20,'[1]DADOS (OCULTAR)'!$Q$3:$S$133,3,0),"")</f>
        <v>10739225002242</v>
      </c>
      <c r="B20" s="3" t="s">
        <v>9</v>
      </c>
      <c r="C20" s="11" t="s">
        <v>57</v>
      </c>
      <c r="D20" s="10" t="s">
        <v>58</v>
      </c>
      <c r="E20" s="6" t="s">
        <v>15</v>
      </c>
      <c r="F20" s="12">
        <v>44849</v>
      </c>
      <c r="G20" s="12">
        <v>45213</v>
      </c>
      <c r="H20" s="8">
        <v>15000</v>
      </c>
      <c r="I20" s="9" t="s">
        <v>59</v>
      </c>
    </row>
    <row r="21" spans="1:9" ht="21" customHeight="1" x14ac:dyDescent="0.25">
      <c r="A21" s="2">
        <f>IFERROR(VLOOKUP(B21,'[1]DADOS (OCULTAR)'!$Q$3:$S$133,3,0),"")</f>
        <v>10739225002242</v>
      </c>
      <c r="B21" s="3" t="s">
        <v>9</v>
      </c>
      <c r="C21" s="11" t="s">
        <v>60</v>
      </c>
      <c r="D21" s="10" t="s">
        <v>61</v>
      </c>
      <c r="E21" s="6" t="s">
        <v>15</v>
      </c>
      <c r="F21" s="12">
        <v>44849</v>
      </c>
      <c r="G21" s="12">
        <v>45213</v>
      </c>
      <c r="H21" s="8">
        <v>15000</v>
      </c>
      <c r="I21" s="9" t="s">
        <v>62</v>
      </c>
    </row>
    <row r="22" spans="1:9" ht="21" customHeight="1" x14ac:dyDescent="0.25">
      <c r="A22" s="2">
        <f>IFERROR(VLOOKUP(B22,'[1]DADOS (OCULTAR)'!$Q$3:$S$133,3,0),"")</f>
        <v>10739225002242</v>
      </c>
      <c r="B22" s="3" t="s">
        <v>9</v>
      </c>
      <c r="C22" s="11" t="s">
        <v>63</v>
      </c>
      <c r="D22" s="10" t="s">
        <v>64</v>
      </c>
      <c r="E22" s="6" t="s">
        <v>15</v>
      </c>
      <c r="F22" s="12">
        <v>44958</v>
      </c>
      <c r="G22" s="12">
        <v>45322</v>
      </c>
      <c r="H22" s="8">
        <v>12000</v>
      </c>
      <c r="I22" s="9" t="s">
        <v>65</v>
      </c>
    </row>
    <row r="23" spans="1:9" ht="21" customHeight="1" x14ac:dyDescent="0.25">
      <c r="A23" s="2">
        <f>IFERROR(VLOOKUP(B23,'[1]DADOS (OCULTAR)'!$Q$3:$S$133,3,0),"")</f>
        <v>10739225002242</v>
      </c>
      <c r="B23" s="3" t="s">
        <v>9</v>
      </c>
      <c r="C23" s="11" t="s">
        <v>66</v>
      </c>
      <c r="D23" s="10" t="s">
        <v>67</v>
      </c>
      <c r="E23" s="6" t="s">
        <v>15</v>
      </c>
      <c r="F23" s="12">
        <v>44958</v>
      </c>
      <c r="G23" s="12">
        <v>45322</v>
      </c>
      <c r="H23" s="8">
        <v>30000</v>
      </c>
      <c r="I23" s="9" t="s">
        <v>68</v>
      </c>
    </row>
    <row r="24" spans="1:9" ht="21" customHeight="1" x14ac:dyDescent="0.25">
      <c r="A24" s="2">
        <f>IFERROR(VLOOKUP(B24,'[1]DADOS (OCULTAR)'!$Q$3:$S$133,3,0),"")</f>
        <v>10739225002242</v>
      </c>
      <c r="B24" s="3" t="s">
        <v>9</v>
      </c>
      <c r="C24" s="11" t="s">
        <v>69</v>
      </c>
      <c r="D24" s="10" t="s">
        <v>70</v>
      </c>
      <c r="E24" s="6">
        <v>1</v>
      </c>
      <c r="F24" s="12">
        <v>44958</v>
      </c>
      <c r="G24" s="12">
        <v>45322</v>
      </c>
      <c r="H24" s="8">
        <v>1536</v>
      </c>
      <c r="I24" s="9" t="s">
        <v>71</v>
      </c>
    </row>
    <row r="25" spans="1:9" ht="21" customHeight="1" x14ac:dyDescent="0.25">
      <c r="A25" s="2">
        <f>IFERROR(VLOOKUP(B25,'[1]DADOS (OCULTAR)'!$Q$3:$S$133,3,0),"")</f>
        <v>10739225002242</v>
      </c>
      <c r="B25" s="3" t="s">
        <v>9</v>
      </c>
      <c r="C25" s="11" t="s">
        <v>72</v>
      </c>
      <c r="D25" s="10" t="s">
        <v>73</v>
      </c>
      <c r="E25" s="6" t="s">
        <v>15</v>
      </c>
      <c r="F25" s="12">
        <v>44958</v>
      </c>
      <c r="G25" s="12">
        <v>45322</v>
      </c>
      <c r="H25" s="8">
        <v>30000</v>
      </c>
      <c r="I25" s="9" t="s">
        <v>74</v>
      </c>
    </row>
    <row r="26" spans="1:9" ht="21" customHeight="1" x14ac:dyDescent="0.25">
      <c r="A26" s="2">
        <f>IFERROR(VLOOKUP(B26,'[1]DADOS (OCULTAR)'!$Q$3:$S$133,3,0),"")</f>
        <v>10739225002242</v>
      </c>
      <c r="B26" s="3" t="s">
        <v>9</v>
      </c>
      <c r="C26" s="11" t="s">
        <v>75</v>
      </c>
      <c r="D26" s="10" t="s">
        <v>14</v>
      </c>
      <c r="E26" s="6" t="s">
        <v>19</v>
      </c>
      <c r="F26" s="12">
        <v>44958</v>
      </c>
      <c r="G26" s="12">
        <v>45322</v>
      </c>
      <c r="H26" s="8">
        <v>6414.6</v>
      </c>
      <c r="I26" s="9" t="s">
        <v>76</v>
      </c>
    </row>
    <row r="27" spans="1:9" ht="21" customHeight="1" x14ac:dyDescent="0.25">
      <c r="A27" s="2">
        <f>IFERROR(VLOOKUP(B27,'[1]DADOS (OCULTAR)'!$Q$3:$S$133,3,0),"")</f>
        <v>10739225002242</v>
      </c>
      <c r="B27" s="3" t="s">
        <v>9</v>
      </c>
      <c r="C27" s="11">
        <v>331788002405</v>
      </c>
      <c r="D27" s="10" t="s">
        <v>77</v>
      </c>
      <c r="E27" s="6" t="s">
        <v>15</v>
      </c>
      <c r="F27" s="12">
        <v>44958</v>
      </c>
      <c r="G27" s="12">
        <v>45322</v>
      </c>
      <c r="H27" s="8">
        <v>52053.72</v>
      </c>
      <c r="I27" s="9" t="s">
        <v>78</v>
      </c>
    </row>
    <row r="28" spans="1:9" ht="21" customHeight="1" x14ac:dyDescent="0.25">
      <c r="A28" s="2">
        <f>IFERROR(VLOOKUP(B28,'[1]DADOS (OCULTAR)'!$Q$3:$S$133,3,0),"")</f>
        <v>10739225002242</v>
      </c>
      <c r="B28" s="3" t="s">
        <v>9</v>
      </c>
      <c r="C28" s="11" t="s">
        <v>79</v>
      </c>
      <c r="D28" s="10" t="s">
        <v>80</v>
      </c>
      <c r="E28" s="6" t="s">
        <v>15</v>
      </c>
      <c r="F28" s="12">
        <v>45017</v>
      </c>
      <c r="G28" s="12">
        <v>45382</v>
      </c>
      <c r="H28" s="8">
        <v>60000</v>
      </c>
      <c r="I28" s="9" t="s">
        <v>81</v>
      </c>
    </row>
    <row r="29" spans="1:9" ht="21" customHeight="1" x14ac:dyDescent="0.25">
      <c r="A29" s="2">
        <f>IFERROR(VLOOKUP(B29,'[1]DADOS (OCULTAR)'!$Q$3:$S$133,3,0),"")</f>
        <v>10739225002242</v>
      </c>
      <c r="B29" s="3" t="s">
        <v>9</v>
      </c>
      <c r="C29" s="11" t="s">
        <v>82</v>
      </c>
      <c r="D29" s="10" t="s">
        <v>83</v>
      </c>
      <c r="E29" s="6" t="s">
        <v>15</v>
      </c>
      <c r="F29" s="12">
        <v>44958</v>
      </c>
      <c r="G29" s="12">
        <v>45322</v>
      </c>
      <c r="H29" s="8">
        <v>78120</v>
      </c>
      <c r="I29" s="9" t="s">
        <v>84</v>
      </c>
    </row>
    <row r="30" spans="1:9" ht="21" customHeight="1" x14ac:dyDescent="0.25">
      <c r="A30" s="2">
        <f>IFERROR(VLOOKUP(B30,'[1]DADOS (OCULTAR)'!$Q$3:$S$133,3,0),"")</f>
        <v>10739225002242</v>
      </c>
      <c r="B30" s="3" t="s">
        <v>9</v>
      </c>
      <c r="C30" s="11" t="s">
        <v>85</v>
      </c>
      <c r="D30" s="10" t="s">
        <v>86</v>
      </c>
      <c r="E30" s="6" t="s">
        <v>15</v>
      </c>
      <c r="F30" s="12">
        <v>45017</v>
      </c>
      <c r="G30" s="12">
        <v>45382</v>
      </c>
      <c r="H30" s="8">
        <v>9000</v>
      </c>
      <c r="I30" s="9" t="s">
        <v>87</v>
      </c>
    </row>
    <row r="31" spans="1:9" ht="21" customHeight="1" x14ac:dyDescent="0.25">
      <c r="A31" s="2">
        <f>IFERROR(VLOOKUP(B31,'[1]DADOS (OCULTAR)'!$Q$3:$S$133,3,0),"")</f>
        <v>10739225002242</v>
      </c>
      <c r="B31" s="3" t="s">
        <v>9</v>
      </c>
      <c r="C31" s="11" t="s">
        <v>88</v>
      </c>
      <c r="D31" s="10" t="s">
        <v>89</v>
      </c>
      <c r="E31" s="6" t="s">
        <v>15</v>
      </c>
      <c r="F31" s="12">
        <v>44849</v>
      </c>
      <c r="G31" s="12">
        <v>45213</v>
      </c>
      <c r="H31" s="8">
        <v>14400</v>
      </c>
      <c r="I31" s="9" t="s">
        <v>90</v>
      </c>
    </row>
    <row r="32" spans="1:9" ht="21" customHeight="1" x14ac:dyDescent="0.25">
      <c r="A32" s="2">
        <f>IFERROR(VLOOKUP(B32,'[1]DADOS (OCULTAR)'!$Q$3:$S$133,3,0),"")</f>
        <v>10739225002242</v>
      </c>
      <c r="B32" s="3" t="s">
        <v>9</v>
      </c>
      <c r="C32" s="11" t="s">
        <v>88</v>
      </c>
      <c r="D32" s="10" t="s">
        <v>89</v>
      </c>
      <c r="E32" s="6" t="s">
        <v>19</v>
      </c>
      <c r="F32" s="12">
        <v>44986</v>
      </c>
      <c r="G32" s="12">
        <v>45350</v>
      </c>
      <c r="H32" s="8">
        <v>15000</v>
      </c>
      <c r="I32" s="9" t="s">
        <v>91</v>
      </c>
    </row>
    <row r="33" spans="1:9" ht="21" customHeight="1" x14ac:dyDescent="0.25">
      <c r="A33" s="2">
        <f>IFERROR(VLOOKUP(B33,'[1]DADOS (OCULTAR)'!$Q$3:$S$133,3,0),"")</f>
        <v>10739225002242</v>
      </c>
      <c r="B33" s="3" t="s">
        <v>9</v>
      </c>
      <c r="C33" s="11">
        <v>45735127000197</v>
      </c>
      <c r="D33" s="10" t="s">
        <v>92</v>
      </c>
      <c r="E33" s="6" t="s">
        <v>15</v>
      </c>
      <c r="F33" s="12">
        <v>44849</v>
      </c>
      <c r="G33" s="12">
        <v>45579</v>
      </c>
      <c r="H33" s="8">
        <v>15000</v>
      </c>
      <c r="I33" s="9" t="s">
        <v>93</v>
      </c>
    </row>
    <row r="34" spans="1:9" ht="21" customHeight="1" x14ac:dyDescent="0.25">
      <c r="A34" s="2">
        <f>IFERROR(VLOOKUP(B34,'[1]DADOS (OCULTAR)'!$Q$3:$S$133,3,0),"")</f>
        <v>10739225002242</v>
      </c>
      <c r="B34" s="3" t="s">
        <v>9</v>
      </c>
      <c r="C34" s="11">
        <v>45735127000197</v>
      </c>
      <c r="D34" s="10" t="s">
        <v>92</v>
      </c>
      <c r="E34" s="6" t="s">
        <v>19</v>
      </c>
      <c r="F34" s="12">
        <v>44986</v>
      </c>
      <c r="G34" s="12">
        <v>45350</v>
      </c>
      <c r="H34" s="8">
        <v>15000</v>
      </c>
      <c r="I34" s="9" t="s">
        <v>94</v>
      </c>
    </row>
    <row r="35" spans="1:9" ht="21" customHeight="1" x14ac:dyDescent="0.25">
      <c r="A35" s="2">
        <f>IFERROR(VLOOKUP(B35,'[1]DADOS (OCULTAR)'!$Q$3:$S$133,3,0),"")</f>
        <v>10739225002242</v>
      </c>
      <c r="B35" s="3" t="s">
        <v>9</v>
      </c>
      <c r="C35" s="11">
        <v>43135927000141</v>
      </c>
      <c r="D35" s="10" t="s">
        <v>95</v>
      </c>
      <c r="E35" s="6" t="s">
        <v>15</v>
      </c>
      <c r="F35" s="12">
        <v>44986</v>
      </c>
      <c r="G35" s="12">
        <v>45350</v>
      </c>
      <c r="H35" s="8">
        <v>15000</v>
      </c>
      <c r="I35" s="9" t="s">
        <v>96</v>
      </c>
    </row>
    <row r="36" spans="1:9" ht="21" customHeight="1" x14ac:dyDescent="0.25">
      <c r="A36" s="2">
        <f>IFERROR(VLOOKUP(B36,'[1]DADOS (OCULTAR)'!$Q$3:$S$133,3,0),"")</f>
        <v>10739225002242</v>
      </c>
      <c r="B36" s="3" t="s">
        <v>9</v>
      </c>
      <c r="C36" s="11" t="s">
        <v>97</v>
      </c>
      <c r="D36" s="10" t="s">
        <v>98</v>
      </c>
      <c r="E36" s="6" t="s">
        <v>15</v>
      </c>
      <c r="F36" s="12">
        <v>45006</v>
      </c>
      <c r="G36" s="12">
        <v>45371</v>
      </c>
      <c r="H36" s="8">
        <v>2160</v>
      </c>
      <c r="I36" s="9" t="s">
        <v>99</v>
      </c>
    </row>
    <row r="37" spans="1:9" ht="21" customHeight="1" x14ac:dyDescent="0.25">
      <c r="A37" s="2">
        <f>IFERROR(VLOOKUP(B37,'[1]DADOS (OCULTAR)'!$Q$3:$S$133,3,0),"")</f>
        <v>10739225002242</v>
      </c>
      <c r="B37" s="3" t="s">
        <v>9</v>
      </c>
      <c r="C37" s="11" t="s">
        <v>100</v>
      </c>
      <c r="D37" s="10" t="s">
        <v>101</v>
      </c>
      <c r="E37" s="6" t="s">
        <v>15</v>
      </c>
      <c r="F37" s="12">
        <v>44986</v>
      </c>
      <c r="G37" s="12">
        <v>45350</v>
      </c>
      <c r="H37" s="8">
        <v>15000</v>
      </c>
      <c r="I37" s="9" t="s">
        <v>102</v>
      </c>
    </row>
    <row r="38" spans="1:9" ht="21" customHeight="1" x14ac:dyDescent="0.25">
      <c r="A38" s="2">
        <f>IFERROR(VLOOKUP(B38,'[1]DADOS (OCULTAR)'!$Q$3:$S$133,3,0),"")</f>
        <v>10739225002242</v>
      </c>
      <c r="B38" s="3" t="s">
        <v>9</v>
      </c>
      <c r="C38" s="11" t="s">
        <v>54</v>
      </c>
      <c r="D38" s="10" t="s">
        <v>103</v>
      </c>
      <c r="E38" s="6" t="s">
        <v>19</v>
      </c>
      <c r="F38" s="12">
        <v>44958</v>
      </c>
      <c r="G38" s="12">
        <v>45322</v>
      </c>
      <c r="H38" s="8">
        <v>15000</v>
      </c>
      <c r="I38" s="9" t="s">
        <v>56</v>
      </c>
    </row>
    <row r="39" spans="1:9" ht="21" customHeight="1" x14ac:dyDescent="0.25">
      <c r="A39" s="2">
        <f>IFERROR(VLOOKUP(B39,'[1]DADOS (OCULTAR)'!$Q$3:$S$133,3,0),"")</f>
        <v>10739225002242</v>
      </c>
      <c r="B39" s="3" t="s">
        <v>9</v>
      </c>
      <c r="C39" s="11">
        <v>45969705000150</v>
      </c>
      <c r="D39" s="10" t="s">
        <v>104</v>
      </c>
      <c r="E39" s="6" t="s">
        <v>15</v>
      </c>
      <c r="F39" s="12">
        <v>44986</v>
      </c>
      <c r="G39" s="12">
        <v>45350</v>
      </c>
      <c r="H39" s="8">
        <v>15000</v>
      </c>
      <c r="I39" s="9" t="s">
        <v>105</v>
      </c>
    </row>
    <row r="40" spans="1:9" ht="21" customHeight="1" x14ac:dyDescent="0.25">
      <c r="A40" s="2">
        <f>IFERROR(VLOOKUP(B40,'[1]DADOS (OCULTAR)'!$Q$3:$S$133,3,0),"")</f>
        <v>10739225002242</v>
      </c>
      <c r="B40" s="3" t="s">
        <v>9</v>
      </c>
      <c r="C40" s="11" t="s">
        <v>106</v>
      </c>
      <c r="D40" s="10" t="s">
        <v>107</v>
      </c>
      <c r="E40" s="6" t="s">
        <v>15</v>
      </c>
      <c r="F40" s="12">
        <v>45017</v>
      </c>
      <c r="G40" s="12">
        <v>45382</v>
      </c>
      <c r="H40" s="8">
        <v>41256</v>
      </c>
      <c r="I40" s="9" t="s">
        <v>108</v>
      </c>
    </row>
    <row r="41" spans="1:9" ht="21" customHeight="1" x14ac:dyDescent="0.25">
      <c r="A41" s="2">
        <f>IFERROR(VLOOKUP(B41,'[1]DADOS (OCULTAR)'!$Q$3:$S$133,3,0),"")</f>
        <v>10739225002242</v>
      </c>
      <c r="B41" s="3" t="s">
        <v>9</v>
      </c>
      <c r="C41" s="11" t="s">
        <v>106</v>
      </c>
      <c r="D41" s="10" t="s">
        <v>107</v>
      </c>
      <c r="E41" s="6" t="s">
        <v>19</v>
      </c>
      <c r="F41" s="12">
        <v>45047</v>
      </c>
      <c r="G41" s="12">
        <v>45412</v>
      </c>
      <c r="H41" s="8">
        <v>17760</v>
      </c>
      <c r="I41" s="9" t="s">
        <v>109</v>
      </c>
    </row>
    <row r="42" spans="1:9" ht="21" customHeight="1" x14ac:dyDescent="0.25">
      <c r="A42" s="2">
        <f>IFERROR(VLOOKUP(B42,'[1]DADOS (OCULTAR)'!$Q$3:$S$133,3,0),"")</f>
        <v>10739225002242</v>
      </c>
      <c r="B42" s="3" t="s">
        <v>9</v>
      </c>
      <c r="C42" s="11">
        <v>35395370000150</v>
      </c>
      <c r="D42" s="10" t="s">
        <v>110</v>
      </c>
      <c r="E42" s="6" t="s">
        <v>15</v>
      </c>
      <c r="F42" s="12">
        <v>44986</v>
      </c>
      <c r="G42" s="12">
        <v>45350</v>
      </c>
      <c r="H42" s="8">
        <v>15000</v>
      </c>
      <c r="I42" s="9" t="s">
        <v>111</v>
      </c>
    </row>
    <row r="43" spans="1:9" ht="21" customHeight="1" x14ac:dyDescent="0.25">
      <c r="A43" s="2">
        <f>IFERROR(VLOOKUP(B43,'[1]DADOS (OCULTAR)'!$Q$3:$S$133,3,0),"")</f>
        <v>10739225002242</v>
      </c>
      <c r="B43" s="3" t="s">
        <v>9</v>
      </c>
      <c r="C43" s="11" t="s">
        <v>112</v>
      </c>
      <c r="D43" s="10" t="s">
        <v>113</v>
      </c>
      <c r="E43" s="6" t="s">
        <v>15</v>
      </c>
      <c r="F43" s="13">
        <v>45078</v>
      </c>
      <c r="G43" s="13">
        <v>45077</v>
      </c>
      <c r="H43" s="8">
        <v>15000</v>
      </c>
      <c r="I43" s="9" t="s">
        <v>114</v>
      </c>
    </row>
    <row r="44" spans="1:9" ht="21" customHeight="1" x14ac:dyDescent="0.25">
      <c r="A44" s="2">
        <f>IFERROR(VLOOKUP(B44,'[1]DADOS (OCULTAR)'!$Q$3:$S$133,3,0),"")</f>
        <v>10739225002242</v>
      </c>
      <c r="B44" s="3" t="s">
        <v>9</v>
      </c>
      <c r="C44" s="11" t="s">
        <v>115</v>
      </c>
      <c r="D44" s="10" t="s">
        <v>116</v>
      </c>
      <c r="E44" s="6" t="s">
        <v>15</v>
      </c>
      <c r="F44" s="13">
        <v>45017</v>
      </c>
      <c r="G44" s="13">
        <v>45382</v>
      </c>
      <c r="H44" s="8">
        <v>15000</v>
      </c>
      <c r="I44" s="9" t="s">
        <v>117</v>
      </c>
    </row>
    <row r="45" spans="1:9" ht="21" customHeight="1" x14ac:dyDescent="0.25">
      <c r="A45" s="2">
        <f>IFERROR(VLOOKUP(B45,'[1]DADOS (OCULTAR)'!$Q$3:$S$133,3,0),"")</f>
        <v>10739225002242</v>
      </c>
      <c r="B45" s="3" t="s">
        <v>9</v>
      </c>
      <c r="C45" s="11" t="s">
        <v>57</v>
      </c>
      <c r="D45" s="10" t="s">
        <v>58</v>
      </c>
      <c r="E45" s="6">
        <v>2</v>
      </c>
      <c r="F45" s="13">
        <v>45153</v>
      </c>
      <c r="G45" s="13">
        <v>45518</v>
      </c>
      <c r="H45" s="8">
        <v>15000</v>
      </c>
      <c r="I45" s="9" t="s">
        <v>118</v>
      </c>
    </row>
    <row r="46" spans="1:9" ht="21" customHeight="1" x14ac:dyDescent="0.25">
      <c r="A46" s="2">
        <f>IFERROR(VLOOKUP(B46,'[1]DADOS (OCULTAR)'!$Q$3:$S$133,3,0),"")</f>
        <v>10739225002242</v>
      </c>
      <c r="B46" s="3" t="s">
        <v>9</v>
      </c>
      <c r="C46" s="11" t="s">
        <v>119</v>
      </c>
      <c r="D46" s="10" t="s">
        <v>120</v>
      </c>
      <c r="E46" s="6" t="s">
        <v>15</v>
      </c>
      <c r="F46" s="13">
        <v>45139</v>
      </c>
      <c r="G46" s="13">
        <v>45504</v>
      </c>
      <c r="H46" s="8">
        <v>15000</v>
      </c>
      <c r="I46" s="9" t="s">
        <v>121</v>
      </c>
    </row>
    <row r="47" spans="1:9" ht="21" customHeight="1" x14ac:dyDescent="0.25">
      <c r="A47" s="2">
        <f>IFERROR(VLOOKUP(B47,'[1]DADOS (OCULTAR)'!$Q$3:$S$133,3,0),"")</f>
        <v>10739225002242</v>
      </c>
      <c r="B47" s="3" t="s">
        <v>9</v>
      </c>
      <c r="C47" s="11" t="s">
        <v>122</v>
      </c>
      <c r="D47" s="10" t="s">
        <v>123</v>
      </c>
      <c r="E47" s="6" t="s">
        <v>15</v>
      </c>
      <c r="F47" s="13">
        <v>45078</v>
      </c>
      <c r="G47" s="13">
        <v>45443</v>
      </c>
      <c r="H47" s="8">
        <v>15000</v>
      </c>
      <c r="I47" s="9" t="s">
        <v>124</v>
      </c>
    </row>
    <row r="48" spans="1:9" ht="21" customHeight="1" x14ac:dyDescent="0.25">
      <c r="A48" s="2">
        <f>IFERROR(VLOOKUP(B48,'[1]DADOS (OCULTAR)'!$Q$3:$S$133,3,0),"")</f>
        <v>10739225002242</v>
      </c>
      <c r="B48" s="3" t="s">
        <v>9</v>
      </c>
      <c r="C48" s="11" t="s">
        <v>125</v>
      </c>
      <c r="D48" s="10" t="s">
        <v>126</v>
      </c>
      <c r="E48" s="6" t="s">
        <v>15</v>
      </c>
      <c r="F48" s="13">
        <v>44958</v>
      </c>
      <c r="G48" s="13">
        <v>45322</v>
      </c>
      <c r="H48" s="8">
        <v>1000</v>
      </c>
      <c r="I48" s="9" t="s">
        <v>127</v>
      </c>
    </row>
    <row r="49" spans="1:9" ht="21" customHeight="1" x14ac:dyDescent="0.25">
      <c r="A49" s="2">
        <f>IFERROR(VLOOKUP(B49,'[1]DADOS (OCULTAR)'!$Q$3:$S$133,3,0),"")</f>
        <v>10739225002242</v>
      </c>
      <c r="B49" s="3" t="s">
        <v>9</v>
      </c>
      <c r="C49" s="11" t="s">
        <v>128</v>
      </c>
      <c r="D49" s="10" t="s">
        <v>129</v>
      </c>
      <c r="E49" s="6" t="s">
        <v>15</v>
      </c>
      <c r="F49" s="13">
        <v>45087</v>
      </c>
      <c r="G49" s="13">
        <v>45452</v>
      </c>
      <c r="H49" s="8">
        <v>1500</v>
      </c>
      <c r="I49" s="9" t="s">
        <v>130</v>
      </c>
    </row>
    <row r="50" spans="1:9" ht="21" customHeight="1" x14ac:dyDescent="0.25">
      <c r="A50" s="2">
        <f>IFERROR(VLOOKUP(B50,'[1]DADOS (OCULTAR)'!$Q$3:$S$133,3,0),"")</f>
        <v>10739225002242</v>
      </c>
      <c r="B50" s="3" t="s">
        <v>9</v>
      </c>
      <c r="C50" s="11" t="s">
        <v>131</v>
      </c>
      <c r="D50" s="10" t="s">
        <v>132</v>
      </c>
      <c r="E50" s="6" t="s">
        <v>15</v>
      </c>
      <c r="F50" s="13">
        <v>45108</v>
      </c>
      <c r="G50" s="13">
        <v>45473</v>
      </c>
      <c r="H50" s="8">
        <v>15000</v>
      </c>
      <c r="I50" s="9" t="s">
        <v>133</v>
      </c>
    </row>
    <row r="51" spans="1:9" ht="21" customHeight="1" x14ac:dyDescent="0.25">
      <c r="A51" s="2">
        <f>IFERROR(VLOOKUP(B51,'[1]DADOS (OCULTAR)'!$Q$3:$S$133,3,0),"")</f>
        <v>10739225002242</v>
      </c>
      <c r="B51" s="3" t="s">
        <v>9</v>
      </c>
      <c r="C51" s="11" t="s">
        <v>134</v>
      </c>
      <c r="D51" s="10" t="s">
        <v>135</v>
      </c>
      <c r="E51" s="6" t="s">
        <v>15</v>
      </c>
      <c r="F51" s="13">
        <v>45108</v>
      </c>
      <c r="G51" s="13">
        <v>45473</v>
      </c>
      <c r="H51" s="8">
        <v>15000</v>
      </c>
      <c r="I51" s="9" t="s">
        <v>136</v>
      </c>
    </row>
    <row r="52" spans="1:9" ht="21" customHeight="1" x14ac:dyDescent="0.25">
      <c r="A52" s="2">
        <f>IFERROR(VLOOKUP(B52,'[1]DADOS (OCULTAR)'!$Q$3:$S$133,3,0),"")</f>
        <v>10739225002242</v>
      </c>
      <c r="B52" s="3" t="s">
        <v>9</v>
      </c>
      <c r="C52" s="11" t="s">
        <v>137</v>
      </c>
      <c r="D52" s="10" t="s">
        <v>138</v>
      </c>
      <c r="E52" s="6" t="s">
        <v>15</v>
      </c>
      <c r="F52" s="13">
        <v>45139</v>
      </c>
      <c r="G52" s="13">
        <v>45504</v>
      </c>
      <c r="H52" s="8">
        <v>15000</v>
      </c>
      <c r="I52" s="9" t="s">
        <v>139</v>
      </c>
    </row>
    <row r="53" spans="1:9" ht="21" customHeight="1" x14ac:dyDescent="0.25">
      <c r="A53" s="2">
        <f>IFERROR(VLOOKUP(B53,'[1]DADOS (OCULTAR)'!$Q$3:$S$133,3,0),"")</f>
        <v>10739225002242</v>
      </c>
      <c r="B53" s="3" t="s">
        <v>9</v>
      </c>
      <c r="C53" s="11" t="s">
        <v>106</v>
      </c>
      <c r="D53" s="10" t="s">
        <v>107</v>
      </c>
      <c r="E53" s="6" t="s">
        <v>140</v>
      </c>
      <c r="F53" s="13">
        <v>44959</v>
      </c>
      <c r="G53" s="13">
        <v>45323</v>
      </c>
      <c r="H53" s="8">
        <v>26580</v>
      </c>
      <c r="I53" s="9" t="s">
        <v>141</v>
      </c>
    </row>
    <row r="54" spans="1:9" ht="21" customHeight="1" x14ac:dyDescent="0.25">
      <c r="A54" s="2">
        <f>IFERROR(VLOOKUP(B54,'[1]DADOS (OCULTAR)'!$Q$3:$S$133,3,0),"")</f>
        <v>10739225002242</v>
      </c>
      <c r="B54" s="3" t="s">
        <v>9</v>
      </c>
      <c r="C54" s="11" t="s">
        <v>106</v>
      </c>
      <c r="D54" s="10" t="s">
        <v>107</v>
      </c>
      <c r="E54" s="6" t="s">
        <v>142</v>
      </c>
      <c r="F54" s="13">
        <v>45170</v>
      </c>
      <c r="G54" s="13">
        <v>45535</v>
      </c>
      <c r="H54" s="8">
        <v>26580</v>
      </c>
      <c r="I54" s="9" t="s">
        <v>143</v>
      </c>
    </row>
    <row r="55" spans="1:9" ht="21" customHeight="1" x14ac:dyDescent="0.25">
      <c r="A55" s="2">
        <f>IFERROR(VLOOKUP(B55,'[1]DADOS (OCULTAR)'!$Q$3:$S$133,3,0),"")</f>
        <v>10739225002242</v>
      </c>
      <c r="B55" s="3" t="s">
        <v>9</v>
      </c>
      <c r="C55" s="11" t="s">
        <v>10</v>
      </c>
      <c r="D55" s="10" t="s">
        <v>11</v>
      </c>
      <c r="E55" s="6" t="s">
        <v>140</v>
      </c>
      <c r="F55" s="13">
        <v>44774</v>
      </c>
      <c r="G55" s="13">
        <v>45140</v>
      </c>
      <c r="H55" s="8">
        <v>2500</v>
      </c>
      <c r="I55" s="9" t="s">
        <v>144</v>
      </c>
    </row>
    <row r="56" spans="1:9" ht="21" customHeight="1" x14ac:dyDescent="0.25">
      <c r="A56" s="2">
        <f>IFERROR(VLOOKUP(B56,'[1]DADOS (OCULTAR)'!$Q$3:$S$133,3,0),"")</f>
        <v>10739225002242</v>
      </c>
      <c r="B56" s="3" t="s">
        <v>9</v>
      </c>
      <c r="C56" s="11" t="s">
        <v>10</v>
      </c>
      <c r="D56" s="10" t="s">
        <v>11</v>
      </c>
      <c r="E56" s="6" t="s">
        <v>142</v>
      </c>
      <c r="F56" s="13">
        <v>44958</v>
      </c>
      <c r="G56" s="13">
        <v>45322</v>
      </c>
      <c r="H56" s="8">
        <v>3500</v>
      </c>
      <c r="I56" s="9" t="s">
        <v>145</v>
      </c>
    </row>
    <row r="57" spans="1:9" ht="21" customHeight="1" x14ac:dyDescent="0.25">
      <c r="A57" s="2">
        <f>IFERROR(VLOOKUP(B57,'[1]DADOS (OCULTAR)'!$Q$3:$S$133,3,0),"")</f>
        <v>10739225002242</v>
      </c>
      <c r="B57" s="3" t="s">
        <v>9</v>
      </c>
      <c r="C57" s="11" t="s">
        <v>10</v>
      </c>
      <c r="D57" s="10" t="s">
        <v>11</v>
      </c>
      <c r="E57" s="6" t="s">
        <v>146</v>
      </c>
      <c r="F57" s="13">
        <v>45017</v>
      </c>
      <c r="G57" s="13">
        <v>45382</v>
      </c>
      <c r="H57" s="8">
        <v>4500</v>
      </c>
      <c r="I57" s="9" t="s">
        <v>147</v>
      </c>
    </row>
    <row r="58" spans="1:9" ht="21" customHeight="1" x14ac:dyDescent="0.25">
      <c r="A58" s="2">
        <f>IFERROR(VLOOKUP(B58,'[1]DADOS (OCULTAR)'!$Q$3:$S$133,3,0),"")</f>
        <v>10739225002242</v>
      </c>
      <c r="B58" s="3" t="s">
        <v>9</v>
      </c>
      <c r="C58" s="11" t="s">
        <v>148</v>
      </c>
      <c r="D58" s="10" t="s">
        <v>149</v>
      </c>
      <c r="E58" s="6" t="s">
        <v>15</v>
      </c>
      <c r="F58" s="13">
        <v>45013</v>
      </c>
      <c r="G58" s="13">
        <v>45378</v>
      </c>
      <c r="H58" s="8">
        <f>2970*12</f>
        <v>35640</v>
      </c>
      <c r="I58" s="9" t="s">
        <v>150</v>
      </c>
    </row>
    <row r="59" spans="1:9" ht="21" customHeight="1" x14ac:dyDescent="0.25">
      <c r="A59" s="2">
        <f>IFERROR(VLOOKUP(B59,'[1]DADOS (OCULTAR)'!$Q$3:$S$133,3,0),"")</f>
        <v>10739225002242</v>
      </c>
      <c r="B59" s="3" t="s">
        <v>9</v>
      </c>
      <c r="C59" s="11" t="s">
        <v>151</v>
      </c>
      <c r="D59" s="10" t="s">
        <v>152</v>
      </c>
      <c r="E59" s="6" t="s">
        <v>15</v>
      </c>
      <c r="F59" s="13">
        <v>45072</v>
      </c>
      <c r="G59" s="13">
        <v>45437</v>
      </c>
      <c r="H59" s="8">
        <v>15000</v>
      </c>
      <c r="I59" s="9" t="s">
        <v>153</v>
      </c>
    </row>
    <row r="60" spans="1:9" ht="21" customHeight="1" x14ac:dyDescent="0.25">
      <c r="A60" s="2">
        <f>IFERROR(VLOOKUP(B60,'[1]DADOS (OCULTAR)'!$Q$3:$S$133,3,0),"")</f>
        <v>10739225002242</v>
      </c>
      <c r="B60" s="3" t="s">
        <v>9</v>
      </c>
      <c r="C60" s="11" t="s">
        <v>154</v>
      </c>
      <c r="D60" s="10" t="s">
        <v>155</v>
      </c>
      <c r="E60" s="6" t="s">
        <v>15</v>
      </c>
      <c r="F60" s="13">
        <v>45139</v>
      </c>
      <c r="G60" s="13">
        <v>45504</v>
      </c>
      <c r="H60" s="8">
        <f>2416*12</f>
        <v>28992</v>
      </c>
      <c r="I60" s="9" t="s">
        <v>156</v>
      </c>
    </row>
    <row r="61" spans="1:9" ht="21" customHeight="1" x14ac:dyDescent="0.25">
      <c r="A61" s="2">
        <f>IFERROR(VLOOKUP(B61,'[1]DADOS (OCULTAR)'!$Q$3:$S$133,3,0),"")</f>
        <v>10739225002242</v>
      </c>
      <c r="B61" s="3" t="s">
        <v>9</v>
      </c>
      <c r="C61" s="11" t="s">
        <v>157</v>
      </c>
      <c r="D61" s="10" t="s">
        <v>158</v>
      </c>
      <c r="E61" s="6" t="s">
        <v>159</v>
      </c>
      <c r="F61" s="13">
        <v>45171</v>
      </c>
      <c r="G61" s="13">
        <v>45170</v>
      </c>
      <c r="H61" s="8">
        <v>1200000</v>
      </c>
      <c r="I61" s="9" t="s">
        <v>160</v>
      </c>
    </row>
    <row r="62" spans="1:9" ht="21" customHeight="1" x14ac:dyDescent="0.25">
      <c r="A62" s="2">
        <f>IFERROR(VLOOKUP(B62,'[1]DADOS (OCULTAR)'!$Q$3:$S$133,3,0),"")</f>
        <v>10739225002242</v>
      </c>
      <c r="B62" s="3" t="s">
        <v>9</v>
      </c>
      <c r="C62" s="11" t="s">
        <v>157</v>
      </c>
      <c r="D62" s="10" t="s">
        <v>158</v>
      </c>
      <c r="E62" s="6" t="s">
        <v>19</v>
      </c>
      <c r="F62" s="13">
        <v>45214</v>
      </c>
      <c r="G62" s="13">
        <v>45579</v>
      </c>
      <c r="H62" s="8">
        <v>120000</v>
      </c>
      <c r="I62" s="9" t="s">
        <v>161</v>
      </c>
    </row>
    <row r="63" spans="1:9" ht="21" customHeight="1" x14ac:dyDescent="0.25">
      <c r="A63" s="2">
        <f>IFERROR(VLOOKUP(B63,'[1]DADOS (OCULTAR)'!$Q$3:$S$133,3,0),"")</f>
        <v>10739225002242</v>
      </c>
      <c r="B63" s="3" t="s">
        <v>9</v>
      </c>
      <c r="C63" s="11" t="s">
        <v>162</v>
      </c>
      <c r="D63" s="10" t="s">
        <v>163</v>
      </c>
      <c r="E63" s="6" t="s">
        <v>15</v>
      </c>
      <c r="F63" s="13">
        <v>45139</v>
      </c>
      <c r="G63" s="13">
        <v>45504</v>
      </c>
      <c r="H63" s="8">
        <v>4733.3999999999996</v>
      </c>
      <c r="I63" s="9" t="s">
        <v>164</v>
      </c>
    </row>
    <row r="64" spans="1:9" ht="21" customHeight="1" x14ac:dyDescent="0.25">
      <c r="A64" s="2">
        <f>IFERROR(VLOOKUP(B64,'[1]DADOS (OCULTAR)'!$Q$3:$S$133,3,0),"")</f>
        <v>10739225002242</v>
      </c>
      <c r="B64" s="3" t="s">
        <v>9</v>
      </c>
      <c r="C64" s="11" t="s">
        <v>165</v>
      </c>
      <c r="D64" s="10" t="s">
        <v>166</v>
      </c>
      <c r="E64" s="6" t="s">
        <v>15</v>
      </c>
      <c r="F64" s="13">
        <v>45261</v>
      </c>
      <c r="G64" s="13">
        <v>45626</v>
      </c>
      <c r="H64" s="8">
        <v>15000</v>
      </c>
      <c r="I64" s="9" t="s">
        <v>167</v>
      </c>
    </row>
    <row r="65" spans="1:9" ht="21" customHeight="1" x14ac:dyDescent="0.25">
      <c r="A65" s="2">
        <f>IFERROR(VLOOKUP(B65,'[1]DADOS (OCULTAR)'!$Q$3:$S$133,3,0),"")</f>
        <v>10739225002242</v>
      </c>
      <c r="B65" s="3" t="s">
        <v>9</v>
      </c>
      <c r="C65" s="11" t="s">
        <v>26</v>
      </c>
      <c r="D65" s="10" t="s">
        <v>27</v>
      </c>
      <c r="E65" s="6" t="s">
        <v>15</v>
      </c>
      <c r="F65" s="13">
        <v>44958</v>
      </c>
      <c r="G65" s="13">
        <v>45322</v>
      </c>
      <c r="H65" s="8">
        <v>6000</v>
      </c>
      <c r="I65" s="9" t="s">
        <v>168</v>
      </c>
    </row>
    <row r="66" spans="1:9" ht="21" customHeight="1" x14ac:dyDescent="0.25">
      <c r="A66" s="2">
        <f>IFERROR(VLOOKUP(B66,'[1]DADOS (OCULTAR)'!$Q$3:$S$133,3,0),"")</f>
        <v>10739225002242</v>
      </c>
      <c r="B66" s="3" t="s">
        <v>9</v>
      </c>
      <c r="C66" s="11" t="s">
        <v>169</v>
      </c>
      <c r="D66" s="10" t="s">
        <v>170</v>
      </c>
      <c r="E66" s="6" t="s">
        <v>15</v>
      </c>
      <c r="F66" s="13">
        <v>44867</v>
      </c>
      <c r="G66" s="13">
        <v>45231</v>
      </c>
      <c r="H66" s="8">
        <v>15000</v>
      </c>
      <c r="I66" s="9" t="s">
        <v>171</v>
      </c>
    </row>
    <row r="67" spans="1:9" ht="21" customHeight="1" x14ac:dyDescent="0.25">
      <c r="A67" s="2">
        <f>IFERROR(VLOOKUP(B67,'[1]DADOS (OCULTAR)'!$Q$3:$S$133,3,0),"")</f>
        <v>10739225002242</v>
      </c>
      <c r="B67" s="3" t="s">
        <v>9</v>
      </c>
      <c r="C67" s="11" t="s">
        <v>169</v>
      </c>
      <c r="D67" s="10" t="s">
        <v>170</v>
      </c>
      <c r="E67" s="6" t="s">
        <v>19</v>
      </c>
      <c r="F67" s="13">
        <v>45231</v>
      </c>
      <c r="G67" s="13">
        <v>45596</v>
      </c>
      <c r="H67" s="8">
        <v>15000</v>
      </c>
      <c r="I67" s="9" t="s">
        <v>172</v>
      </c>
    </row>
    <row r="68" spans="1:9" ht="21" customHeight="1" x14ac:dyDescent="0.25">
      <c r="A68" s="2">
        <f>IFERROR(VLOOKUP(B68,'[1]DADOS (OCULTAR)'!$Q$3:$S$133,3,0),"")</f>
        <v>10739225002242</v>
      </c>
      <c r="B68" s="3" t="s">
        <v>9</v>
      </c>
      <c r="C68" s="11" t="s">
        <v>29</v>
      </c>
      <c r="D68" s="10" t="s">
        <v>30</v>
      </c>
      <c r="E68" s="6" t="s">
        <v>19</v>
      </c>
      <c r="F68" s="13">
        <v>45323</v>
      </c>
      <c r="G68" s="13">
        <v>45688</v>
      </c>
      <c r="H68" s="8">
        <v>7060</v>
      </c>
      <c r="I68" s="9" t="s">
        <v>173</v>
      </c>
    </row>
    <row r="69" spans="1:9" ht="21" customHeight="1" x14ac:dyDescent="0.25">
      <c r="A69" s="2">
        <f>IFERROR(VLOOKUP(B69,'[1]DADOS (OCULTAR)'!$Q$3:$S$133,3,0),"")</f>
        <v>10739225002242</v>
      </c>
      <c r="B69" s="3" t="s">
        <v>9</v>
      </c>
      <c r="C69" s="11" t="s">
        <v>32</v>
      </c>
      <c r="D69" s="10" t="s">
        <v>33</v>
      </c>
      <c r="E69" s="6" t="s">
        <v>19</v>
      </c>
      <c r="F69" s="13">
        <v>45323</v>
      </c>
      <c r="G69" s="13">
        <v>45688</v>
      </c>
      <c r="H69" s="8">
        <v>0</v>
      </c>
      <c r="I69" s="9" t="s">
        <v>174</v>
      </c>
    </row>
    <row r="70" spans="1:9" ht="21" customHeight="1" x14ac:dyDescent="0.25">
      <c r="A70" s="2">
        <f>IFERROR(VLOOKUP(B70,'[1]DADOS (OCULTAR)'!$Q$3:$S$133,3,0),"")</f>
        <v>10739225002242</v>
      </c>
      <c r="B70" s="3" t="s">
        <v>9</v>
      </c>
      <c r="C70" s="11" t="s">
        <v>35</v>
      </c>
      <c r="D70" s="10" t="s">
        <v>36</v>
      </c>
      <c r="E70" s="6" t="s">
        <v>19</v>
      </c>
      <c r="F70" s="13">
        <v>45323</v>
      </c>
      <c r="G70" s="13">
        <v>45688</v>
      </c>
      <c r="H70" s="8">
        <v>0</v>
      </c>
      <c r="I70" s="9" t="s">
        <v>175</v>
      </c>
    </row>
    <row r="71" spans="1:9" ht="21" customHeight="1" x14ac:dyDescent="0.25">
      <c r="A71" s="2">
        <f>IFERROR(VLOOKUP(B71,'[1]DADOS (OCULTAR)'!$Q$3:$S$133,3,0),"")</f>
        <v>10739225002242</v>
      </c>
      <c r="B71" s="3" t="s">
        <v>9</v>
      </c>
      <c r="C71" s="11" t="s">
        <v>41</v>
      </c>
      <c r="D71" s="10" t="s">
        <v>42</v>
      </c>
      <c r="E71" s="6" t="s">
        <v>19</v>
      </c>
      <c r="F71" s="13">
        <v>45627</v>
      </c>
      <c r="G71" s="13">
        <v>45688</v>
      </c>
      <c r="H71" s="8">
        <v>4200</v>
      </c>
      <c r="I71" s="9" t="s">
        <v>176</v>
      </c>
    </row>
    <row r="72" spans="1:9" ht="21" customHeight="1" x14ac:dyDescent="0.25">
      <c r="A72" s="2">
        <f>IFERROR(VLOOKUP(B72,'[1]DADOS (OCULTAR)'!$Q$3:$S$133,3,0),"")</f>
        <v>10739225002242</v>
      </c>
      <c r="B72" s="3" t="s">
        <v>9</v>
      </c>
      <c r="C72" s="11" t="s">
        <v>177</v>
      </c>
      <c r="D72" s="10" t="s">
        <v>178</v>
      </c>
      <c r="E72" s="6" t="s">
        <v>15</v>
      </c>
      <c r="F72" s="13">
        <v>44958</v>
      </c>
      <c r="G72" s="13">
        <v>45322</v>
      </c>
      <c r="H72" s="8">
        <v>0</v>
      </c>
      <c r="I72" s="9" t="s">
        <v>179</v>
      </c>
    </row>
    <row r="73" spans="1:9" ht="21" customHeight="1" x14ac:dyDescent="0.25">
      <c r="A73" s="2">
        <f>IFERROR(VLOOKUP(B73,'[1]DADOS (OCULTAR)'!$Q$3:$S$133,3,0),"")</f>
        <v>10739225002242</v>
      </c>
      <c r="B73" s="3" t="s">
        <v>9</v>
      </c>
      <c r="C73" s="11" t="s">
        <v>69</v>
      </c>
      <c r="D73" s="10" t="s">
        <v>70</v>
      </c>
      <c r="E73" s="6" t="s">
        <v>19</v>
      </c>
      <c r="F73" s="13">
        <v>45323</v>
      </c>
      <c r="G73" s="13">
        <v>45688</v>
      </c>
      <c r="H73" s="8">
        <v>1536</v>
      </c>
      <c r="I73" s="9" t="s">
        <v>180</v>
      </c>
    </row>
    <row r="74" spans="1:9" ht="21" customHeight="1" x14ac:dyDescent="0.25">
      <c r="A74" s="2">
        <f>IFERROR(VLOOKUP(B74,'[1]DADOS (OCULTAR)'!$Q$3:$S$133,3,0),"")</f>
        <v>10739225002242</v>
      </c>
      <c r="B74" s="3" t="s">
        <v>9</v>
      </c>
      <c r="C74" s="11" t="s">
        <v>181</v>
      </c>
      <c r="D74" s="10" t="s">
        <v>182</v>
      </c>
      <c r="E74" s="6" t="s">
        <v>15</v>
      </c>
      <c r="F74" s="13">
        <v>45323</v>
      </c>
      <c r="G74" s="13">
        <v>45688</v>
      </c>
      <c r="H74" s="8">
        <v>0</v>
      </c>
      <c r="I74" s="9" t="s">
        <v>183</v>
      </c>
    </row>
    <row r="75" spans="1:9" ht="21" customHeight="1" x14ac:dyDescent="0.25">
      <c r="A75" s="2">
        <f>IFERROR(VLOOKUP(B75,'[1]DADOS (OCULTAR)'!$Q$3:$S$133,3,0),"")</f>
        <v>10739225002242</v>
      </c>
      <c r="B75" s="3" t="s">
        <v>9</v>
      </c>
      <c r="C75" s="11">
        <v>1141468000169</v>
      </c>
      <c r="D75" s="10" t="s">
        <v>47</v>
      </c>
      <c r="E75" s="6" t="s">
        <v>19</v>
      </c>
      <c r="F75" s="13">
        <v>45323</v>
      </c>
      <c r="G75" s="13">
        <v>45688</v>
      </c>
      <c r="H75" s="8">
        <v>0</v>
      </c>
      <c r="I75" s="9" t="s">
        <v>184</v>
      </c>
    </row>
    <row r="76" spans="1:9" ht="21" customHeight="1" x14ac:dyDescent="0.25">
      <c r="A76" s="2">
        <f>IFERROR(VLOOKUP(B76,'[1]DADOS (OCULTAR)'!$Q$3:$S$133,3,0),"")</f>
        <v>10739225002242</v>
      </c>
      <c r="B76" s="3" t="s">
        <v>9</v>
      </c>
      <c r="C76" s="11" t="s">
        <v>82</v>
      </c>
      <c r="D76" s="10" t="s">
        <v>83</v>
      </c>
      <c r="E76" s="6" t="s">
        <v>19</v>
      </c>
      <c r="F76" s="13">
        <v>45323</v>
      </c>
      <c r="G76" s="13">
        <v>45688</v>
      </c>
      <c r="H76" s="8">
        <v>0</v>
      </c>
      <c r="I76" s="9" t="s">
        <v>185</v>
      </c>
    </row>
    <row r="77" spans="1:9" ht="21" customHeight="1" x14ac:dyDescent="0.25">
      <c r="A77" s="2">
        <f>IFERROR(VLOOKUP(B77,'[1]DADOS (OCULTAR)'!$Q$3:$S$133,3,0),"")</f>
        <v>10739225002242</v>
      </c>
      <c r="B77" s="3" t="s">
        <v>9</v>
      </c>
      <c r="C77" s="11" t="s">
        <v>54</v>
      </c>
      <c r="D77" s="10" t="s">
        <v>55</v>
      </c>
      <c r="E77" s="6" t="s">
        <v>140</v>
      </c>
      <c r="F77" s="13">
        <v>45323</v>
      </c>
      <c r="G77" s="13">
        <v>45688</v>
      </c>
      <c r="H77" s="8">
        <v>15000</v>
      </c>
      <c r="I77" s="9" t="s">
        <v>186</v>
      </c>
    </row>
    <row r="78" spans="1:9" ht="21" customHeight="1" x14ac:dyDescent="0.25">
      <c r="A78" s="2">
        <f>IFERROR(VLOOKUP(B78,'[1]DADOS (OCULTAR)'!$Q$3:$S$133,3,0),"")</f>
        <v>10739225002242</v>
      </c>
      <c r="B78" s="3" t="s">
        <v>9</v>
      </c>
      <c r="C78" s="11" t="s">
        <v>187</v>
      </c>
      <c r="D78" s="10" t="s">
        <v>188</v>
      </c>
      <c r="E78" s="6" t="s">
        <v>15</v>
      </c>
      <c r="F78" s="13">
        <v>45108</v>
      </c>
      <c r="G78" s="13">
        <v>45473</v>
      </c>
      <c r="H78" s="8">
        <v>15000</v>
      </c>
      <c r="I78" s="9" t="s">
        <v>189</v>
      </c>
    </row>
    <row r="79" spans="1:9" ht="21" customHeight="1" x14ac:dyDescent="0.25">
      <c r="A79" s="2">
        <f>IFERROR(VLOOKUP(B79,'[1]DADOS (OCULTAR)'!$Q$3:$S$133,3,0),"")</f>
        <v>10739225002242</v>
      </c>
      <c r="B79" s="3" t="s">
        <v>9</v>
      </c>
      <c r="C79" s="11" t="s">
        <v>190</v>
      </c>
      <c r="D79" s="10" t="s">
        <v>191</v>
      </c>
      <c r="E79" s="6" t="s">
        <v>15</v>
      </c>
      <c r="F79" s="13">
        <v>45078</v>
      </c>
      <c r="G79" s="13">
        <v>45443</v>
      </c>
      <c r="H79" s="8">
        <v>15000</v>
      </c>
      <c r="I79" s="9" t="s">
        <v>192</v>
      </c>
    </row>
    <row r="80" spans="1:9" ht="21" customHeight="1" x14ac:dyDescent="0.25">
      <c r="A80" s="2">
        <f>IFERROR(VLOOKUP(B80,'[1]DADOS (OCULTAR)'!$Q$3:$S$133,3,0),"")</f>
        <v>10739225002242</v>
      </c>
      <c r="B80" s="3" t="s">
        <v>9</v>
      </c>
      <c r="C80" s="11" t="s">
        <v>190</v>
      </c>
      <c r="D80" s="10" t="s">
        <v>191</v>
      </c>
      <c r="E80" s="6" t="s">
        <v>19</v>
      </c>
      <c r="F80" s="13">
        <v>45108</v>
      </c>
      <c r="G80" s="13">
        <v>45473</v>
      </c>
      <c r="H80" s="8">
        <v>15000</v>
      </c>
      <c r="I80" s="9" t="s">
        <v>193</v>
      </c>
    </row>
    <row r="81" spans="1:9" ht="21" customHeight="1" x14ac:dyDescent="0.25">
      <c r="A81" s="2">
        <f>IFERROR(VLOOKUP(B81,'[1]DADOS (OCULTAR)'!$Q$3:$S$133,3,0),"")</f>
        <v>10739225002242</v>
      </c>
      <c r="B81" s="3" t="s">
        <v>9</v>
      </c>
      <c r="C81" s="11" t="s">
        <v>194</v>
      </c>
      <c r="D81" s="10" t="s">
        <v>195</v>
      </c>
      <c r="E81" s="6" t="s">
        <v>15</v>
      </c>
      <c r="F81" s="13">
        <v>44849</v>
      </c>
      <c r="G81" s="13">
        <v>45213</v>
      </c>
      <c r="H81" s="8">
        <v>15000</v>
      </c>
      <c r="I81" s="9" t="s">
        <v>196</v>
      </c>
    </row>
    <row r="82" spans="1:9" ht="21" customHeight="1" x14ac:dyDescent="0.25">
      <c r="A82" s="2">
        <f>IFERROR(VLOOKUP(B82,'[1]DADOS (OCULTAR)'!$Q$3:$S$133,3,0),"")</f>
        <v>10739225002242</v>
      </c>
      <c r="B82" s="3" t="s">
        <v>9</v>
      </c>
      <c r="C82" s="11" t="s">
        <v>194</v>
      </c>
      <c r="D82" s="10" t="s">
        <v>195</v>
      </c>
      <c r="E82" s="6" t="s">
        <v>19</v>
      </c>
      <c r="F82" s="13">
        <v>45108</v>
      </c>
      <c r="G82" s="13">
        <v>45473</v>
      </c>
      <c r="H82" s="8">
        <v>15000</v>
      </c>
      <c r="I82" s="9" t="s">
        <v>197</v>
      </c>
    </row>
    <row r="83" spans="1:9" ht="21" customHeight="1" x14ac:dyDescent="0.25">
      <c r="A83" s="2">
        <f>IFERROR(VLOOKUP(B83,'[1]DADOS (OCULTAR)'!$Q$3:$S$133,3,0),"")</f>
        <v>10739225002242</v>
      </c>
      <c r="B83" s="3" t="s">
        <v>9</v>
      </c>
      <c r="C83" s="11" t="s">
        <v>198</v>
      </c>
      <c r="D83" s="10" t="s">
        <v>199</v>
      </c>
      <c r="E83" s="6" t="s">
        <v>15</v>
      </c>
      <c r="F83" s="13">
        <v>44827</v>
      </c>
      <c r="G83" s="13">
        <v>45191</v>
      </c>
      <c r="H83" s="8">
        <v>15000</v>
      </c>
      <c r="I83" s="9" t="s">
        <v>25</v>
      </c>
    </row>
    <row r="84" spans="1:9" ht="21" customHeight="1" x14ac:dyDescent="0.25">
      <c r="A84" s="2">
        <f>IFERROR(VLOOKUP(B84,'[1]DADOS (OCULTAR)'!$Q$3:$S$133,3,0),"")</f>
        <v>10739225002242</v>
      </c>
      <c r="B84" s="3" t="s">
        <v>9</v>
      </c>
      <c r="C84" s="11" t="s">
        <v>200</v>
      </c>
      <c r="D84" s="10" t="s">
        <v>201</v>
      </c>
      <c r="E84" s="6" t="s">
        <v>15</v>
      </c>
      <c r="F84" s="13">
        <v>45261</v>
      </c>
      <c r="G84" s="13">
        <v>45626</v>
      </c>
      <c r="H84" s="8">
        <v>15000</v>
      </c>
      <c r="I84" s="9" t="s">
        <v>202</v>
      </c>
    </row>
    <row r="85" spans="1:9" ht="21" customHeight="1" x14ac:dyDescent="0.25">
      <c r="A85" s="2">
        <f>IFERROR(VLOOKUP(B85,'[1]DADOS (OCULTAR)'!$Q$3:$S$133,3,0),"")</f>
        <v>10739225002242</v>
      </c>
      <c r="B85" s="3" t="s">
        <v>9</v>
      </c>
      <c r="C85" s="11" t="s">
        <v>203</v>
      </c>
      <c r="D85" s="10" t="s">
        <v>204</v>
      </c>
      <c r="E85" s="6" t="s">
        <v>15</v>
      </c>
      <c r="F85" s="13">
        <v>45231</v>
      </c>
      <c r="G85" s="13">
        <v>45596</v>
      </c>
      <c r="H85" s="8">
        <v>15000</v>
      </c>
      <c r="I85" s="9" t="s">
        <v>205</v>
      </c>
    </row>
    <row r="86" spans="1:9" ht="21" customHeight="1" x14ac:dyDescent="0.25">
      <c r="A86" s="2">
        <f>IFERROR(VLOOKUP(B86,'[1]DADOS (OCULTAR)'!$Q$3:$S$133,3,0),"")</f>
        <v>10739225002242</v>
      </c>
      <c r="B86" s="3" t="s">
        <v>9</v>
      </c>
      <c r="C86" s="11" t="s">
        <v>206</v>
      </c>
      <c r="D86" s="10" t="s">
        <v>207</v>
      </c>
      <c r="E86" s="6" t="s">
        <v>15</v>
      </c>
      <c r="F86" s="13">
        <v>45200</v>
      </c>
      <c r="G86" s="13">
        <v>45565</v>
      </c>
      <c r="H86" s="8">
        <v>15000</v>
      </c>
      <c r="I86" s="9" t="s">
        <v>208</v>
      </c>
    </row>
    <row r="87" spans="1:9" ht="21" customHeight="1" x14ac:dyDescent="0.25">
      <c r="A87" s="2">
        <f>IFERROR(VLOOKUP(B87,'[1]DADOS (OCULTAR)'!$Q$3:$S$133,3,0),"")</f>
        <v>10739225002242</v>
      </c>
      <c r="B87" s="3" t="s">
        <v>9</v>
      </c>
      <c r="C87" s="11" t="s">
        <v>209</v>
      </c>
      <c r="D87" s="10" t="s">
        <v>210</v>
      </c>
      <c r="E87" s="6" t="s">
        <v>15</v>
      </c>
      <c r="F87" s="13">
        <v>45261</v>
      </c>
      <c r="G87" s="13">
        <v>45626</v>
      </c>
      <c r="H87" s="8">
        <v>15000</v>
      </c>
      <c r="I87" s="9" t="s">
        <v>211</v>
      </c>
    </row>
    <row r="88" spans="1:9" ht="21" customHeight="1" x14ac:dyDescent="0.25">
      <c r="A88" s="2">
        <f>IFERROR(VLOOKUP(B88,'[1]DADOS (OCULTAR)'!$Q$3:$S$133,3,0),"")</f>
        <v>10739225002242</v>
      </c>
      <c r="B88" s="3" t="s">
        <v>9</v>
      </c>
      <c r="C88" s="11" t="s">
        <v>209</v>
      </c>
      <c r="D88" s="10" t="s">
        <v>210</v>
      </c>
      <c r="E88" s="6" t="s">
        <v>19</v>
      </c>
      <c r="F88" s="13">
        <v>45261</v>
      </c>
      <c r="G88" s="13">
        <v>45626</v>
      </c>
      <c r="H88" s="8">
        <v>15000</v>
      </c>
      <c r="I88" s="9" t="s">
        <v>212</v>
      </c>
    </row>
    <row r="89" spans="1:9" ht="21" customHeight="1" x14ac:dyDescent="0.25">
      <c r="A89" s="2">
        <f>IFERROR(VLOOKUP(B89,'[1]DADOS (OCULTAR)'!$Q$3:$S$133,3,0),"")</f>
        <v>10739225002242</v>
      </c>
      <c r="B89" s="3" t="s">
        <v>9</v>
      </c>
      <c r="C89" s="11" t="s">
        <v>213</v>
      </c>
      <c r="D89" s="10" t="s">
        <v>214</v>
      </c>
      <c r="E89" s="6" t="s">
        <v>15</v>
      </c>
      <c r="F89" s="13">
        <v>45292</v>
      </c>
      <c r="G89" s="13">
        <v>45626</v>
      </c>
      <c r="H89" s="8">
        <v>15000</v>
      </c>
      <c r="I89" s="9" t="s">
        <v>215</v>
      </c>
    </row>
    <row r="90" spans="1:9" ht="21" customHeight="1" x14ac:dyDescent="0.25">
      <c r="A90" s="2">
        <f>IFERROR(VLOOKUP(B90,'[1]DADOS (OCULTAR)'!$Q$3:$S$133,3,0),"")</f>
        <v>10739225002242</v>
      </c>
      <c r="B90" s="3" t="s">
        <v>9</v>
      </c>
      <c r="C90" s="11" t="s">
        <v>216</v>
      </c>
      <c r="D90" s="10" t="s">
        <v>217</v>
      </c>
      <c r="E90" s="6" t="s">
        <v>15</v>
      </c>
      <c r="F90" s="13">
        <v>45279</v>
      </c>
      <c r="G90" s="13">
        <v>45644</v>
      </c>
      <c r="H90" s="8">
        <v>15000</v>
      </c>
      <c r="I90" s="9" t="s">
        <v>218</v>
      </c>
    </row>
    <row r="91" spans="1:9" ht="21" customHeight="1" x14ac:dyDescent="0.25">
      <c r="A91" s="2">
        <f>IFERROR(VLOOKUP(B91,'[1]DADOS (OCULTAR)'!$Q$3:$S$133,3,0),"")</f>
        <v>10739225002242</v>
      </c>
      <c r="B91" s="3" t="s">
        <v>9</v>
      </c>
      <c r="C91" s="11" t="s">
        <v>219</v>
      </c>
      <c r="D91" s="10" t="s">
        <v>220</v>
      </c>
      <c r="E91" s="6" t="s">
        <v>15</v>
      </c>
      <c r="F91" s="13">
        <v>45303</v>
      </c>
      <c r="G91" s="13">
        <v>45668</v>
      </c>
      <c r="H91" s="8">
        <v>15000</v>
      </c>
      <c r="I91" s="9" t="s">
        <v>221</v>
      </c>
    </row>
    <row r="92" spans="1:9" ht="21" customHeight="1" x14ac:dyDescent="0.25">
      <c r="A92" s="2">
        <f>IFERROR(VLOOKUP(B92,'[1]DADOS (OCULTAR)'!$Q$3:$S$133,3,0),"")</f>
        <v>10739225002242</v>
      </c>
      <c r="B92" s="3" t="s">
        <v>9</v>
      </c>
      <c r="C92" s="11" t="s">
        <v>222</v>
      </c>
      <c r="D92" s="14" t="s">
        <v>223</v>
      </c>
      <c r="E92" s="6" t="s">
        <v>15</v>
      </c>
      <c r="F92" s="13">
        <v>45303</v>
      </c>
      <c r="G92" s="13">
        <v>45668</v>
      </c>
      <c r="H92" s="8">
        <v>15000</v>
      </c>
      <c r="I92" s="9" t="s">
        <v>224</v>
      </c>
    </row>
    <row r="93" spans="1:9" ht="21" customHeight="1" x14ac:dyDescent="0.25">
      <c r="A93" s="2">
        <f>IFERROR(VLOOKUP(B93,'[1]DADOS (OCULTAR)'!$Q$3:$S$133,3,0),"")</f>
        <v>10739225002242</v>
      </c>
      <c r="B93" s="3" t="s">
        <v>9</v>
      </c>
      <c r="C93" s="11" t="s">
        <v>225</v>
      </c>
      <c r="D93" s="10" t="s">
        <v>226</v>
      </c>
      <c r="E93" s="6" t="s">
        <v>15</v>
      </c>
      <c r="F93" s="13">
        <v>45237</v>
      </c>
      <c r="G93" s="13">
        <v>45602</v>
      </c>
      <c r="H93" s="8">
        <v>15000</v>
      </c>
      <c r="I93" s="9" t="s">
        <v>227</v>
      </c>
    </row>
    <row r="94" spans="1:9" ht="21" customHeight="1" x14ac:dyDescent="0.25">
      <c r="A94" s="2">
        <f>IFERROR(VLOOKUP(B94,'[1]DADOS (OCULTAR)'!$Q$3:$S$133,3,0),"")</f>
        <v>10739225002242</v>
      </c>
      <c r="B94" s="3" t="s">
        <v>9</v>
      </c>
      <c r="C94" s="11" t="s">
        <v>228</v>
      </c>
      <c r="D94" s="10" t="s">
        <v>229</v>
      </c>
      <c r="E94" s="6" t="s">
        <v>15</v>
      </c>
      <c r="F94" s="13">
        <v>45295</v>
      </c>
      <c r="G94" s="13">
        <v>45660</v>
      </c>
      <c r="H94" s="8">
        <v>15000</v>
      </c>
      <c r="I94" s="9" t="s">
        <v>230</v>
      </c>
    </row>
    <row r="95" spans="1:9" ht="21" customHeight="1" x14ac:dyDescent="0.25">
      <c r="A95" s="2">
        <f>IFERROR(VLOOKUP(B95,'[1]DADOS (OCULTAR)'!$Q$3:$S$133,3,0),"")</f>
        <v>10739225002242</v>
      </c>
      <c r="B95" s="3" t="s">
        <v>9</v>
      </c>
      <c r="C95" s="11" t="s">
        <v>231</v>
      </c>
      <c r="D95" s="10" t="s">
        <v>232</v>
      </c>
      <c r="E95" s="6" t="s">
        <v>15</v>
      </c>
      <c r="F95" s="13">
        <v>45309</v>
      </c>
      <c r="G95" s="13">
        <v>45674</v>
      </c>
      <c r="H95" s="8">
        <v>15000</v>
      </c>
      <c r="I95" s="9" t="s">
        <v>233</v>
      </c>
    </row>
    <row r="96" spans="1:9" ht="21" customHeight="1" x14ac:dyDescent="0.25">
      <c r="A96" s="2">
        <f>IFERROR(VLOOKUP(B96,'[1]DADOS (OCULTAR)'!$Q$3:$S$133,3,0),"")</f>
        <v>10739225002242</v>
      </c>
      <c r="B96" s="3" t="s">
        <v>9</v>
      </c>
      <c r="C96" s="11" t="s">
        <v>234</v>
      </c>
      <c r="D96" s="10" t="s">
        <v>235</v>
      </c>
      <c r="E96" s="6" t="s">
        <v>15</v>
      </c>
      <c r="F96" s="13">
        <v>45322</v>
      </c>
      <c r="G96" s="13">
        <v>45687</v>
      </c>
      <c r="H96" s="8">
        <v>15000</v>
      </c>
      <c r="I96" s="9" t="s">
        <v>236</v>
      </c>
    </row>
    <row r="97" spans="1:9" ht="21" customHeight="1" x14ac:dyDescent="0.25">
      <c r="A97" s="2">
        <f>IFERROR(VLOOKUP(B97,'[1]DADOS (OCULTAR)'!$Q$3:$S$133,3,0),"")</f>
        <v>10739225002242</v>
      </c>
      <c r="B97" s="3" t="s">
        <v>9</v>
      </c>
      <c r="C97" s="11" t="s">
        <v>237</v>
      </c>
      <c r="D97" s="10" t="s">
        <v>238</v>
      </c>
      <c r="E97" s="6" t="s">
        <v>15</v>
      </c>
      <c r="F97" s="13">
        <v>45292</v>
      </c>
      <c r="G97" s="13">
        <v>46022</v>
      </c>
      <c r="H97" s="8">
        <v>15000</v>
      </c>
      <c r="I97" s="9" t="s">
        <v>239</v>
      </c>
    </row>
    <row r="98" spans="1:9" ht="21" customHeight="1" x14ac:dyDescent="0.25">
      <c r="A98" s="2">
        <f>IFERROR(VLOOKUP(B98,'[1]DADOS (OCULTAR)'!$Q$3:$S$133,3,0),"")</f>
        <v>10739225002242</v>
      </c>
      <c r="B98" s="3" t="s">
        <v>9</v>
      </c>
      <c r="C98" s="11" t="s">
        <v>240</v>
      </c>
      <c r="D98" s="10" t="s">
        <v>241</v>
      </c>
      <c r="E98" s="6" t="s">
        <v>15</v>
      </c>
      <c r="F98" s="13">
        <v>45107</v>
      </c>
      <c r="G98" s="13">
        <v>45472</v>
      </c>
      <c r="H98" s="8">
        <v>15000</v>
      </c>
      <c r="I98" s="9" t="s">
        <v>242</v>
      </c>
    </row>
    <row r="99" spans="1:9" ht="21" customHeight="1" x14ac:dyDescent="0.25">
      <c r="A99" s="2">
        <f>IFERROR(VLOOKUP(B99,'[1]DADOS (OCULTAR)'!$Q$3:$S$133,3,0),"")</f>
        <v>10739225002242</v>
      </c>
      <c r="B99" s="3" t="s">
        <v>9</v>
      </c>
      <c r="C99" s="11" t="s">
        <v>243</v>
      </c>
      <c r="D99" s="10" t="s">
        <v>244</v>
      </c>
      <c r="E99" s="6" t="s">
        <v>15</v>
      </c>
      <c r="F99" s="13">
        <v>45234</v>
      </c>
      <c r="G99" s="13">
        <v>45599</v>
      </c>
      <c r="H99" s="8">
        <v>15000</v>
      </c>
      <c r="I99" s="9" t="s">
        <v>245</v>
      </c>
    </row>
    <row r="100" spans="1:9" ht="21" customHeight="1" x14ac:dyDescent="0.25">
      <c r="A100" s="2">
        <f>IFERROR(VLOOKUP(B100,'[1]DADOS (OCULTAR)'!$Q$3:$S$133,3,0),"")</f>
        <v>10739225002242</v>
      </c>
      <c r="B100" s="3" t="s">
        <v>9</v>
      </c>
      <c r="C100" s="11">
        <v>49158209000177</v>
      </c>
      <c r="D100" s="10" t="s">
        <v>246</v>
      </c>
      <c r="E100" s="6" t="s">
        <v>15</v>
      </c>
      <c r="F100" s="13">
        <v>45359</v>
      </c>
      <c r="G100" s="13">
        <v>45723</v>
      </c>
      <c r="H100" s="8">
        <v>15000</v>
      </c>
      <c r="I100" s="9" t="s">
        <v>247</v>
      </c>
    </row>
    <row r="101" spans="1:9" ht="21" customHeight="1" x14ac:dyDescent="0.25">
      <c r="A101" s="2">
        <f>IFERROR(VLOOKUP(B101,'[1]DADOS (OCULTAR)'!$Q$3:$S$133,3,0),"")</f>
        <v>10739225002242</v>
      </c>
      <c r="B101" s="3" t="s">
        <v>9</v>
      </c>
      <c r="C101" s="11">
        <v>48977791000130</v>
      </c>
      <c r="D101" s="10" t="s">
        <v>248</v>
      </c>
      <c r="E101" s="6" t="s">
        <v>15</v>
      </c>
      <c r="F101" s="13">
        <v>45261</v>
      </c>
      <c r="G101" s="13">
        <v>45626</v>
      </c>
      <c r="H101" s="8">
        <v>15000</v>
      </c>
      <c r="I101" s="9" t="s">
        <v>167</v>
      </c>
    </row>
    <row r="102" spans="1:9" ht="21" customHeight="1" x14ac:dyDescent="0.25">
      <c r="A102" s="2">
        <f>IFERROR(VLOOKUP(B102,'[1]DADOS (OCULTAR)'!$Q$3:$S$133,3,0),"")</f>
        <v>10739225002242</v>
      </c>
      <c r="B102" s="3" t="s">
        <v>9</v>
      </c>
      <c r="C102" s="11">
        <v>3313161000123</v>
      </c>
      <c r="D102" s="10" t="s">
        <v>249</v>
      </c>
      <c r="E102" s="6" t="s">
        <v>15</v>
      </c>
      <c r="F102" s="13">
        <v>44958</v>
      </c>
      <c r="G102" s="13">
        <v>45322</v>
      </c>
      <c r="H102" s="8">
        <v>15000</v>
      </c>
      <c r="I102" s="9" t="s">
        <v>168</v>
      </c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65A4C0E-9D3A-462C-BBCD-8A55DC68D1BF}">
      <formula1>UNIDADES_OSS</formula1>
    </dataValidation>
  </dataValidations>
  <hyperlinks>
    <hyperlink ref="I100" r:id="rId1" xr:uid="{7022766F-F4C8-4C26-8F48-1D7B58AC42EE}"/>
    <hyperlink ref="I101" r:id="rId2" xr:uid="{6DB01503-10AB-4BE1-AEBE-A4EB40E6D1BE}"/>
    <hyperlink ref="I102" r:id="rId3" xr:uid="{FF8C3C26-5235-4720-91A1-4D55C91C713B}"/>
    <hyperlink ref="I48" r:id="rId4" xr:uid="{F282D852-CE98-4FD5-AFA2-7C0A8D7A4570}"/>
    <hyperlink ref="I49" r:id="rId5" xr:uid="{171D0A7D-DAA9-403D-AF23-42A33662CAB1}"/>
    <hyperlink ref="I50" r:id="rId6" xr:uid="{CDE79E02-DF09-442F-BC8B-DCE24ECB971D}"/>
    <hyperlink ref="I51" r:id="rId7" xr:uid="{FFA01AB4-1CAF-47E9-838E-090378C9B491}"/>
    <hyperlink ref="I52" r:id="rId8" xr:uid="{53C72B07-DA93-47B0-96CA-461FDD7789B0}"/>
    <hyperlink ref="I53" r:id="rId9" xr:uid="{917828B6-0ECB-4911-9BC1-4E792C3E6631}"/>
    <hyperlink ref="I54" r:id="rId10" xr:uid="{B7F30E3C-B76A-4BE1-9661-F35D77FBAC40}"/>
    <hyperlink ref="I47" r:id="rId11" xr:uid="{8D9AC12E-9688-49FE-AD67-B0E46E0AAD54}"/>
    <hyperlink ref="I46" r:id="rId12" xr:uid="{083F8A63-80F3-4064-8B01-8286A8562E50}"/>
    <hyperlink ref="I45" r:id="rId13" xr:uid="{D0D75B14-5524-413D-8A35-4D8D2AF3EA14}"/>
    <hyperlink ref="I44" r:id="rId14" xr:uid="{2685D88F-310D-45A0-A48D-D5493D96F266}"/>
    <hyperlink ref="I43" r:id="rId15" xr:uid="{9EDC50EF-CEA5-4DCB-9FA4-5CDDA916833E}"/>
    <hyperlink ref="I42" r:id="rId16" xr:uid="{A48F01FB-FB12-4F14-9D9B-8ABC0D7D2011}"/>
    <hyperlink ref="I41" r:id="rId17" xr:uid="{8C1A1DF1-8B97-4B0F-892A-740647EBA828}"/>
    <hyperlink ref="I40" r:id="rId18" xr:uid="{4E19BF8F-E2FF-4AEE-9F5C-2C449E24A1C8}"/>
    <hyperlink ref="I39" r:id="rId19" xr:uid="{5697B6A3-EEA2-4EB8-9EB1-B684EDC99408}"/>
    <hyperlink ref="I38" r:id="rId20" xr:uid="{38D66875-9F02-4454-9E2F-93A1B32A7CF1}"/>
    <hyperlink ref="I37" r:id="rId21" xr:uid="{7FCF0927-194F-4CE2-B990-FF356F5B997E}"/>
    <hyperlink ref="I36" r:id="rId22" xr:uid="{8E175279-6554-49EE-A0DC-12097002D3B0}"/>
    <hyperlink ref="I35" r:id="rId23" xr:uid="{E8545D1F-8525-491E-AC02-B49EA1E8568D}"/>
    <hyperlink ref="I34" r:id="rId24" xr:uid="{E8774B59-1725-461A-8CC8-9345573A646C}"/>
    <hyperlink ref="I33" r:id="rId25" xr:uid="{2390E0FC-C8DC-4A02-AA64-62921210C77F}"/>
    <hyperlink ref="I32" r:id="rId26" xr:uid="{0929D976-382F-45DF-8D93-E2F449405B24}"/>
    <hyperlink ref="I31" r:id="rId27" xr:uid="{D2192F45-0EB2-4B7F-9102-ACE150CC09BC}"/>
    <hyperlink ref="I30" r:id="rId28" xr:uid="{F20D680D-14E7-425C-B229-B421720DC136}"/>
    <hyperlink ref="I29" r:id="rId29" xr:uid="{785C6702-4F3B-4149-B619-555D37A3E075}"/>
    <hyperlink ref="I28" r:id="rId30" xr:uid="{3D9FFBAD-0FCA-46F9-A820-618D7A375CAE}"/>
    <hyperlink ref="I27" r:id="rId31" xr:uid="{7602B53C-E1BD-4453-867D-9F83888CF083}"/>
    <hyperlink ref="I26" r:id="rId32" xr:uid="{474D5577-85D8-41E1-A214-E20D5DF708B9}"/>
    <hyperlink ref="I25" r:id="rId33" xr:uid="{3638A0E8-C181-4130-89BE-9F33D1A5C070}"/>
    <hyperlink ref="I24" r:id="rId34" xr:uid="{089C73E9-EDB5-4AE5-906E-F100E5AC5E6B}"/>
    <hyperlink ref="I23" r:id="rId35" xr:uid="{F8BDBDC1-8DF9-4D69-AF1E-D758A1A9DF01}"/>
    <hyperlink ref="I22" r:id="rId36" xr:uid="{8D5C19DC-1916-4A88-B322-8139231FA0FE}"/>
    <hyperlink ref="I21" r:id="rId37" xr:uid="{E885B235-60E6-4C8E-9FEE-EEFE494F78B2}"/>
    <hyperlink ref="I20" r:id="rId38" xr:uid="{C896240D-A5C0-46DA-A102-CBE6D1B074C3}"/>
    <hyperlink ref="I19" r:id="rId39" xr:uid="{BB7D5EDF-6734-4BF7-A62A-DACD9EF49A26}"/>
    <hyperlink ref="I18" r:id="rId40" xr:uid="{70DAB50D-5BBD-410C-ABB5-93AE9A06D58F}"/>
    <hyperlink ref="I17" r:id="rId41" xr:uid="{A673596E-FDAA-476D-95FD-F19DBCEA10FF}"/>
    <hyperlink ref="I16" r:id="rId42" xr:uid="{C98FD329-D6C8-4E54-94F0-433FBB4F9822}"/>
    <hyperlink ref="I15" r:id="rId43" xr:uid="{9C128EC0-5B34-42DA-8440-473E2D13A632}"/>
    <hyperlink ref="I14" r:id="rId44" xr:uid="{BC40627F-B5B7-4707-85A1-BF625D305831}"/>
    <hyperlink ref="I13" r:id="rId45" xr:uid="{E82FCE22-2C93-44E8-A9C8-CD38C1E5AD68}"/>
    <hyperlink ref="I12" r:id="rId46" xr:uid="{EF14F983-0D5B-4B33-9CC4-BB39F3252F8C}"/>
    <hyperlink ref="I11" r:id="rId47" xr:uid="{36A105AD-FF40-43EE-ADA4-242ECFB30C45}"/>
    <hyperlink ref="I10" r:id="rId48" xr:uid="{6FE584A5-1C3D-4F84-BB10-C8180CF12C62}"/>
    <hyperlink ref="I9" r:id="rId49" xr:uid="{E43FFA87-1226-417E-B3F1-1AC2A7345774}"/>
    <hyperlink ref="I8" r:id="rId50" xr:uid="{C054AB0C-6962-425E-A186-5685D2882FEF}"/>
    <hyperlink ref="I7" r:id="rId51" xr:uid="{453C5EA2-DFCF-4387-8941-2EF2BC0C7685}"/>
    <hyperlink ref="I6" r:id="rId52" xr:uid="{C45A3DA1-BAFA-419E-8F9A-381108C2C945}"/>
    <hyperlink ref="I5" r:id="rId53" xr:uid="{B3F48ABA-F292-4097-AA74-7370B3AC35B5}"/>
    <hyperlink ref="I4" r:id="rId54" xr:uid="{4885AEA1-0782-4041-9E04-157AAC1BFC93}"/>
    <hyperlink ref="I3" r:id="rId55" xr:uid="{C06678C3-03FE-4E33-9D2B-0FCBF0D6DB5F}"/>
    <hyperlink ref="I2" r:id="rId56" xr:uid="{71EB9ECF-D12F-412A-A515-FF82441475CC}"/>
    <hyperlink ref="I60" r:id="rId57" xr:uid="{580DFB02-18C8-463D-8F6E-AB2B0C0BA6AE}"/>
    <hyperlink ref="I61" r:id="rId58" xr:uid="{447C1E44-297C-41B3-923E-EDF91A0C18A6}"/>
    <hyperlink ref="I59" r:id="rId59" xr:uid="{894EC314-3F9D-4EDC-B4EA-EF48FCFC61DE}"/>
    <hyperlink ref="I58" r:id="rId60" xr:uid="{EBDB0AF9-B051-4312-8F63-7F07E1E4AAC2}"/>
    <hyperlink ref="I57" r:id="rId61" xr:uid="{77E63892-B5CE-4AC8-8E3C-519DF9F74A89}"/>
    <hyperlink ref="I56" r:id="rId62" xr:uid="{53EB151E-B310-4699-BC93-292EE6B407B6}"/>
    <hyperlink ref="I55" r:id="rId63" xr:uid="{FDEF342D-2022-400B-84D6-89230330FA77}"/>
    <hyperlink ref="I62" r:id="rId64" xr:uid="{DA2437B5-0576-4403-8025-0823775DB186}"/>
    <hyperlink ref="I63" r:id="rId65" xr:uid="{21F3F38E-FA12-4663-9FA9-796DAC0BE472}"/>
    <hyperlink ref="I64" r:id="rId66" xr:uid="{69AEC3BF-79B9-4BE0-86AE-01082B519720}"/>
    <hyperlink ref="I66" r:id="rId67" xr:uid="{877C1973-5915-4B6C-BE0C-C66BCF25D95F}"/>
    <hyperlink ref="I65" r:id="rId68" xr:uid="{99545F42-48E3-4BB6-8302-41EB02632F83}"/>
    <hyperlink ref="I67" r:id="rId69" xr:uid="{80FE7FAE-0070-47E7-A301-752B99D4CA17}"/>
    <hyperlink ref="I68" r:id="rId70" xr:uid="{58F91290-B5AF-4CC2-85D2-F7E5C8D9D184}"/>
    <hyperlink ref="I69" r:id="rId71" xr:uid="{A6BF3FB7-EA27-4136-8E9A-D0C4D37CCA9C}"/>
    <hyperlink ref="I70" r:id="rId72" xr:uid="{6F37293E-377A-44EB-8F09-590B1E7EA5AF}"/>
    <hyperlink ref="I71" r:id="rId73" xr:uid="{9F2F638D-206D-4A41-A340-3E5674AE8F75}"/>
    <hyperlink ref="I72" r:id="rId74" xr:uid="{84A4D828-CB23-40DF-B762-2384470BBDC7}"/>
    <hyperlink ref="I73" r:id="rId75" xr:uid="{4C4F3408-D67E-4253-BBB9-DB2E41A9EE40}"/>
    <hyperlink ref="I74" r:id="rId76" xr:uid="{18CBD535-AE29-42F2-BFD9-BD987F852911}"/>
    <hyperlink ref="I75" r:id="rId77" xr:uid="{748EE0B6-5D88-48A6-A486-C1624C8FBD64}"/>
    <hyperlink ref="I76" r:id="rId78" xr:uid="{D96E1E67-C52A-46BF-84ED-BC29E6B0C891}"/>
    <hyperlink ref="I78" r:id="rId79" xr:uid="{7CC9D133-1338-484A-87A0-F622F4897596}"/>
    <hyperlink ref="I79" r:id="rId80" xr:uid="{876C0A86-BBC3-47EE-8712-428997D4B932}"/>
    <hyperlink ref="I80" r:id="rId81" xr:uid="{874B9EC0-60CB-439C-BE7D-D6F50A63D911}"/>
    <hyperlink ref="I81" r:id="rId82" xr:uid="{17461AFB-B5E2-42A2-8078-08845121971E}"/>
    <hyperlink ref="I82" r:id="rId83" xr:uid="{F4AE5B59-5154-4294-B435-8A510AAB8703}"/>
    <hyperlink ref="I83" r:id="rId84" xr:uid="{4E6FE175-1830-4FA2-B146-32C5B2C9D46A}"/>
    <hyperlink ref="I84" r:id="rId85" xr:uid="{96ACBC81-7986-4682-ABFF-A0644BC68D06}"/>
    <hyperlink ref="I85" r:id="rId86" xr:uid="{6A1FF97B-B2EC-451B-B9C2-1FB8E003F47F}"/>
    <hyperlink ref="I86" r:id="rId87" xr:uid="{7D70CEDB-00C9-4DCE-B0AF-CEBE56684A03}"/>
    <hyperlink ref="I87" r:id="rId88" xr:uid="{2900C04D-FF52-4FAA-8008-4E885AAEDF33}"/>
    <hyperlink ref="I88" r:id="rId89" xr:uid="{0033D9CB-92D3-41ED-A04E-4D461321FF62}"/>
    <hyperlink ref="I89" r:id="rId90" xr:uid="{B7C692BB-DDC7-497D-82CE-DAA5EDFD077B}"/>
    <hyperlink ref="I90" r:id="rId91" xr:uid="{0FB23FFF-8D0D-411B-81C2-FDE768DE3418}"/>
    <hyperlink ref="I91" r:id="rId92" xr:uid="{9FE2F767-239A-4252-94BB-27776D197066}"/>
    <hyperlink ref="I92" r:id="rId93" xr:uid="{81D7F9E4-2162-4DAA-9452-EF125A4E9D9A}"/>
    <hyperlink ref="I93" r:id="rId94" xr:uid="{54123D9D-9CB1-4A48-8901-6AC68DA513F4}"/>
    <hyperlink ref="I94" r:id="rId95" xr:uid="{383EFA32-0277-4799-AE80-320C54F8238B}"/>
    <hyperlink ref="I95" r:id="rId96" xr:uid="{4456577B-59DC-4786-A4F3-EDD2997F6660}"/>
    <hyperlink ref="I96" r:id="rId97" xr:uid="{FED418D2-DB43-4442-AD01-9EF8A4827134}"/>
    <hyperlink ref="I97" r:id="rId98" xr:uid="{121A9BA5-F3C9-4333-80D5-ED18CA5F9211}"/>
    <hyperlink ref="I98" r:id="rId99" xr:uid="{A14625B3-80C2-491C-BB0E-945935FC8A63}"/>
    <hyperlink ref="I99" r:id="rId100" xr:uid="{39B44C00-4996-4F45-A9D6-11A1F9CDB872}"/>
    <hyperlink ref="I2:I99" r:id="rId101" display="https://ismep.org.br/wp-content/uploads/2022/04/PRIMEIRO-TERMO-ADITIVO-BRUNO-COSMO.pdf" xr:uid="{B9169326-0EE0-4E47-92B3-0640142C663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2024-04-25T22:47:35Z</dcterms:created>
  <dcterms:modified xsi:type="dcterms:W3CDTF">2024-04-25T22:47:53Z</dcterms:modified>
</cp:coreProperties>
</file>