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8 - PCF AGOSTO\01 - PCF\PCF\EXCEL\PRESTAÇÃO DE CONTAS COVID\14.1 Arquivo ZIP (TCE) HDH COVID - 08_2022\14.4 Arquivo ZIP Excel Publicação - 2022_08 - COVID\"/>
    </mc:Choice>
  </mc:AlternateContent>
  <xr:revisionPtr revIDLastSave="0" documentId="8_{9D57DFA4-FACB-4F62-B945-F6D20B18F43C}" xr6:coauthVersionLast="47" xr6:coauthVersionMax="47" xr10:uidLastSave="{00000000-0000-0000-0000-000000000000}"/>
  <bookViews>
    <workbookView xWindow="-110" yWindow="-110" windowWidth="19420" windowHeight="10300" xr2:uid="{71D28E06-B4E1-4B9B-AF94-141600D5801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<sst xmlns="http://schemas.openxmlformats.org/spreadsheetml/2006/main" count="12" uniqueCount="12">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</sst>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8%20-%20PCF%20AGOSTO/01%20-%20PCF/PCF/EXCEL/PRESTA&#199;&#195;O%20DE%20CONTAS%20COVID/08.2022%20-%20COVID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(COVID-19)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48767</v>
          </cell>
          <cell r="K11">
            <v>44769</v>
          </cell>
          <cell r="M11" t="str">
            <v>2611606 - Recife - PE</v>
          </cell>
          <cell r="N11">
            <v>377.35</v>
          </cell>
        </row>
        <row r="12">
          <cell r="C12" t="str">
            <v>HOSPITAL DOM HÉLDER (COVID-19)</v>
          </cell>
          <cell r="E12" t="str">
            <v>1.99 - Outras Despesas com Pessoal</v>
          </cell>
          <cell r="F12">
            <v>2102498000129</v>
          </cell>
          <cell r="G12" t="str">
            <v>Metropolitan Life Seguros e Previência Privada S.A.</v>
          </cell>
          <cell r="H12" t="str">
            <v>S</v>
          </cell>
          <cell r="I12" t="str">
            <v>N</v>
          </cell>
          <cell r="J12">
            <v>17481</v>
          </cell>
          <cell r="K12">
            <v>44819</v>
          </cell>
          <cell r="M12" t="str">
            <v>3550308 - São Paulo - SP</v>
          </cell>
          <cell r="N12">
            <v>185.67</v>
          </cell>
        </row>
        <row r="13">
          <cell r="C13" t="str">
            <v>HOSPITAL DOM HÉLDER (COVID-19)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29771</v>
          </cell>
          <cell r="K13">
            <v>44769</v>
          </cell>
          <cell r="M13" t="str">
            <v>2611606 - Recife - PE</v>
          </cell>
          <cell r="N13">
            <v>1717</v>
          </cell>
        </row>
        <row r="14">
          <cell r="C14" t="str">
            <v>HOSPITAL DOM HÉLDER (COVID-19)</v>
          </cell>
          <cell r="E14" t="str">
            <v>1.99 - Outras Despesas com Pessoal</v>
          </cell>
          <cell r="F14">
            <v>41070889000160</v>
          </cell>
          <cell r="G14" t="str">
            <v>Transporte e Serviços Astro Ltda-ME (Astrotur)</v>
          </cell>
          <cell r="H14" t="str">
            <v>S</v>
          </cell>
          <cell r="I14" t="str">
            <v>S</v>
          </cell>
          <cell r="J14">
            <v>6560</v>
          </cell>
          <cell r="K14">
            <v>44806</v>
          </cell>
          <cell r="M14" t="str">
            <v>2611606 - Recife - PE</v>
          </cell>
          <cell r="N14">
            <v>9799.43</v>
          </cell>
        </row>
        <row r="15">
          <cell r="C15" t="str">
            <v>HOSPITAL DOM HÉLDER (COVID-19)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9199425</v>
          </cell>
          <cell r="K15">
            <v>44769</v>
          </cell>
          <cell r="M15" t="str">
            <v>2611606 - Recife - PE</v>
          </cell>
          <cell r="N15">
            <v>6195.66</v>
          </cell>
        </row>
        <row r="16">
          <cell r="C16" t="str">
            <v>HOSPITAL DOM HÉLDER (COVID-19)</v>
          </cell>
          <cell r="E16" t="str">
            <v>1.99 - Outras Despesas com Pessoal</v>
          </cell>
          <cell r="F16">
            <v>6088039000199</v>
          </cell>
          <cell r="G16" t="str">
            <v>MCP REFEICOES LTDA</v>
          </cell>
          <cell r="H16" t="str">
            <v>B</v>
          </cell>
          <cell r="I16" t="str">
            <v>S</v>
          </cell>
          <cell r="J16" t="str">
            <v>000016901</v>
          </cell>
          <cell r="K16" t="str">
            <v>31/08/2022</v>
          </cell>
          <cell r="L16" t="str">
            <v>26220906088039000199550010000169011649710808</v>
          </cell>
          <cell r="M16" t="str">
            <v>26 - Pernambuco</v>
          </cell>
          <cell r="N16">
            <v>12502.67</v>
          </cell>
        </row>
        <row r="17">
          <cell r="C17" t="str">
            <v>HOSPITAL DOM HÉLDER (COVID-19)</v>
          </cell>
          <cell r="E17" t="str">
            <v>5.12 - Energia Elétrica</v>
          </cell>
          <cell r="F17">
            <v>10835932000108</v>
          </cell>
          <cell r="G17" t="str">
            <v>Celpe (Companhia Energética de Pernambuco)</v>
          </cell>
          <cell r="H17" t="str">
            <v>S</v>
          </cell>
          <cell r="I17" t="str">
            <v>N</v>
          </cell>
          <cell r="J17">
            <v>219111101</v>
          </cell>
          <cell r="K17" t="str">
            <v>10/08/2022</v>
          </cell>
          <cell r="M17" t="str">
            <v>2611606 - Recife - PE</v>
          </cell>
          <cell r="N17">
            <v>19391</v>
          </cell>
        </row>
        <row r="18">
          <cell r="C18" t="str">
            <v>HOSPITAL DOM HÉLDER (COVID-19)</v>
          </cell>
          <cell r="E18" t="str">
            <v>5.3 - Locação de Máquinas e Equipamentos</v>
          </cell>
          <cell r="F18">
            <v>10279299000119</v>
          </cell>
          <cell r="G18" t="str">
            <v>Rgraph Loc. Com. E Serv. Ltda - Me</v>
          </cell>
          <cell r="H18" t="str">
            <v>S</v>
          </cell>
          <cell r="I18" t="str">
            <v>N</v>
          </cell>
          <cell r="J18">
            <v>5590</v>
          </cell>
          <cell r="K18">
            <v>44813</v>
          </cell>
          <cell r="M18" t="str">
            <v>2611606 - Recife - PE</v>
          </cell>
          <cell r="N18">
            <v>529.04</v>
          </cell>
        </row>
        <row r="19">
          <cell r="C19" t="str">
            <v>HOSPITAL DOM HÉLDER (COVID-19)</v>
          </cell>
          <cell r="E19" t="str">
            <v>5.16 - Serviços Médico-Hospitalares, Odotonlogia e Laboratoriais</v>
          </cell>
          <cell r="F19">
            <v>20915564000161</v>
          </cell>
          <cell r="G19" t="str">
            <v>CM PATRIOTA LTDA</v>
          </cell>
          <cell r="H19" t="str">
            <v>S</v>
          </cell>
          <cell r="I19" t="str">
            <v>S</v>
          </cell>
          <cell r="J19">
            <v>272</v>
          </cell>
          <cell r="K19" t="str">
            <v>13/09/2022</v>
          </cell>
          <cell r="M19" t="str">
            <v>2604007 - Carpina - PE</v>
          </cell>
          <cell r="N19">
            <v>7948.5</v>
          </cell>
        </row>
        <row r="20">
          <cell r="C20" t="str">
            <v>HOSPITAL DOM HÉLDER (COVID-19)</v>
          </cell>
          <cell r="E20" t="str">
            <v>5.16 - Serviços Médico-Hospitalares, Odotonlogia e Laboratoriais</v>
          </cell>
          <cell r="F20">
            <v>24881506000115</v>
          </cell>
          <cell r="G20" t="str">
            <v>MEDICANDO: ATENDIMENTO MEDICO ESPECIALIZADO LTDA</v>
          </cell>
          <cell r="H20" t="str">
            <v>S</v>
          </cell>
          <cell r="I20" t="str">
            <v>S</v>
          </cell>
          <cell r="J20">
            <v>368</v>
          </cell>
          <cell r="K20" t="str">
            <v>20/09/2022</v>
          </cell>
          <cell r="M20" t="str">
            <v>2602902 - Cabo de Santo Agostinho - PE</v>
          </cell>
          <cell r="N20">
            <v>158397.00999999998</v>
          </cell>
        </row>
        <row r="21">
          <cell r="C21" t="str">
            <v>HOSPITAL DOM HÉLDER (COVID-19)</v>
          </cell>
          <cell r="E21" t="str">
            <v>5.16 - Serviços Médico-Hospitalares, Odotonlogia e Laboratoriais</v>
          </cell>
          <cell r="F21">
            <v>29482450000140</v>
          </cell>
          <cell r="G21" t="str">
            <v xml:space="preserve">T MAIS CLINICA MEDICA LTDA </v>
          </cell>
          <cell r="H21" t="str">
            <v>S</v>
          </cell>
          <cell r="I21" t="str">
            <v>S</v>
          </cell>
          <cell r="J21">
            <v>190</v>
          </cell>
          <cell r="K21" t="str">
            <v>08/09/2022</v>
          </cell>
          <cell r="M21" t="str">
            <v>2602902 - Cabo de Santo Agostinho - PE</v>
          </cell>
          <cell r="N21">
            <v>152026.59000000003</v>
          </cell>
        </row>
        <row r="22">
          <cell r="C22" t="str">
            <v>HOSPITAL DOM HÉLDER (COVID-19)</v>
          </cell>
          <cell r="E22" t="str">
            <v>5.16 - Serviços Médico-Hospitalares, Odotonlogia e Laboratoriais</v>
          </cell>
          <cell r="F22">
            <v>4539279016300</v>
          </cell>
          <cell r="G22" t="str">
            <v>Cientificalab Produtos Laboratorais e Sistemas Ltda</v>
          </cell>
          <cell r="H22" t="str">
            <v>S</v>
          </cell>
          <cell r="I22" t="str">
            <v>S</v>
          </cell>
          <cell r="J22">
            <v>136</v>
          </cell>
          <cell r="K22">
            <v>44804</v>
          </cell>
          <cell r="M22" t="str">
            <v>2602902 - Cabo de Santo Agostinho - PE</v>
          </cell>
          <cell r="N22">
            <v>14978.4</v>
          </cell>
        </row>
        <row r="23">
          <cell r="C23" t="str">
            <v>HOSPITAL DOM HÉLDER (COVID-19)</v>
          </cell>
          <cell r="E23" t="str">
            <v>5.99 - Outros Serviços de Terceiros Pessoa Jurídica</v>
          </cell>
          <cell r="F23">
            <v>4290489000134</v>
          </cell>
          <cell r="G23" t="str">
            <v>Clinica de Dialise do Cabo Ltda</v>
          </cell>
          <cell r="H23" t="str">
            <v>S</v>
          </cell>
          <cell r="I23" t="str">
            <v>S</v>
          </cell>
          <cell r="J23">
            <v>878</v>
          </cell>
          <cell r="K23">
            <v>44816</v>
          </cell>
          <cell r="M23" t="str">
            <v>2602902 - Cabo de Santo Agostinho - PE</v>
          </cell>
          <cell r="N23">
            <v>27667.341487603306</v>
          </cell>
        </row>
        <row r="24">
          <cell r="C24" t="str">
            <v>HOSPITAL DOM HÉLDER (COVID-19)</v>
          </cell>
          <cell r="E24" t="str">
            <v>5.15 - Serviços Domésticos</v>
          </cell>
          <cell r="F24">
            <v>6272575004803</v>
          </cell>
          <cell r="G24" t="str">
            <v>Lavebras Gestão de Texteis S.A</v>
          </cell>
          <cell r="H24" t="str">
            <v>S</v>
          </cell>
          <cell r="I24" t="str">
            <v>S</v>
          </cell>
          <cell r="J24">
            <v>4892</v>
          </cell>
          <cell r="K24">
            <v>44809</v>
          </cell>
          <cell r="M24" t="str">
            <v>2610707 - Paulista - PE</v>
          </cell>
          <cell r="N24">
            <v>4237.5230335544584</v>
          </cell>
        </row>
        <row r="25">
          <cell r="C25" t="str">
            <v>HOSPITAL DOM HÉLDER (COVID-19)</v>
          </cell>
          <cell r="E25" t="str">
            <v>5.23 - Limpeza e Conservação</v>
          </cell>
          <cell r="F25">
            <v>10229013000190</v>
          </cell>
          <cell r="G25" t="str">
            <v>Interclean Administração Ltda</v>
          </cell>
          <cell r="H25" t="str">
            <v>S</v>
          </cell>
          <cell r="I25" t="str">
            <v>S</v>
          </cell>
          <cell r="J25">
            <v>697</v>
          </cell>
          <cell r="K25">
            <v>44790</v>
          </cell>
          <cell r="M25" t="str">
            <v>2611606 - Recife - PE</v>
          </cell>
          <cell r="N25">
            <v>34361.599999999999</v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7FA-1723-4598-84CC-CF00997C78AD}">
  <sheetPr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265625" defaultRowHeight="12.5" x14ac:dyDescent="0.25"/>
  <cols>
    <col min="1" max="1" width="30.269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269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9039744000860</v>
      </c>
      <c r="B2" s="4" t="str">
        <f>'[1]TCE - ANEXO IV - Preencher'!C11</f>
        <v>HOSPITAL DOM HÉLDER (COVID-19)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48767</v>
      </c>
      <c r="I2" s="6">
        <f>IF('[1]TCE - ANEXO IV - Preencher'!K11="","",'[1]TCE - ANEXO IV - Preencher'!K11)</f>
        <v>44769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377.35</v>
      </c>
    </row>
    <row r="3" spans="1:12" s="8" customFormat="1" ht="19.5" customHeight="1" x14ac:dyDescent="0.25">
      <c r="A3" s="3">
        <f>IFERROR(VLOOKUP(B3,'[1]DADOS (OCULTAR)'!$Q$3:$S$133,3,0),"")</f>
        <v>9039744000860</v>
      </c>
      <c r="B3" s="4" t="str">
        <f>'[1]TCE - ANEXO IV - Preencher'!C12</f>
        <v>HOSPITAL DOM HÉLDER (COVID-19)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>Metropolitan Life Seguros e Previência Privada S.A.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17481</v>
      </c>
      <c r="I3" s="6">
        <f>IF('[1]TCE - ANEXO IV - Preencher'!K12="","",'[1]TCE - ANEXO IV - Preencher'!K12)</f>
        <v>44819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185.67</v>
      </c>
    </row>
    <row r="4" spans="1:12" s="8" customFormat="1" ht="19.5" customHeight="1" x14ac:dyDescent="0.25">
      <c r="A4" s="3">
        <f>IFERROR(VLOOKUP(B4,'[1]DADOS (OCULTAR)'!$Q$3:$S$133,3,0),"")</f>
        <v>9039744000860</v>
      </c>
      <c r="B4" s="4" t="str">
        <f>'[1]TCE - ANEXO IV - Preencher'!C13</f>
        <v>HOSPITAL DOM HÉLDER (COVID-19)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29771</v>
      </c>
      <c r="I4" s="6">
        <f>IF('[1]TCE - ANEXO IV - Preencher'!K13="","",'[1]TCE - ANEXO IV - Preencher'!K13)</f>
        <v>44769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1717</v>
      </c>
    </row>
    <row r="5" spans="1:12" s="8" customFormat="1" ht="19.5" customHeight="1" x14ac:dyDescent="0.25">
      <c r="A5" s="3">
        <f>IFERROR(VLOOKUP(B5,'[1]DADOS (OCULTAR)'!$Q$3:$S$133,3,0),"")</f>
        <v>9039744000860</v>
      </c>
      <c r="B5" s="4" t="str">
        <f>'[1]TCE - ANEXO IV - Preencher'!C14</f>
        <v>HOSPITAL DOM HÉLDER (COVID-19)</v>
      </c>
      <c r="C5" s="4" t="str">
        <f>'[1]TCE - ANEXO IV - Preencher'!E14</f>
        <v>1.99 - Outras Despesas com Pessoal</v>
      </c>
      <c r="D5" s="3">
        <f>'[1]TCE - ANEXO IV - Preencher'!F14</f>
        <v>41070889000160</v>
      </c>
      <c r="E5" s="5" t="str">
        <f>'[1]TCE - ANEXO IV - Preencher'!G14</f>
        <v>Transporte e Serviços Astro Ltda-ME (Astrotur)</v>
      </c>
      <c r="F5" s="5" t="str">
        <f>'[1]TCE - ANEXO IV - Preencher'!H14</f>
        <v>S</v>
      </c>
      <c r="G5" s="5" t="str">
        <f>'[1]TCE - ANEXO IV - Preencher'!I14</f>
        <v>S</v>
      </c>
      <c r="H5" s="5">
        <f>'[1]TCE - ANEXO IV - Preencher'!J14</f>
        <v>6560</v>
      </c>
      <c r="I5" s="6">
        <f>IF('[1]TCE - ANEXO IV - Preencher'!K14="","",'[1]TCE - ANEXO IV - Preencher'!K14)</f>
        <v>44806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9799.43</v>
      </c>
    </row>
    <row r="6" spans="1:12" s="8" customFormat="1" ht="19.5" customHeight="1" x14ac:dyDescent="0.25">
      <c r="A6" s="3">
        <f>IFERROR(VLOOKUP(B6,'[1]DADOS (OCULTAR)'!$Q$3:$S$133,3,0),"")</f>
        <v>9039744000860</v>
      </c>
      <c r="B6" s="4" t="str">
        <f>'[1]TCE - ANEXO IV - Preencher'!C15</f>
        <v>HOSPITAL DOM HÉLDER (COVID-19)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9199425</v>
      </c>
      <c r="I6" s="6">
        <f>IF('[1]TCE - ANEXO IV - Preencher'!K15="","",'[1]TCE - ANEXO IV - Preencher'!K15)</f>
        <v>44769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6195.66</v>
      </c>
    </row>
    <row r="7" spans="1:12" s="8" customFormat="1" ht="19.5" customHeight="1" x14ac:dyDescent="0.25">
      <c r="A7" s="3">
        <f>IFERROR(VLOOKUP(B7,'[1]DADOS (OCULTAR)'!$Q$3:$S$133,3,0),"")</f>
        <v>9039744000860</v>
      </c>
      <c r="B7" s="4" t="str">
        <f>'[1]TCE - ANEXO IV - Preencher'!C16</f>
        <v>HOSPITAL DOM HÉLDER (COVID-19)</v>
      </c>
      <c r="C7" s="4" t="str">
        <f>'[1]TCE - ANEXO IV - Preencher'!E16</f>
        <v>1.99 - Outras Despesas com Pessoal</v>
      </c>
      <c r="D7" s="3">
        <f>'[1]TCE - ANEXO IV - Preencher'!F16</f>
        <v>6088039000199</v>
      </c>
      <c r="E7" s="5" t="str">
        <f>'[1]TCE - ANEXO IV - Preencher'!G16</f>
        <v>MCP REFEICOES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000016901</v>
      </c>
      <c r="I7" s="6" t="str">
        <f>IF('[1]TCE - ANEXO IV - Preencher'!K16="","",'[1]TCE - ANEXO IV - Preencher'!K16)</f>
        <v>31/08/2022</v>
      </c>
      <c r="J7" s="5" t="str">
        <f>'[1]TCE - ANEXO IV - Preencher'!L16</f>
        <v>26220906088039000199550010000169011649710808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12502.67</v>
      </c>
    </row>
    <row r="8" spans="1:12" s="8" customFormat="1" ht="19.5" customHeight="1" x14ac:dyDescent="0.25">
      <c r="A8" s="3">
        <f>IFERROR(VLOOKUP(B8,'[1]DADOS (OCULTAR)'!$Q$3:$S$133,3,0),"")</f>
        <v>9039744000860</v>
      </c>
      <c r="B8" s="4" t="str">
        <f>'[1]TCE - ANEXO IV - Preencher'!C17</f>
        <v>HOSPITAL DOM HÉLDER (COVID-19)</v>
      </c>
      <c r="C8" s="4" t="str">
        <f>'[1]TCE - ANEXO IV - Preencher'!E17</f>
        <v>5.12 - Energia Elétrica</v>
      </c>
      <c r="D8" s="3">
        <f>'[1]TCE - ANEXO IV - Preencher'!F17</f>
        <v>10835932000108</v>
      </c>
      <c r="E8" s="5" t="str">
        <f>'[1]TCE - ANEXO IV - Preencher'!G17</f>
        <v>Celpe (Companhia Energética de Pernambuco)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219111101</v>
      </c>
      <c r="I8" s="6" t="str">
        <f>IF('[1]TCE - ANEXO IV - Preencher'!K17="","",'[1]TCE - ANEXO IV - Preencher'!K17)</f>
        <v>10/08/2022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19391</v>
      </c>
    </row>
    <row r="9" spans="1:12" s="8" customFormat="1" ht="19.5" customHeight="1" x14ac:dyDescent="0.25">
      <c r="A9" s="3">
        <f>IFERROR(VLOOKUP(B9,'[1]DADOS (OCULTAR)'!$Q$3:$S$133,3,0),"")</f>
        <v>9039744000860</v>
      </c>
      <c r="B9" s="4" t="str">
        <f>'[1]TCE - ANEXO IV - Preencher'!C18</f>
        <v>HOSPITAL DOM HÉLDER (COVID-19)</v>
      </c>
      <c r="C9" s="4" t="str">
        <f>'[1]TCE - ANEXO IV - Preencher'!E18</f>
        <v>5.3 - Locação de Máquinas e Equipamentos</v>
      </c>
      <c r="D9" s="3">
        <f>'[1]TCE - ANEXO IV - Preencher'!F18</f>
        <v>10279299000119</v>
      </c>
      <c r="E9" s="5" t="str">
        <f>'[1]TCE - ANEXO IV - Preencher'!G18</f>
        <v>Rgraph Loc. Com. E Serv. Ltda - Me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5590</v>
      </c>
      <c r="I9" s="6">
        <f>IF('[1]TCE - ANEXO IV - Preencher'!K18="","",'[1]TCE - ANEXO IV - Preencher'!K18)</f>
        <v>44813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529.04</v>
      </c>
    </row>
    <row r="10" spans="1:12" s="8" customFormat="1" ht="19.5" customHeight="1" x14ac:dyDescent="0.25">
      <c r="A10" s="3">
        <f>IFERROR(VLOOKUP(B10,'[1]DADOS (OCULTAR)'!$Q$3:$S$133,3,0),"")</f>
        <v>9039744000860</v>
      </c>
      <c r="B10" s="4" t="str">
        <f>'[1]TCE - ANEXO IV - Preencher'!C19</f>
        <v>HOSPITAL DOM HÉLDER (COVID-19)</v>
      </c>
      <c r="C10" s="4" t="str">
        <f>'[1]TCE - ANEXO IV - Preencher'!E19</f>
        <v>5.16 - Serviços Médico-Hospitalares, Odotonlogia e Laboratoriais</v>
      </c>
      <c r="D10" s="3">
        <f>'[1]TCE - ANEXO IV - Preencher'!F19</f>
        <v>20915564000161</v>
      </c>
      <c r="E10" s="5" t="str">
        <f>'[1]TCE - ANEXO IV - Preencher'!G19</f>
        <v>CM PATRIOTA LTDA</v>
      </c>
      <c r="F10" s="5" t="str">
        <f>'[1]TCE - ANEXO IV - Preencher'!H19</f>
        <v>S</v>
      </c>
      <c r="G10" s="5" t="str">
        <f>'[1]TCE - ANEXO IV - Preencher'!I19</f>
        <v>S</v>
      </c>
      <c r="H10" s="5">
        <f>'[1]TCE - ANEXO IV - Preencher'!J19</f>
        <v>272</v>
      </c>
      <c r="I10" s="6" t="str">
        <f>IF('[1]TCE - ANEXO IV - Preencher'!K19="","",'[1]TCE - ANEXO IV - Preencher'!K19)</f>
        <v>13/09/2022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2604007</v>
      </c>
      <c r="L10" s="7">
        <f>'[1]TCE - ANEXO IV - Preencher'!N19</f>
        <v>7948.5</v>
      </c>
    </row>
    <row r="11" spans="1:12" s="8" customFormat="1" ht="19.5" customHeight="1" x14ac:dyDescent="0.25">
      <c r="A11" s="3">
        <f>IFERROR(VLOOKUP(B11,'[1]DADOS (OCULTAR)'!$Q$3:$S$133,3,0),"")</f>
        <v>9039744000860</v>
      </c>
      <c r="B11" s="4" t="str">
        <f>'[1]TCE - ANEXO IV - Preencher'!C20</f>
        <v>HOSPITAL DOM HÉLDER (COVID-19)</v>
      </c>
      <c r="C11" s="4" t="str">
        <f>'[1]TCE - ANEXO IV - Preencher'!E20</f>
        <v>5.16 - Serviços Médico-Hospitalares, Odotonlogia e Laboratoriais</v>
      </c>
      <c r="D11" s="3">
        <f>'[1]TCE - ANEXO IV - Preencher'!F20</f>
        <v>24881506000115</v>
      </c>
      <c r="E11" s="5" t="str">
        <f>'[1]TCE - ANEXO IV - Preencher'!G20</f>
        <v>MEDICANDO: ATENDIMENTO MEDICO ESPECIALIZADO LTDA</v>
      </c>
      <c r="F11" s="5" t="str">
        <f>'[1]TCE - ANEXO IV - Preencher'!H20</f>
        <v>S</v>
      </c>
      <c r="G11" s="5" t="str">
        <f>'[1]TCE - ANEXO IV - Preencher'!I20</f>
        <v>S</v>
      </c>
      <c r="H11" s="5">
        <f>'[1]TCE - ANEXO IV - Preencher'!J20</f>
        <v>368</v>
      </c>
      <c r="I11" s="6" t="str">
        <f>IF('[1]TCE - ANEXO IV - Preencher'!K20="","",'[1]TCE - ANEXO IV - Preencher'!K20)</f>
        <v>20/09/2022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2602902</v>
      </c>
      <c r="L11" s="7">
        <f>'[1]TCE - ANEXO IV - Preencher'!N20</f>
        <v>158397.00999999998</v>
      </c>
    </row>
    <row r="12" spans="1:12" s="8" customFormat="1" ht="19.5" customHeight="1" x14ac:dyDescent="0.25">
      <c r="A12" s="3">
        <f>IFERROR(VLOOKUP(B12,'[1]DADOS (OCULTAR)'!$Q$3:$S$133,3,0),"")</f>
        <v>9039744000860</v>
      </c>
      <c r="B12" s="4" t="str">
        <f>'[1]TCE - ANEXO IV - Preencher'!C21</f>
        <v>HOSPITAL DOM HÉLDER (COVID-19)</v>
      </c>
      <c r="C12" s="4" t="str">
        <f>'[1]TCE - ANEXO IV - Preencher'!E21</f>
        <v>5.16 - Serviços Médico-Hospitalares, Odotonlogia e Laboratoriais</v>
      </c>
      <c r="D12" s="3">
        <f>'[1]TCE - ANEXO IV - Preencher'!F21</f>
        <v>29482450000140</v>
      </c>
      <c r="E12" s="5" t="str">
        <f>'[1]TCE - ANEXO IV - Preencher'!G21</f>
        <v xml:space="preserve">T MAIS CLINICA MEDICA LTDA </v>
      </c>
      <c r="F12" s="5" t="str">
        <f>'[1]TCE - ANEXO IV - Preencher'!H21</f>
        <v>S</v>
      </c>
      <c r="G12" s="5" t="str">
        <f>'[1]TCE - ANEXO IV - Preencher'!I21</f>
        <v>S</v>
      </c>
      <c r="H12" s="5">
        <f>'[1]TCE - ANEXO IV - Preencher'!J21</f>
        <v>190</v>
      </c>
      <c r="I12" s="6" t="str">
        <f>IF('[1]TCE - ANEXO IV - Preencher'!K21="","",'[1]TCE - ANEXO IV - Preencher'!K21)</f>
        <v>08/09/2022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2602902</v>
      </c>
      <c r="L12" s="7">
        <f>'[1]TCE - ANEXO IV - Preencher'!N21</f>
        <v>152026.59000000003</v>
      </c>
    </row>
    <row r="13" spans="1:12" s="8" customFormat="1" ht="19.5" customHeight="1" x14ac:dyDescent="0.25">
      <c r="A13" s="3">
        <f>IFERROR(VLOOKUP(B13,'[1]DADOS (OCULTAR)'!$Q$3:$S$133,3,0),"")</f>
        <v>9039744000860</v>
      </c>
      <c r="B13" s="4" t="str">
        <f>'[1]TCE - ANEXO IV - Preencher'!C22</f>
        <v>HOSPITAL DOM HÉLDER (COVID-19)</v>
      </c>
      <c r="C13" s="4" t="str">
        <f>'[1]TCE - ANEXO IV - Preencher'!E22</f>
        <v>5.16 - Serviços Médico-Hospitalares, Odotonlogia e Laboratoriais</v>
      </c>
      <c r="D13" s="3">
        <f>'[1]TCE - ANEXO IV - Preencher'!F22</f>
        <v>4539279016300</v>
      </c>
      <c r="E13" s="5" t="str">
        <f>'[1]TCE - ANEXO IV - Preencher'!G22</f>
        <v>Cientificalab Produtos Laboratorais e Sistemas Ltda</v>
      </c>
      <c r="F13" s="5" t="str">
        <f>'[1]TCE - ANEXO IV - Preencher'!H22</f>
        <v>S</v>
      </c>
      <c r="G13" s="5" t="str">
        <f>'[1]TCE - ANEXO IV - Preencher'!I22</f>
        <v>S</v>
      </c>
      <c r="H13" s="5">
        <f>'[1]TCE - ANEXO IV - Preencher'!J22</f>
        <v>136</v>
      </c>
      <c r="I13" s="6">
        <f>IF('[1]TCE - ANEXO IV - Preencher'!K22="","",'[1]TCE - ANEXO IV - Preencher'!K22)</f>
        <v>44804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2602902</v>
      </c>
      <c r="L13" s="7">
        <f>'[1]TCE - ANEXO IV - Preencher'!N22</f>
        <v>14978.4</v>
      </c>
    </row>
    <row r="14" spans="1:12" s="8" customFormat="1" ht="19.5" customHeight="1" x14ac:dyDescent="0.25">
      <c r="A14" s="3">
        <f>IFERROR(VLOOKUP(B14,'[1]DADOS (OCULTAR)'!$Q$3:$S$133,3,0),"")</f>
        <v>9039744000860</v>
      </c>
      <c r="B14" s="4" t="str">
        <f>'[1]TCE - ANEXO IV - Preencher'!C23</f>
        <v>HOSPITAL DOM HÉLDER (COVID-19)</v>
      </c>
      <c r="C14" s="4" t="str">
        <f>'[1]TCE - ANEXO IV - Preencher'!E23</f>
        <v>5.99 - Outros Serviços de Terceiros Pessoa Jurídica</v>
      </c>
      <c r="D14" s="3">
        <f>'[1]TCE - ANEXO IV - Preencher'!F23</f>
        <v>4290489000134</v>
      </c>
      <c r="E14" s="5" t="str">
        <f>'[1]TCE - ANEXO IV - Preencher'!G23</f>
        <v>Clinica de Dialise do Cabo Ltda</v>
      </c>
      <c r="F14" s="5" t="str">
        <f>'[1]TCE - ANEXO IV - Preencher'!H23</f>
        <v>S</v>
      </c>
      <c r="G14" s="5" t="str">
        <f>'[1]TCE - ANEXO IV - Preencher'!I23</f>
        <v>S</v>
      </c>
      <c r="H14" s="5">
        <f>'[1]TCE - ANEXO IV - Preencher'!J23</f>
        <v>878</v>
      </c>
      <c r="I14" s="6">
        <f>IF('[1]TCE - ANEXO IV - Preencher'!K23="","",'[1]TCE - ANEXO IV - Preencher'!K23)</f>
        <v>44816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2602902</v>
      </c>
      <c r="L14" s="7">
        <f>'[1]TCE - ANEXO IV - Preencher'!N23</f>
        <v>27667.341487603306</v>
      </c>
    </row>
    <row r="15" spans="1:12" s="8" customFormat="1" ht="19.5" customHeight="1" x14ac:dyDescent="0.25">
      <c r="A15" s="3">
        <f>IFERROR(VLOOKUP(B15,'[1]DADOS (OCULTAR)'!$Q$3:$S$133,3,0),"")</f>
        <v>9039744000860</v>
      </c>
      <c r="B15" s="4" t="str">
        <f>'[1]TCE - ANEXO IV - Preencher'!C24</f>
        <v>HOSPITAL DOM HÉLDER (COVID-19)</v>
      </c>
      <c r="C15" s="4" t="str">
        <f>'[1]TCE - ANEXO IV - Preencher'!E24</f>
        <v>5.15 - Serviços Domésticos</v>
      </c>
      <c r="D15" s="3">
        <f>'[1]TCE - ANEXO IV - Preencher'!F24</f>
        <v>6272575004803</v>
      </c>
      <c r="E15" s="5" t="str">
        <f>'[1]TCE - ANEXO IV - Preencher'!G24</f>
        <v>Lavebras Gestão de Texteis S.A</v>
      </c>
      <c r="F15" s="5" t="str">
        <f>'[1]TCE - ANEXO IV - Preencher'!H24</f>
        <v>S</v>
      </c>
      <c r="G15" s="5" t="str">
        <f>'[1]TCE - ANEXO IV - Preencher'!I24</f>
        <v>S</v>
      </c>
      <c r="H15" s="5">
        <f>'[1]TCE - ANEXO IV - Preencher'!J24</f>
        <v>4892</v>
      </c>
      <c r="I15" s="6">
        <f>IF('[1]TCE - ANEXO IV - Preencher'!K24="","",'[1]TCE - ANEXO IV - Preencher'!K24)</f>
        <v>44809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2610707</v>
      </c>
      <c r="L15" s="7">
        <f>'[1]TCE - ANEXO IV - Preencher'!N24</f>
        <v>4237.5230335544584</v>
      </c>
    </row>
    <row r="16" spans="1:12" s="8" customFormat="1" ht="19.5" customHeight="1" x14ac:dyDescent="0.25">
      <c r="A16" s="3">
        <f>IFERROR(VLOOKUP(B16,'[1]DADOS (OCULTAR)'!$Q$3:$S$133,3,0),"")</f>
        <v>9039744000860</v>
      </c>
      <c r="B16" s="4" t="str">
        <f>'[1]TCE - ANEXO IV - Preencher'!C25</f>
        <v>HOSPITAL DOM HÉLDER (COVID-19)</v>
      </c>
      <c r="C16" s="4" t="str">
        <f>'[1]TCE - ANEXO IV - Preencher'!E25</f>
        <v>5.23 - Limpeza e Conservação</v>
      </c>
      <c r="D16" s="3">
        <f>'[1]TCE - ANEXO IV - Preencher'!F25</f>
        <v>10229013000190</v>
      </c>
      <c r="E16" s="5" t="str">
        <f>'[1]TCE - ANEXO IV - Preencher'!G25</f>
        <v>Interclean Administração Ltda</v>
      </c>
      <c r="F16" s="5" t="str">
        <f>'[1]TCE - ANEXO IV - Preencher'!H25</f>
        <v>S</v>
      </c>
      <c r="G16" s="5" t="str">
        <f>'[1]TCE - ANEXO IV - Preencher'!I25</f>
        <v>S</v>
      </c>
      <c r="H16" s="5">
        <f>'[1]TCE - ANEXO IV - Preencher'!J25</f>
        <v>697</v>
      </c>
      <c r="I16" s="6">
        <f>IF('[1]TCE - ANEXO IV - Preencher'!K25="","",'[1]TCE - ANEXO IV - Preencher'!K25)</f>
        <v>44790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34361.599999999999</v>
      </c>
    </row>
    <row r="17" spans="1:12" s="8" customFormat="1" ht="19.5" customHeight="1" x14ac:dyDescent="0.25">
      <c r="A17" s="3" t="str">
        <f>IFERROR(VLOOKUP(B17,'[1]DADOS (OCULTAR)'!$Q$3:$S$133,3,0),"")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5">
      <c r="A18" s="3" t="str">
        <f>IFERROR(VLOOKUP(B18,'[1]DADOS (OCULTAR)'!$Q$3:$S$133,3,0),"")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5">
      <c r="A19" s="3" t="str">
        <f>IFERROR(VLOOKUP(B19,'[1]DADOS (OCULTAR)'!$Q$3:$S$133,3,0),"")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5">
      <c r="A20" s="3" t="str">
        <f>IFERROR(VLOOKUP(B20,'[1]DADOS (OCULTAR)'!$Q$3:$S$133,3,0),"")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5">
      <c r="A21" s="3" t="str">
        <f>IFERROR(VLOOKUP(B21,'[1]DADOS (OCULTAR)'!$Q$3:$S$133,3,0),"")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5">
      <c r="A22" s="3" t="str">
        <f>IFERROR(VLOOKUP(B22,'[1]DADOS (OCULTAR)'!$Q$3:$S$133,3,0),"")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5">
      <c r="A23" s="3" t="str">
        <f>IFERROR(VLOOKUP(B23,'[1]DADOS (OCULTAR)'!$Q$3:$S$133,3,0),"")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5">
      <c r="A24" s="3" t="str">
        <f>IFERROR(VLOOKUP(B24,'[1]DADOS (OCULTAR)'!$Q$3:$S$133,3,0),"")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5">
      <c r="A25" s="3" t="str">
        <f>IFERROR(VLOOKUP(B25,'[1]DADOS (OCULTAR)'!$Q$3:$S$133,3,0),"")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5">
      <c r="A26" s="3" t="str">
        <f>IFERROR(VLOOKUP(B26,'[1]DADOS (OCULTAR)'!$Q$3:$S$133,3,0),"")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5">
      <c r="A27" s="3" t="str">
        <f>IFERROR(VLOOKUP(B27,'[1]DADOS (OCULTAR)'!$Q$3:$S$133,3,0),"")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5">
      <c r="A28" s="3" t="str">
        <f>IFERROR(VLOOKUP(B28,'[1]DADOS (OCULTAR)'!$Q$3:$S$133,3,0),"")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5">
      <c r="A29" s="3" t="str">
        <f>IFERROR(VLOOKUP(B29,'[1]DADOS (OCULTAR)'!$Q$3:$S$133,3,0),"")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5">
      <c r="A30" s="3" t="str">
        <f>IFERROR(VLOOKUP(B30,'[1]DADOS (OCULTAR)'!$Q$3:$S$133,3,0),"")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5">
      <c r="A31" s="3" t="str">
        <f>IFERROR(VLOOKUP(B31,'[1]DADOS (OCULTAR)'!$Q$3:$S$133,3,0),"")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5">
      <c r="A32" s="3" t="str">
        <f>IFERROR(VLOOKUP(B32,'[1]DADOS (OCULTAR)'!$Q$3:$S$133,3,0),"")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5">
      <c r="A33" s="3" t="str">
        <f>IFERROR(VLOOKUP(B33,'[1]DADOS (OCULTAR)'!$Q$3:$S$133,3,0),"")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5">
      <c r="A34" s="3" t="str">
        <f>IFERROR(VLOOKUP(B34,'[1]DADOS (OCULTAR)'!$Q$3:$S$133,3,0),"")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5">
      <c r="A35" s="3" t="str">
        <f>IFERROR(VLOOKUP(B35,'[1]DADOS (OCULTAR)'!$Q$3:$S$133,3,0),"")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5">
      <c r="A36" s="3" t="str">
        <f>IFERROR(VLOOKUP(B36,'[1]DADOS (OCULTAR)'!$Q$3:$S$133,3,0),"")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5">
      <c r="A37" s="3" t="str">
        <f>IFERROR(VLOOKUP(B37,'[1]DADOS (OCULTAR)'!$Q$3:$S$133,3,0),"")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5">
      <c r="A38" s="3" t="str">
        <f>IFERROR(VLOOKUP(B38,'[1]DADOS (OCULTAR)'!$Q$3:$S$133,3,0),"")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5">
      <c r="A39" s="3" t="str">
        <f>IFERROR(VLOOKUP(B39,'[1]DADOS (OCULTAR)'!$Q$3:$S$133,3,0),"")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5">
      <c r="A40" s="3" t="str">
        <f>IFERROR(VLOOKUP(B40,'[1]DADOS (OCULTAR)'!$Q$3:$S$133,3,0),"")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5">
      <c r="A41" s="3" t="str">
        <f>IFERROR(VLOOKUP(B41,'[1]DADOS (OCULTAR)'!$Q$3:$S$133,3,0),"")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5">
      <c r="A42" s="3" t="str">
        <f>IFERROR(VLOOKUP(B42,'[1]DADOS (OCULTAR)'!$Q$3:$S$133,3,0),"")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5">
      <c r="A43" s="3" t="str">
        <f>IFERROR(VLOOKUP(B43,'[1]DADOS (OCULTAR)'!$Q$3:$S$133,3,0),"")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5">
      <c r="A44" s="3" t="str">
        <f>IFERROR(VLOOKUP(B44,'[1]DADOS (OCULTAR)'!$Q$3:$S$133,3,0),"")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5">
      <c r="A45" s="3" t="str">
        <f>IFERROR(VLOOKUP(B45,'[1]DADOS (OCULTAR)'!$Q$3:$S$133,3,0),"")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5">
      <c r="A46" s="3" t="str">
        <f>IFERROR(VLOOKUP(B46,'[1]DADOS (OCULTAR)'!$Q$3:$S$133,3,0),"")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5">
      <c r="A47" s="3" t="str">
        <f>IFERROR(VLOOKUP(B47,'[1]DADOS (OCULTAR)'!$Q$3:$S$133,3,0),"")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5">
      <c r="A48" s="3" t="str">
        <f>IFERROR(VLOOKUP(B48,'[1]DADOS (OCULTAR)'!$Q$3:$S$133,3,0),"")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5">
      <c r="A49" s="3" t="str">
        <f>IFERROR(VLOOKUP(B49,'[1]DADOS (OCULTAR)'!$Q$3:$S$133,3,0),"")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5">
      <c r="A50" s="3" t="str">
        <f>IFERROR(VLOOKUP(B50,'[1]DADOS (OCULTAR)'!$Q$3:$S$133,3,0),"")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5">
      <c r="A51" s="3" t="str">
        <f>IFERROR(VLOOKUP(B51,'[1]DADOS (OCULTAR)'!$Q$3:$S$133,3,0),"")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5">
      <c r="A52" s="3" t="str">
        <f>IFERROR(VLOOKUP(B52,'[1]DADOS (OCULTAR)'!$Q$3:$S$133,3,0),"")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5">
      <c r="A53" s="3" t="str">
        <f>IFERROR(VLOOKUP(B53,'[1]DADOS (OCULTAR)'!$Q$3:$S$133,3,0),"")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5">
      <c r="A54" s="3" t="str">
        <f>IFERROR(VLOOKUP(B54,'[1]DADOS (OCULTAR)'!$Q$3:$S$133,3,0),"")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5">
      <c r="A55" s="3" t="str">
        <f>IFERROR(VLOOKUP(B55,'[1]DADOS (OCULTAR)'!$Q$3:$S$133,3,0),"")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5">
      <c r="A56" s="3" t="str">
        <f>IFERROR(VLOOKUP(B56,'[1]DADOS (OCULTAR)'!$Q$3:$S$133,3,0),"")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5">
      <c r="A57" s="3" t="str">
        <f>IFERROR(VLOOKUP(B57,'[1]DADOS (OCULTAR)'!$Q$3:$S$133,3,0),"")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5">
      <c r="A58" s="3" t="str">
        <f>IFERROR(VLOOKUP(B58,'[1]DADOS (OCULTAR)'!$Q$3:$S$133,3,0),"")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5">
      <c r="A59" s="3" t="str">
        <f>IFERROR(VLOOKUP(B59,'[1]DADOS (OCULTAR)'!$Q$3:$S$133,3,0),"")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5">
      <c r="A60" s="3" t="str">
        <f>IFERROR(VLOOKUP(B60,'[1]DADOS (OCULTAR)'!$Q$3:$S$133,3,0),"")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5">
      <c r="A61" s="3" t="str">
        <f>IFERROR(VLOOKUP(B61,'[1]DADOS (OCULTAR)'!$Q$3:$S$133,3,0),"")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5">
      <c r="A62" s="3" t="str">
        <f>IFERROR(VLOOKUP(B62,'[1]DADOS (OCULTAR)'!$Q$3:$S$133,3,0),"")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5">
      <c r="A63" s="3" t="str">
        <f>IFERROR(VLOOKUP(B63,'[1]DADOS (OCULTAR)'!$Q$3:$S$133,3,0),"")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5">
      <c r="A64" s="3" t="str">
        <f>IFERROR(VLOOKUP(B64,'[1]DADOS (OCULTAR)'!$Q$3:$S$133,3,0),"")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5">
      <c r="A65" s="3" t="str">
        <f>IFERROR(VLOOKUP(B65,'[1]DADOS (OCULTAR)'!$Q$3:$S$133,3,0),"")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5">
      <c r="A66" s="3" t="str">
        <f>IFERROR(VLOOKUP(B66,'[1]DADOS (OCULTAR)'!$Q$3:$S$133,3,0),"")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5">
      <c r="A67" s="3" t="str">
        <f>IFERROR(VLOOKUP(B67,'[1]DADOS (OCULTAR)'!$Q$3:$S$133,3,0),"")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5">
      <c r="A68" s="3" t="str">
        <f>IFERROR(VLOOKUP(B68,'[1]DADOS (OCULTAR)'!$Q$3:$S$133,3,0),"")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5">
      <c r="A69" s="3" t="str">
        <f>IFERROR(VLOOKUP(B69,'[1]DADOS (OCULTAR)'!$Q$3:$S$133,3,0),"")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5">
      <c r="A70" s="3" t="str">
        <f>IFERROR(VLOOKUP(B70,'[1]DADOS (OCULTAR)'!$Q$3:$S$133,3,0),"")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5">
      <c r="A71" s="3" t="str">
        <f>IFERROR(VLOOKUP(B71,'[1]DADOS (OCULTAR)'!$Q$3:$S$133,3,0),"")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5">
      <c r="A72" s="3" t="str">
        <f>IFERROR(VLOOKUP(B72,'[1]DADOS (OCULTAR)'!$Q$3:$S$133,3,0),"")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5">
      <c r="A73" s="3" t="str">
        <f>IFERROR(VLOOKUP(B73,'[1]DADOS (OCULTAR)'!$Q$3:$S$133,3,0),"")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5">
      <c r="A74" s="3" t="str">
        <f>IFERROR(VLOOKUP(B74,'[1]DADOS (OCULTAR)'!$Q$3:$S$133,3,0),"")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5">
      <c r="A75" s="3" t="str">
        <f>IFERROR(VLOOKUP(B75,'[1]DADOS (OCULTAR)'!$Q$3:$S$133,3,0),"")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5">
      <c r="A76" s="3" t="str">
        <f>IFERROR(VLOOKUP(B76,'[1]DADOS (OCULTAR)'!$Q$3:$S$133,3,0),"")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5">
      <c r="A77" s="3" t="str">
        <f>IFERROR(VLOOKUP(B77,'[1]DADOS (OCULTAR)'!$Q$3:$S$133,3,0),"")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5">
      <c r="A78" s="3" t="str">
        <f>IFERROR(VLOOKUP(B78,'[1]DADOS (OCULTAR)'!$Q$3:$S$133,3,0),"")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5">
      <c r="A79" s="3" t="str">
        <f>IFERROR(VLOOKUP(B79,'[1]DADOS (OCULTAR)'!$Q$3:$S$133,3,0),"")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5">
      <c r="A80" s="3" t="str">
        <f>IFERROR(VLOOKUP(B80,'[1]DADOS (OCULTAR)'!$Q$3:$S$133,3,0),"")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5">
      <c r="A81" s="3" t="str">
        <f>IFERROR(VLOOKUP(B81,'[1]DADOS (OCULTAR)'!$Q$3:$S$133,3,0),"")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5">
      <c r="A82" s="3" t="str">
        <f>IFERROR(VLOOKUP(B82,'[1]DADOS (OCULTAR)'!$Q$3:$S$133,3,0),"")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5">
      <c r="A83" s="3" t="str">
        <f>IFERROR(VLOOKUP(B83,'[1]DADOS (OCULTAR)'!$Q$3:$S$133,3,0),"")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5">
      <c r="A84" s="3" t="str">
        <f>IFERROR(VLOOKUP(B84,'[1]DADOS (OCULTAR)'!$Q$3:$S$133,3,0),"")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5">
      <c r="A85" s="3" t="str">
        <f>IFERROR(VLOOKUP(B85,'[1]DADOS (OCULTAR)'!$Q$3:$S$133,3,0),"")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5">
      <c r="A86" s="3" t="str">
        <f>IFERROR(VLOOKUP(B86,'[1]DADOS (OCULTAR)'!$Q$3:$S$133,3,0),"")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5">
      <c r="A87" s="3" t="str">
        <f>IFERROR(VLOOKUP(B87,'[1]DADOS (OCULTAR)'!$Q$3:$S$133,3,0),"")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5">
      <c r="A88" s="3" t="str">
        <f>IFERROR(VLOOKUP(B88,'[1]DADOS (OCULTAR)'!$Q$3:$S$133,3,0),"")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5">
      <c r="A89" s="3" t="str">
        <f>IFERROR(VLOOKUP(B89,'[1]DADOS (OCULTAR)'!$Q$3:$S$133,3,0),"")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5">
      <c r="A90" s="3" t="str">
        <f>IFERROR(VLOOKUP(B90,'[1]DADOS (OCULTAR)'!$Q$3:$S$133,3,0),"")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5">
      <c r="A91" s="3" t="str">
        <f>IFERROR(VLOOKUP(B91,'[1]DADOS (OCULTAR)'!$Q$3:$S$133,3,0),"")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5">
      <c r="A92" s="3" t="str">
        <f>IFERROR(VLOOKUP(B92,'[1]DADOS (OCULTAR)'!$Q$3:$S$133,3,0),"")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5">
      <c r="A93" s="3" t="str">
        <f>IFERROR(VLOOKUP(B93,'[1]DADOS (OCULTAR)'!$Q$3:$S$133,3,0),"")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5">
      <c r="A94" s="3" t="str">
        <f>IFERROR(VLOOKUP(B94,'[1]DADOS (OCULTAR)'!$Q$3:$S$133,3,0),"")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5">
      <c r="A95" s="3" t="str">
        <f>IFERROR(VLOOKUP(B95,'[1]DADOS (OCULTAR)'!$Q$3:$S$133,3,0),"")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5">
      <c r="A96" s="3" t="str">
        <f>IFERROR(VLOOKUP(B96,'[1]DADOS (OCULTAR)'!$Q$3:$S$133,3,0),"")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5">
      <c r="A97" s="3" t="str">
        <f>IFERROR(VLOOKUP(B97,'[1]DADOS (OCULTAR)'!$Q$3:$S$133,3,0),"")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5">
      <c r="A98" s="3" t="str">
        <f>IFERROR(VLOOKUP(B98,'[1]DADOS (OCULTAR)'!$Q$3:$S$133,3,0),"")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5">
      <c r="A99" s="3" t="str">
        <f>IFERROR(VLOOKUP(B99,'[1]DADOS (OCULTAR)'!$Q$3:$S$133,3,0),"")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5">
      <c r="A100" s="3" t="str">
        <f>IFERROR(VLOOKUP(B100,'[1]DADOS (OCULTAR)'!$Q$3:$S$133,3,0),"")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5">
      <c r="A101" s="3" t="str">
        <f>IFERROR(VLOOKUP(B101,'[1]DADOS (OCULTAR)'!$Q$3:$S$133,3,0),"")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5">
      <c r="A102" s="3" t="str">
        <f>IFERROR(VLOOKUP(B102,'[1]DADOS (OCULTAR)'!$Q$3:$S$133,3,0),"")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5">
      <c r="A103" s="3" t="str">
        <f>IFERROR(VLOOKUP(B103,'[1]DADOS (OCULTAR)'!$Q$3:$S$133,3,0),"")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5">
      <c r="A104" s="3" t="str">
        <f>IFERROR(VLOOKUP(B104,'[1]DADOS (OCULTAR)'!$Q$3:$S$133,3,0),"")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5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5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5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5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5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5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5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5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5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5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5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5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5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5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5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5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5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5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5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5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5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5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5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5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5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5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5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5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5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5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5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5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5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5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5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5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5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5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5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2022-09-26T23:46:42Z</dcterms:created>
  <dcterms:modified xsi:type="dcterms:W3CDTF">2022-09-26T23:47:43Z</dcterms:modified>
</cp:coreProperties>
</file>