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3 - PCF MARÇO\01 - PCF\PCF\EXCEL\TCE ART 58 - 03.2022 - SEM COVID\"/>
    </mc:Choice>
  </mc:AlternateContent>
  <xr:revisionPtr revIDLastSave="0" documentId="8_{481885AE-04DD-4671-B78E-452342750AFE}" xr6:coauthVersionLast="47" xr6:coauthVersionMax="47" xr10:uidLastSave="{00000000-0000-0000-0000-000000000000}"/>
  <bookViews>
    <workbookView xWindow="-120" yWindow="-120" windowWidth="20730" windowHeight="11160" xr2:uid="{ABA268AF-1F3A-4369-BBA2-C62E0536A3B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A16" i="1"/>
  <c r="H15" i="1"/>
  <c r="A15" i="1"/>
  <c r="A14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<sst xmlns="http://schemas.openxmlformats.org/spreadsheetml/2006/main" count="234" uniqueCount="171">
  <si>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</si>
  <si>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</si>
  <si>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</si>
  <si>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</si>
  <si>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</si>
  <si>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</si>
  <si>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</si>
  <si>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</si>
  <si>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</si>
  <si>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</si>
  <si>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</si>
  <si>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</si>
  <si>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</si>
  <si>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</si>
  <si>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</si>
  <si>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</si>
  <si>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</si>
  <si>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</si>
  <si>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</si>
  <si>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</si>
  <si>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</si>
  <si>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</si>
  <si>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</si>
  <si>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</si>
  <si>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</si>
  <si>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</si>
  <si>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</si>
  <si>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</si>
  <si>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</si>
  <si>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11º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</si>
  <si>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</si>
  <si>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</si>
  <si>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</si>
  <si>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</si>
  <si>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</si>
  <si>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</si>
  <si>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</si>
  <si>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</si>
  <si>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</si>
  <si>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</si>
  <si>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</si>
  <si>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</si>
  <si>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</si>
  <si>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</si>
  <si>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</si>
  <si>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</si>
  <si>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</si>
  <si>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</si>
  <si>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</si>
  <si>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</si>
  <si>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</si>
  <si>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</si>
  <si>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</si>
  <si>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</si>
  <si>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</si>
  <si>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</si>
  <si>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</si>
  <si>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</si>
  <si>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</si>
  <si>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</si>
  <si>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</si>
  <si>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</si>
  <si>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</si>
  <si>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</si>
  <si>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</si>
  <si>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</si>
  <si>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</si>
  <si>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</si>
  <si>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</si>
  <si>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</si>
  <si>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</si>
  <si>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</si>
  <si>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</si>
  <si>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</si>
  <si>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</si>
  <si>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</si>
  <si>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</si>
  <si>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</si>
  <si>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</si>
  <si>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</si>
  <si>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</si>
  <si>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</si>
  <si>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</si>
  <si>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</si>
  <si>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3º</t>
  </si>
  <si>
    <t>https://imip-sistemas.org.br/sistemas/_scriptcase_producao_v9/file/doc/portal_transparencia/contratos_fornecedores/4193/13409775000329a3.pdf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</si>
  <si>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</si>
  <si>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</si>
  <si>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</si>
  <si>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</si>
  <si>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</si>
  <si>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</si>
  <si>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</si>
  <si>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</si>
  <si>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</si>
  <si>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</si>
  <si>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</si>
  <si>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</si>
  <si>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</si>
  <si>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</si>
  <si>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</si>
  <si>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</si>
  <si>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</si>
  <si>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</si>
  <si>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</si>
  <si>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</si>
  <si>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</si>
  <si>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</si>
  <si>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</si>
  <si>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</si>
  <si>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</si>
  <si>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</si>
  <si>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</si>
  <si>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</si>
  <si>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</si>
  <si>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</si>
  <si>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</si>
  <si>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</si>
  <si>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8º</t>
  </si>
  <si>
    <t>https://imip-sistemas.org.br/sistemas/_scriptcase_producao_v9/file/doc/portal_transparencia/contratos_fornecedores/4708/07146768000117a8.pdf</t>
  </si>
  <si>
    <t>04732857000157</t>
  </si>
  <si>
    <t>SÍNTESE - LICENCIAMENTO DE PROGRAMA PARA COMPRAS ON LINE LTDA.</t>
  </si>
  <si>
    <t>4º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</si>
  <si>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</si>
  <si>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</si>
  <si>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</si>
  <si>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</si>
  <si>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</si>
  <si>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</si>
  <si>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</si>
  <si>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</si>
  <si>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</si>
  <si>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</si>
  <si>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</si>
  <si>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</si>
  <si>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</si>
  <si>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</si>
  <si>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</si>
  <si>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</si>
  <si>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</si>
  <si>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</si>
  <si>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</si>
  <si>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https://imip-sistemas.org.br/sistemas/_scriptcase_producao_v9/file/doc/portal_transparencia/contratos_fornecedores/4192/90347840000894a4.pdf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</si>
  <si>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</si>
  <si>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</si>
  <si>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</si>
  <si>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</si>
  <si>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</si>
  <si>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</si>
  <si>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</si>
  <si>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</si>
  <si>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</si>
  <si>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</si>
  <si>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</si>
  <si>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</si>
  <si>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</si>
  <si>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</si>
  <si>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</si>
  <si>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</si>
  <si>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</si>
  <si>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</si>
  <si>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</si>
  <si>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https://imip-sistemas.org.br/sistemas/_scriptcase_producao_v9/file/doc/portal_transparencia/contratos_fornecedores/4723/11735589000159a3.pdf</t>
  </si>
  <si>
    <t>ELETRONICA DO FUTURO EIRELI</t>
  </si>
  <si>
    <t xml:space="preserve">2º </t>
  </si>
  <si>
    <t>https://imip-sistemas.org.br/sistemas/_scriptcase_producao_v9/file/doc/portal_transparencia/contratos_fornecedores/4390/27117678000105a2.pdf</t>
  </si>
  <si>
    <t>BID COMERCIO E SERVIÇOS EM TECNOLOGIA DA INFORMAÇÃO LTDA.</t>
  </si>
  <si>
    <t>https://imip-sistemas.org.br/sistemas/_scriptcase_producao_v9/file/doc/portal_transparencia/contratos_fornecedores/4462/05020356000100a1.pdf</t>
  </si>
  <si>
    <t>MOTO 29 SERVICO DE ENTREGA LTDA</t>
  </si>
  <si>
    <t>2º</t>
  </si>
  <si>
    <t>https://imip-sistemas.org.br/sistemas/_scriptcase_producao_v9/file/doc/portal_transparencia/contratos_fornecedores/4729/05467959000155a2.pdf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</si>
</sst>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03.2022%20-%20SEM%20COVID%20-%20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H3">
            <v>7243.05</v>
          </cell>
        </row>
        <row r="4">
          <cell r="H4">
            <v>6035.87</v>
          </cell>
        </row>
        <row r="5">
          <cell r="H5">
            <v>0</v>
          </cell>
        </row>
        <row r="8">
          <cell r="H8">
            <v>25987.859805215208</v>
          </cell>
        </row>
        <row r="9">
          <cell r="H9">
            <v>94020.23</v>
          </cell>
        </row>
        <row r="10">
          <cell r="H10">
            <v>442.17</v>
          </cell>
        </row>
        <row r="12">
          <cell r="H12">
            <v>0</v>
          </cell>
        </row>
        <row r="14">
          <cell r="H14">
            <v>215988.6804819277</v>
          </cell>
        </row>
        <row r="15">
          <cell r="H15">
            <v>98847.08</v>
          </cell>
        </row>
        <row r="16">
          <cell r="H16">
            <v>48895.24</v>
          </cell>
        </row>
        <row r="20">
          <cell r="H20">
            <v>7948.5</v>
          </cell>
        </row>
        <row r="21">
          <cell r="H21">
            <v>261347.09</v>
          </cell>
        </row>
        <row r="23">
          <cell r="H23">
            <v>0</v>
          </cell>
        </row>
        <row r="24">
          <cell r="H24">
            <v>141475.84</v>
          </cell>
        </row>
        <row r="25">
          <cell r="H25">
            <v>6000</v>
          </cell>
        </row>
        <row r="27">
          <cell r="H27">
            <v>37427.25</v>
          </cell>
        </row>
        <row r="28">
          <cell r="H28">
            <v>1190</v>
          </cell>
        </row>
        <row r="30">
          <cell r="H30">
            <v>31552.5</v>
          </cell>
        </row>
        <row r="31">
          <cell r="H31">
            <v>6681.96</v>
          </cell>
        </row>
        <row r="35">
          <cell r="H35">
            <v>47297.88</v>
          </cell>
        </row>
        <row r="36">
          <cell r="H36">
            <v>249122.02</v>
          </cell>
        </row>
        <row r="37">
          <cell r="H37">
            <v>7339.5</v>
          </cell>
        </row>
        <row r="38">
          <cell r="H38">
            <v>2400</v>
          </cell>
        </row>
        <row r="39">
          <cell r="H39">
            <v>3669.75</v>
          </cell>
        </row>
        <row r="42">
          <cell r="H42">
            <v>3774.29</v>
          </cell>
        </row>
        <row r="43">
          <cell r="H43">
            <v>3822</v>
          </cell>
        </row>
        <row r="44">
          <cell r="H44">
            <v>147641.03</v>
          </cell>
        </row>
        <row r="47">
          <cell r="H47">
            <v>281019.72000000026</v>
          </cell>
        </row>
        <row r="48">
          <cell r="H48">
            <v>245795.93000000002</v>
          </cell>
        </row>
        <row r="50">
          <cell r="H50">
            <v>45633.5</v>
          </cell>
        </row>
        <row r="52">
          <cell r="H52">
            <v>12744</v>
          </cell>
        </row>
        <row r="54">
          <cell r="H54">
            <v>6100</v>
          </cell>
        </row>
        <row r="58">
          <cell r="H58">
            <v>0</v>
          </cell>
        </row>
        <row r="59">
          <cell r="H59">
            <v>37864.108833119855</v>
          </cell>
        </row>
        <row r="60">
          <cell r="H60">
            <v>7282.6799999999994</v>
          </cell>
        </row>
        <row r="62">
          <cell r="H62">
            <v>58338.98</v>
          </cell>
        </row>
        <row r="64">
          <cell r="H64">
            <v>5146</v>
          </cell>
        </row>
        <row r="67">
          <cell r="H67">
            <v>2300</v>
          </cell>
        </row>
        <row r="68">
          <cell r="H68">
            <v>0</v>
          </cell>
        </row>
        <row r="69">
          <cell r="H69">
            <v>6060</v>
          </cell>
        </row>
        <row r="72">
          <cell r="H72">
            <v>2000</v>
          </cell>
        </row>
        <row r="73">
          <cell r="H73">
            <v>276069.55000000022</v>
          </cell>
        </row>
        <row r="74">
          <cell r="H74">
            <v>29403.1</v>
          </cell>
        </row>
        <row r="75">
          <cell r="H75">
            <v>3600</v>
          </cell>
        </row>
        <row r="76">
          <cell r="H76">
            <v>8150.34</v>
          </cell>
        </row>
        <row r="80">
          <cell r="H80">
            <v>77487.41</v>
          </cell>
        </row>
        <row r="81">
          <cell r="H81">
            <v>100653</v>
          </cell>
        </row>
        <row r="84">
          <cell r="H84">
            <v>23709.57</v>
          </cell>
        </row>
        <row r="85">
          <cell r="H85">
            <v>11287</v>
          </cell>
        </row>
        <row r="87">
          <cell r="H87">
            <v>9171.75</v>
          </cell>
        </row>
        <row r="89">
          <cell r="H89">
            <v>967.17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8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26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39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3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21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2158/26774266000185a1.pdf" TargetMode="External"/><Relationship Id="rId42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47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50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7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25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3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38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46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2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16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20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29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41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1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6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11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24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32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37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40" Type="http://schemas.openxmlformats.org/officeDocument/2006/relationships/hyperlink" Target="https://imip-sistemas.org.br/sistemas/_scriptcase_producao_v9/file/doc/portal_transparencia/contratos_fornecedores/2626/22484361491a2.pdf" TargetMode="External"/><Relationship Id="rId45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1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23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8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36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49" Type="http://schemas.openxmlformats.org/officeDocument/2006/relationships/hyperlink" Target="https://imip-sistemas.org.br/sistemas/_scriptcase_producao_v9/file/doc/portal_transparencia/contratos_fornecedores/4390/27117678000105a2.pdf" TargetMode="External"/><Relationship Id="rId10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1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31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44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52" Type="http://schemas.openxmlformats.org/officeDocument/2006/relationships/hyperlink" Target="https://imip-sistemas.org.br/sistemas/_scriptcase_producao_v9/file/doc/portal_transparencia/contratos_fornecedores/4729/05467959000155a2.pdf" TargetMode="External"/><Relationship Id="rId4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9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14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22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27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3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35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3" Type="http://schemas.openxmlformats.org/officeDocument/2006/relationships/hyperlink" Target="https://imip-sistemas.org.br/sistemas/_scriptcase_producao_v9/file/doc/portal_transparencia/contratos_fornecedores/1402/10494886000120a1.pdf" TargetMode="External"/><Relationship Id="rId48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8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51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98740-217C-48C3-B5EB-FC6BC3AFFFE2}">
  <sheetPr>
    <tabColor indexed="13"/>
  </sheetPr>
  <dimension ref="A1:I991"/>
  <sheetViews>
    <sheetView showGridLines="0" tabSelected="1" topLeftCell="D1" zoomScale="90" zoomScaleNormal="90" workbookViewId="0">
      <selection activeCell="E67" sqref="E6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9039744000860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43480</v>
      </c>
      <c r="G2" s="7"/>
      <c r="H2" s="8">
        <f>'[1]TCE - ANEXO VII - CV - Enviar'!H3</f>
        <v>7243.05</v>
      </c>
      <c r="I2" s="9" t="s">
        <v>13</v>
      </c>
    </row>
    <row r="3" spans="1:9" ht="21" customHeight="1" x14ac:dyDescent="0.2">
      <c r="A3" s="2">
        <f>IFERROR(VLOOKUP(B3,'[1]DADOS (OCULTAR)'!$Q$3:$S$103,3,0),"")</f>
        <v>9039744000860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43480</v>
      </c>
      <c r="G3" s="7"/>
      <c r="H3" s="8">
        <f>'[1]TCE - ANEXO VII - CV - Enviar'!H4</f>
        <v>6035.87</v>
      </c>
      <c r="I3" s="9" t="s">
        <v>13</v>
      </c>
    </row>
    <row r="4" spans="1:9" ht="21" customHeight="1" x14ac:dyDescent="0.2">
      <c r="A4" s="2">
        <f>IFERROR(VLOOKUP(B4,'[1]DADOS (OCULTAR)'!$Q$3:$S$103,3,0),"")</f>
        <v>9039744000860</v>
      </c>
      <c r="B4" s="3" t="s">
        <v>9</v>
      </c>
      <c r="C4" s="4" t="s">
        <v>15</v>
      </c>
      <c r="D4" s="5" t="s">
        <v>16</v>
      </c>
      <c r="E4" s="6">
        <v>2</v>
      </c>
      <c r="F4" s="7">
        <v>43192</v>
      </c>
      <c r="G4" s="7"/>
      <c r="H4" s="8">
        <f>'[1]TCE - ANEXO VII - CV - Enviar'!H5</f>
        <v>0</v>
      </c>
      <c r="I4" s="9" t="s">
        <v>17</v>
      </c>
    </row>
    <row r="5" spans="1:9" ht="21" customHeight="1" x14ac:dyDescent="0.2">
      <c r="A5" s="2">
        <f>IFERROR(VLOOKUP(B5,'[1]DADOS (OCULTAR)'!$Q$3:$S$103,3,0),"")</f>
        <v>9039744000860</v>
      </c>
      <c r="B5" s="3" t="s">
        <v>9</v>
      </c>
      <c r="C5" s="4" t="s">
        <v>18</v>
      </c>
      <c r="D5" s="5" t="s">
        <v>19</v>
      </c>
      <c r="E5" s="6">
        <v>4</v>
      </c>
      <c r="F5" s="7">
        <v>44136</v>
      </c>
      <c r="G5" s="7"/>
      <c r="H5" s="8">
        <f>'[1]TCE - ANEXO VII - CV - Enviar'!H8</f>
        <v>25987.859805215208</v>
      </c>
      <c r="I5" s="9" t="s">
        <v>20</v>
      </c>
    </row>
    <row r="6" spans="1:9" ht="21" customHeight="1" x14ac:dyDescent="0.2">
      <c r="A6" s="2">
        <f>IFERROR(VLOOKUP(B6,'[1]DADOS (OCULTAR)'!$Q$3:$S$103,3,0),"")</f>
        <v>9039744000860</v>
      </c>
      <c r="B6" s="3" t="s">
        <v>9</v>
      </c>
      <c r="C6" s="4" t="s">
        <v>21</v>
      </c>
      <c r="D6" s="5" t="s">
        <v>22</v>
      </c>
      <c r="E6" s="6">
        <v>4</v>
      </c>
      <c r="F6" s="7">
        <v>42948</v>
      </c>
      <c r="G6" s="7"/>
      <c r="H6" s="8">
        <f>'[1]TCE - ANEXO VII - CV - Enviar'!H9</f>
        <v>94020.23</v>
      </c>
      <c r="I6" s="9" t="s">
        <v>23</v>
      </c>
    </row>
    <row r="7" spans="1:9" ht="21" customHeight="1" x14ac:dyDescent="0.2">
      <c r="A7" s="2">
        <f>IFERROR(VLOOKUP(B7,'[1]DADOS (OCULTAR)'!$Q$3:$S$103,3,0),"")</f>
        <v>9039744000860</v>
      </c>
      <c r="B7" s="3" t="s">
        <v>9</v>
      </c>
      <c r="C7" s="4" t="s">
        <v>24</v>
      </c>
      <c r="D7" s="5" t="s">
        <v>25</v>
      </c>
      <c r="E7" s="6">
        <v>5</v>
      </c>
      <c r="F7" s="7">
        <v>42767</v>
      </c>
      <c r="G7" s="7"/>
      <c r="H7" s="8">
        <f>'[1]TCE - ANEXO VII - CV - Enviar'!H10</f>
        <v>442.17</v>
      </c>
      <c r="I7" s="9" t="s">
        <v>26</v>
      </c>
    </row>
    <row r="8" spans="1:9" ht="21" customHeight="1" x14ac:dyDescent="0.2">
      <c r="A8" s="2">
        <f>IFERROR(VLOOKUP(B8,'[1]DADOS (OCULTAR)'!$Q$3:$S$103,3,0),"")</f>
        <v>9039744000860</v>
      </c>
      <c r="B8" s="3" t="s">
        <v>9</v>
      </c>
      <c r="C8" s="4" t="s">
        <v>27</v>
      </c>
      <c r="D8" s="5" t="s">
        <v>28</v>
      </c>
      <c r="E8" s="6" t="s">
        <v>29</v>
      </c>
      <c r="F8" s="7">
        <v>43937</v>
      </c>
      <c r="G8" s="7"/>
      <c r="H8" s="8">
        <f>'[1]TCE - ANEXO VII - CV - Enviar'!H24</f>
        <v>141475.84</v>
      </c>
      <c r="I8" s="9" t="s">
        <v>30</v>
      </c>
    </row>
    <row r="9" spans="1:9" ht="21" customHeight="1" x14ac:dyDescent="0.2">
      <c r="A9" s="2">
        <f>IFERROR(VLOOKUP(B9,'[1]DADOS (OCULTAR)'!$Q$3:$S$103,3,0),"")</f>
        <v>9039744000860</v>
      </c>
      <c r="B9" s="3" t="s">
        <v>9</v>
      </c>
      <c r="C9" s="4" t="s">
        <v>31</v>
      </c>
      <c r="D9" s="5" t="s">
        <v>32</v>
      </c>
      <c r="E9" s="6">
        <v>1</v>
      </c>
      <c r="F9" s="7">
        <v>42948</v>
      </c>
      <c r="G9" s="7"/>
      <c r="H9" s="8">
        <f>'[1]TCE - ANEXO VII - CV - Enviar'!H12</f>
        <v>0</v>
      </c>
      <c r="I9" s="9" t="s">
        <v>33</v>
      </c>
    </row>
    <row r="10" spans="1:9" ht="21" customHeight="1" x14ac:dyDescent="0.2">
      <c r="A10" s="2">
        <f>IFERROR(VLOOKUP(B10,'[1]DADOS (OCULTAR)'!$Q$3:$S$103,3,0),"")</f>
        <v>9039744000860</v>
      </c>
      <c r="B10" s="3" t="s">
        <v>9</v>
      </c>
      <c r="C10" s="4" t="s">
        <v>34</v>
      </c>
      <c r="D10" s="5" t="s">
        <v>35</v>
      </c>
      <c r="E10" s="6">
        <v>2</v>
      </c>
      <c r="F10" s="7">
        <v>43952</v>
      </c>
      <c r="G10" s="7"/>
      <c r="H10" s="8">
        <f>'[1]TCE - ANEXO VII - CV - Enviar'!H14</f>
        <v>215988.6804819277</v>
      </c>
      <c r="I10" s="9" t="s">
        <v>36</v>
      </c>
    </row>
    <row r="11" spans="1:9" ht="21" customHeight="1" x14ac:dyDescent="0.2">
      <c r="A11" s="2">
        <f>IFERROR(VLOOKUP(B11,'[1]DADOS (OCULTAR)'!$Q$3:$S$103,3,0),"")</f>
        <v>9039744000860</v>
      </c>
      <c r="B11" s="3" t="s">
        <v>9</v>
      </c>
      <c r="C11" s="4" t="s">
        <v>37</v>
      </c>
      <c r="D11" s="5" t="s">
        <v>38</v>
      </c>
      <c r="E11" s="6">
        <v>1</v>
      </c>
      <c r="F11" s="7">
        <v>42948</v>
      </c>
      <c r="G11" s="7"/>
      <c r="H11" s="8">
        <f>'[1]TCE - ANEXO VII - CV - Enviar'!H15</f>
        <v>98847.08</v>
      </c>
      <c r="I11" s="9" t="s">
        <v>39</v>
      </c>
    </row>
    <row r="12" spans="1:9" ht="21" customHeight="1" x14ac:dyDescent="0.2">
      <c r="A12" s="2">
        <f>IFERROR(VLOOKUP(B12,'[1]DADOS (OCULTAR)'!$Q$3:$S$103,3,0),"")</f>
        <v>9039744000860</v>
      </c>
      <c r="B12" s="3" t="s">
        <v>9</v>
      </c>
      <c r="C12" s="4" t="s">
        <v>40</v>
      </c>
      <c r="D12" s="5" t="s">
        <v>41</v>
      </c>
      <c r="E12" s="6">
        <v>2</v>
      </c>
      <c r="F12" s="7">
        <v>44148</v>
      </c>
      <c r="G12" s="7"/>
      <c r="H12" s="8">
        <f>'[1]TCE - ANEXO VII - CV - Enviar'!H16</f>
        <v>48895.24</v>
      </c>
      <c r="I12" s="9" t="s">
        <v>42</v>
      </c>
    </row>
    <row r="13" spans="1:9" ht="21" customHeight="1" x14ac:dyDescent="0.2">
      <c r="A13" s="2">
        <f>IFERROR(VLOOKUP(B13,'[1]DADOS (OCULTAR)'!$Q$3:$S$103,3,0),"")</f>
        <v>9039744000860</v>
      </c>
      <c r="B13" s="3" t="s">
        <v>9</v>
      </c>
      <c r="C13" s="4">
        <v>28737345000141</v>
      </c>
      <c r="D13" s="5" t="s">
        <v>43</v>
      </c>
      <c r="E13" s="6">
        <v>8</v>
      </c>
      <c r="F13" s="7">
        <v>43222</v>
      </c>
      <c r="G13" s="7"/>
      <c r="H13" s="8">
        <v>161276</v>
      </c>
      <c r="I13" s="9" t="s">
        <v>44</v>
      </c>
    </row>
    <row r="14" spans="1:9" ht="21" customHeight="1" x14ac:dyDescent="0.2">
      <c r="A14" s="2">
        <f>IFERROR(VLOOKUP(B14,'[1]DADOS (OCULTAR)'!$Q$3:$S$103,3,0),"")</f>
        <v>9039744000860</v>
      </c>
      <c r="B14" s="3" t="s">
        <v>9</v>
      </c>
      <c r="C14" s="4" t="s">
        <v>45</v>
      </c>
      <c r="D14" s="5" t="s">
        <v>46</v>
      </c>
      <c r="E14" s="6">
        <v>8</v>
      </c>
      <c r="F14" s="7">
        <v>43222</v>
      </c>
      <c r="G14" s="7"/>
      <c r="H14" s="8">
        <v>127976</v>
      </c>
      <c r="I14" s="9" t="s">
        <v>44</v>
      </c>
    </row>
    <row r="15" spans="1:9" ht="21" customHeight="1" x14ac:dyDescent="0.2">
      <c r="A15" s="2">
        <f>IFERROR(VLOOKUP(B15,'[1]DADOS (OCULTAR)'!$Q$3:$S$103,3,0),"")</f>
        <v>9039744000860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43374</v>
      </c>
      <c r="G15" s="7"/>
      <c r="H15" s="8">
        <f>'[1]TCE - ANEXO VII - CV - Enviar'!H21</f>
        <v>261347.09</v>
      </c>
      <c r="I15" s="9" t="s">
        <v>49</v>
      </c>
    </row>
    <row r="16" spans="1:9" ht="21" customHeight="1" x14ac:dyDescent="0.2">
      <c r="A16" s="2">
        <f>IFERROR(VLOOKUP(B16,'[1]DADOS (OCULTAR)'!$Q$3:$S$103,3,0),"")</f>
        <v>9039744000860</v>
      </c>
      <c r="B16" s="3" t="s">
        <v>9</v>
      </c>
      <c r="C16" s="4" t="s">
        <v>50</v>
      </c>
      <c r="D16" s="5" t="s">
        <v>51</v>
      </c>
      <c r="E16" s="6">
        <v>8</v>
      </c>
      <c r="F16" s="7">
        <v>43222</v>
      </c>
      <c r="G16" s="7"/>
      <c r="H16" s="8">
        <v>45948</v>
      </c>
      <c r="I16" s="9" t="s">
        <v>44</v>
      </c>
    </row>
    <row r="17" spans="1:9" ht="21" customHeight="1" x14ac:dyDescent="0.2">
      <c r="A17" s="2">
        <f>IFERROR(VLOOKUP(B17,'[1]DADOS (OCULTAR)'!$Q$3:$S$103,3,0),"")</f>
        <v>9039744000860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42948</v>
      </c>
      <c r="G17" s="7"/>
      <c r="H17" s="8">
        <f>'[1]TCE - ANEXO VII - CV - Enviar'!H23</f>
        <v>0</v>
      </c>
      <c r="I17" s="9" t="s">
        <v>54</v>
      </c>
    </row>
    <row r="18" spans="1:9" ht="21" customHeight="1" x14ac:dyDescent="0.2">
      <c r="A18" s="2">
        <f>IFERROR(VLOOKUP(B18,'[1]DADOS (OCULTAR)'!$Q$3:$S$103,3,0),"")</f>
        <v>9039744000860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42186</v>
      </c>
      <c r="G18" s="7"/>
      <c r="H18" s="8">
        <f>'[1]TCE - ANEXO VII - CV - Enviar'!H25</f>
        <v>6000</v>
      </c>
      <c r="I18" s="9" t="s">
        <v>57</v>
      </c>
    </row>
    <row r="19" spans="1:9" ht="21" customHeight="1" x14ac:dyDescent="0.2">
      <c r="A19" s="2">
        <f>IFERROR(VLOOKUP(B19,'[1]DADOS (OCULTAR)'!$Q$3:$S$103,3,0),"")</f>
        <v>9039744000860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42948</v>
      </c>
      <c r="G19" s="7"/>
      <c r="H19" s="8">
        <f>'[1]TCE - ANEXO VII - CV - Enviar'!H27</f>
        <v>37427.25</v>
      </c>
      <c r="I19" s="9" t="s">
        <v>60</v>
      </c>
    </row>
    <row r="20" spans="1:9" ht="21" customHeight="1" x14ac:dyDescent="0.2">
      <c r="A20" s="2">
        <f>IFERROR(VLOOKUP(B20,'[1]DADOS (OCULTAR)'!$Q$3:$S$103,3,0),"")</f>
        <v>9039744000860</v>
      </c>
      <c r="B20" s="3" t="s">
        <v>9</v>
      </c>
      <c r="C20" s="4" t="s">
        <v>61</v>
      </c>
      <c r="D20" s="5" t="s">
        <v>62</v>
      </c>
      <c r="E20" s="6">
        <v>4</v>
      </c>
      <c r="F20" s="7">
        <v>44075</v>
      </c>
      <c r="G20" s="7"/>
      <c r="H20" s="8">
        <f>'[1]TCE - ANEXO VII - CV - Enviar'!H28</f>
        <v>1190</v>
      </c>
      <c r="I20" s="9" t="s">
        <v>63</v>
      </c>
    </row>
    <row r="21" spans="1:9" ht="21" customHeight="1" x14ac:dyDescent="0.2">
      <c r="A21" s="2">
        <f>IFERROR(VLOOKUP(B21,'[1]DADOS (OCULTAR)'!$Q$3:$S$103,3,0),"")</f>
        <v>9039744000860</v>
      </c>
      <c r="B21" s="3" t="s">
        <v>9</v>
      </c>
      <c r="C21" s="4" t="s">
        <v>64</v>
      </c>
      <c r="D21" s="5" t="s">
        <v>65</v>
      </c>
      <c r="E21" s="6">
        <v>2</v>
      </c>
      <c r="F21" s="7">
        <v>42948</v>
      </c>
      <c r="G21" s="7"/>
      <c r="H21" s="8">
        <f>'[1]TCE - ANEXO VII - CV - Enviar'!H35</f>
        <v>47297.88</v>
      </c>
      <c r="I21" s="9" t="s">
        <v>66</v>
      </c>
    </row>
    <row r="22" spans="1:9" ht="21" customHeight="1" x14ac:dyDescent="0.2">
      <c r="A22" s="2">
        <f>IFERROR(VLOOKUP(B22,'[1]DADOS (OCULTAR)'!$Q$3:$S$103,3,0),"")</f>
        <v>9039744000860</v>
      </c>
      <c r="B22" s="3" t="s">
        <v>9</v>
      </c>
      <c r="C22" s="4" t="s">
        <v>67</v>
      </c>
      <c r="D22" s="5" t="s">
        <v>68</v>
      </c>
      <c r="E22" s="6">
        <v>11</v>
      </c>
      <c r="F22" s="7">
        <v>43976</v>
      </c>
      <c r="G22" s="7"/>
      <c r="H22" s="8">
        <f>'[1]TCE - ANEXO VII - CV - Enviar'!H36</f>
        <v>249122.02</v>
      </c>
      <c r="I22" s="9" t="s">
        <v>69</v>
      </c>
    </row>
    <row r="23" spans="1:9" ht="21" customHeight="1" x14ac:dyDescent="0.2">
      <c r="A23" s="2">
        <f>IFERROR(VLOOKUP(B23,'[1]DADOS (OCULTAR)'!$Q$3:$S$103,3,0),"")</f>
        <v>9039744000860</v>
      </c>
      <c r="B23" s="3" t="s">
        <v>9</v>
      </c>
      <c r="C23" s="4" t="s">
        <v>70</v>
      </c>
      <c r="D23" s="5" t="s">
        <v>71</v>
      </c>
      <c r="E23" s="6">
        <v>3</v>
      </c>
      <c r="F23" s="7">
        <v>42948</v>
      </c>
      <c r="G23" s="7"/>
      <c r="H23" s="8">
        <f>'[1]TCE - ANEXO VII - CV - Enviar'!H37</f>
        <v>7339.5</v>
      </c>
      <c r="I23" s="9" t="s">
        <v>72</v>
      </c>
    </row>
    <row r="24" spans="1:9" ht="21" customHeight="1" x14ac:dyDescent="0.2">
      <c r="A24" s="2">
        <f>IFERROR(VLOOKUP(B24,'[1]DADOS (OCULTAR)'!$Q$3:$S$103,3,0),"")</f>
        <v>9039744000860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42401</v>
      </c>
      <c r="G24" s="7"/>
      <c r="H24" s="8">
        <f>'[1]TCE - ANEXO VII - CV - Enviar'!H38</f>
        <v>2400</v>
      </c>
      <c r="I24" s="9" t="s">
        <v>75</v>
      </c>
    </row>
    <row r="25" spans="1:9" ht="21" customHeight="1" x14ac:dyDescent="0.2">
      <c r="A25" s="2">
        <f>IFERROR(VLOOKUP(B25,'[1]DADOS (OCULTAR)'!$Q$3:$S$103,3,0),"")</f>
        <v>9039744000860</v>
      </c>
      <c r="B25" s="3" t="s">
        <v>9</v>
      </c>
      <c r="C25" s="4" t="s">
        <v>76</v>
      </c>
      <c r="D25" s="5" t="s">
        <v>77</v>
      </c>
      <c r="E25" s="6">
        <v>2</v>
      </c>
      <c r="F25" s="7">
        <v>42948</v>
      </c>
      <c r="G25" s="7"/>
      <c r="H25" s="8">
        <f>'[1]TCE - ANEXO VII - CV - Enviar'!H39</f>
        <v>3669.75</v>
      </c>
      <c r="I25" s="9" t="s">
        <v>78</v>
      </c>
    </row>
    <row r="26" spans="1:9" ht="21" customHeight="1" x14ac:dyDescent="0.2">
      <c r="A26" s="2">
        <f>IFERROR(VLOOKUP(B26,'[1]DADOS (OCULTAR)'!$Q$3:$S$103,3,0),"")</f>
        <v>9039744000860</v>
      </c>
      <c r="B26" s="3" t="s">
        <v>9</v>
      </c>
      <c r="C26" s="4" t="s">
        <v>79</v>
      </c>
      <c r="D26" s="5" t="s">
        <v>80</v>
      </c>
      <c r="E26" s="6">
        <v>5</v>
      </c>
      <c r="F26" s="7">
        <v>43010</v>
      </c>
      <c r="G26" s="7"/>
      <c r="H26" s="8">
        <f>'[1]TCE - ANEXO VII - CV - Enviar'!H59</f>
        <v>37864.108833119855</v>
      </c>
      <c r="I26" s="9" t="s">
        <v>81</v>
      </c>
    </row>
    <row r="27" spans="1:9" ht="21" customHeight="1" x14ac:dyDescent="0.2">
      <c r="A27" s="2">
        <f>IFERROR(VLOOKUP(B27,'[1]DADOS (OCULTAR)'!$Q$3:$S$103,3,0),"")</f>
        <v>9039744000860</v>
      </c>
      <c r="B27" s="3" t="s">
        <v>9</v>
      </c>
      <c r="C27" s="4" t="s">
        <v>82</v>
      </c>
      <c r="D27" s="5" t="s">
        <v>83</v>
      </c>
      <c r="E27" s="6" t="s">
        <v>84</v>
      </c>
      <c r="F27" s="7">
        <v>44460</v>
      </c>
      <c r="G27" s="7">
        <v>44825</v>
      </c>
      <c r="H27" s="8">
        <f>'[1]TCE - ANEXO VII - CV - Enviar'!H42</f>
        <v>3774.29</v>
      </c>
      <c r="I27" s="9" t="s">
        <v>85</v>
      </c>
    </row>
    <row r="28" spans="1:9" ht="21" customHeight="1" x14ac:dyDescent="0.2">
      <c r="A28" s="2">
        <f>IFERROR(VLOOKUP(B28,'[1]DADOS (OCULTAR)'!$Q$3:$S$103,3,0),"")</f>
        <v>9039744000860</v>
      </c>
      <c r="B28" s="3" t="s">
        <v>9</v>
      </c>
      <c r="C28" s="4" t="s">
        <v>86</v>
      </c>
      <c r="D28" s="5" t="s">
        <v>87</v>
      </c>
      <c r="E28" s="6">
        <v>3</v>
      </c>
      <c r="F28" s="7">
        <v>44362</v>
      </c>
      <c r="G28" s="7">
        <v>44470</v>
      </c>
      <c r="H28" s="8">
        <f>'[1]TCE - ANEXO VII - CV - Enviar'!H43</f>
        <v>3822</v>
      </c>
      <c r="I28" s="9" t="s">
        <v>88</v>
      </c>
    </row>
    <row r="29" spans="1:9" ht="21" customHeight="1" x14ac:dyDescent="0.2">
      <c r="A29" s="2">
        <f>IFERROR(VLOOKUP(B29,'[1]DADOS (OCULTAR)'!$Q$3:$S$103,3,0),"")</f>
        <v>9039744000860</v>
      </c>
      <c r="B29" s="3" t="s">
        <v>9</v>
      </c>
      <c r="C29" s="4" t="s">
        <v>89</v>
      </c>
      <c r="D29" s="5" t="s">
        <v>90</v>
      </c>
      <c r="E29" s="6">
        <v>5</v>
      </c>
      <c r="F29" s="7">
        <v>44148</v>
      </c>
      <c r="G29" s="7"/>
      <c r="H29" s="8">
        <f>'[1]TCE - ANEXO VII - CV - Enviar'!H44</f>
        <v>147641.03</v>
      </c>
      <c r="I29" s="9" t="s">
        <v>91</v>
      </c>
    </row>
    <row r="30" spans="1:9" ht="21" customHeight="1" x14ac:dyDescent="0.2">
      <c r="A30" s="2">
        <f>IFERROR(VLOOKUP(B30,'[1]DADOS (OCULTAR)'!$Q$3:$S$103,3,0),"")</f>
        <v>9039744000860</v>
      </c>
      <c r="B30" s="3" t="s">
        <v>9</v>
      </c>
      <c r="C30" s="4" t="s">
        <v>92</v>
      </c>
      <c r="D30" s="5" t="s">
        <v>93</v>
      </c>
      <c r="E30" s="6">
        <v>3</v>
      </c>
      <c r="F30" s="7">
        <v>44148</v>
      </c>
      <c r="G30" s="7"/>
      <c r="H30" s="8">
        <f>'[1]TCE - ANEXO VII - CV - Enviar'!H47</f>
        <v>281019.72000000026</v>
      </c>
      <c r="I30" s="9" t="s">
        <v>94</v>
      </c>
    </row>
    <row r="31" spans="1:9" ht="21" customHeight="1" x14ac:dyDescent="0.2">
      <c r="A31" s="2">
        <f>IFERROR(VLOOKUP(B31,'[1]DADOS (OCULTAR)'!$Q$3:$S$103,3,0),"")</f>
        <v>9039744000860</v>
      </c>
      <c r="B31" s="3" t="s">
        <v>9</v>
      </c>
      <c r="C31" s="4" t="s">
        <v>95</v>
      </c>
      <c r="D31" s="5" t="s">
        <v>96</v>
      </c>
      <c r="E31" s="6">
        <v>12</v>
      </c>
      <c r="F31" s="7">
        <v>44075</v>
      </c>
      <c r="G31" s="7"/>
      <c r="H31" s="8">
        <f>'[1]TCE - ANEXO VII - CV - Enviar'!H48</f>
        <v>245795.93000000002</v>
      </c>
      <c r="I31" s="9" t="s">
        <v>97</v>
      </c>
    </row>
    <row r="32" spans="1:9" ht="21" customHeight="1" x14ac:dyDescent="0.2">
      <c r="A32" s="2">
        <f>IFERROR(VLOOKUP(B32,'[1]DADOS (OCULTAR)'!$Q$3:$S$103,3,0),"")</f>
        <v>9039744000860</v>
      </c>
      <c r="B32" s="3" t="s">
        <v>9</v>
      </c>
      <c r="C32" s="4" t="s">
        <v>98</v>
      </c>
      <c r="D32" s="5" t="s">
        <v>99</v>
      </c>
      <c r="E32" s="6">
        <v>2</v>
      </c>
      <c r="F32" s="7">
        <v>43067</v>
      </c>
      <c r="G32" s="7"/>
      <c r="H32" s="8">
        <f>'[1]TCE - ANEXO VII - CV - Enviar'!H50</f>
        <v>45633.5</v>
      </c>
      <c r="I32" s="9" t="s">
        <v>100</v>
      </c>
    </row>
    <row r="33" spans="1:9" ht="21" customHeight="1" x14ac:dyDescent="0.2">
      <c r="A33" s="2">
        <f>IFERROR(VLOOKUP(B33,'[1]DADOS (OCULTAR)'!$Q$3:$S$103,3,0),"")</f>
        <v>9039744000860</v>
      </c>
      <c r="B33" s="3" t="s">
        <v>9</v>
      </c>
      <c r="C33" s="4" t="s">
        <v>101</v>
      </c>
      <c r="D33" s="5" t="s">
        <v>102</v>
      </c>
      <c r="E33" s="6">
        <v>8</v>
      </c>
      <c r="F33" s="7">
        <v>43191</v>
      </c>
      <c r="G33" s="7"/>
      <c r="H33" s="8">
        <f>'[1]TCE - ANEXO VII - CV - Enviar'!H52</f>
        <v>12744</v>
      </c>
      <c r="I33" s="9" t="s">
        <v>103</v>
      </c>
    </row>
    <row r="34" spans="1:9" ht="21" customHeight="1" x14ac:dyDescent="0.2">
      <c r="A34" s="2">
        <f>IFERROR(VLOOKUP(B34,'[1]DADOS (OCULTAR)'!$Q$3:$S$103,3,0),"")</f>
        <v>9039744000860</v>
      </c>
      <c r="B34" s="3" t="s">
        <v>9</v>
      </c>
      <c r="C34" s="4" t="s">
        <v>104</v>
      </c>
      <c r="D34" s="5" t="s">
        <v>105</v>
      </c>
      <c r="E34" s="6">
        <v>5</v>
      </c>
      <c r="F34" s="7">
        <v>43739</v>
      </c>
      <c r="G34" s="7"/>
      <c r="H34" s="8">
        <f>'[1]TCE - ANEXO VII - CV - Enviar'!H54</f>
        <v>6100</v>
      </c>
      <c r="I34" s="9" t="s">
        <v>106</v>
      </c>
    </row>
    <row r="35" spans="1:9" ht="21" customHeight="1" x14ac:dyDescent="0.2">
      <c r="A35" s="2">
        <f>IFERROR(VLOOKUP(B35,'[1]DADOS (OCULTAR)'!$Q$3:$S$103,3,0),"")</f>
        <v>9039744000860</v>
      </c>
      <c r="B35" s="3" t="s">
        <v>9</v>
      </c>
      <c r="C35" s="4" t="s">
        <v>107</v>
      </c>
      <c r="D35" s="5" t="s">
        <v>108</v>
      </c>
      <c r="E35" s="6">
        <v>1</v>
      </c>
      <c r="F35" s="7">
        <v>42948</v>
      </c>
      <c r="G35" s="7"/>
      <c r="H35" s="8">
        <f>'[1]TCE - ANEXO VII - CV - Enviar'!H58</f>
        <v>0</v>
      </c>
      <c r="I35" s="9" t="s">
        <v>109</v>
      </c>
    </row>
    <row r="36" spans="1:9" ht="21" customHeight="1" x14ac:dyDescent="0.2">
      <c r="A36" s="2">
        <f>IFERROR(VLOOKUP(B36,'[1]DADOS (OCULTAR)'!$Q$3:$S$103,3,0),"")</f>
        <v>9039744000860</v>
      </c>
      <c r="B36" s="3" t="s">
        <v>9</v>
      </c>
      <c r="C36" s="4" t="s">
        <v>110</v>
      </c>
      <c r="D36" s="5" t="s">
        <v>111</v>
      </c>
      <c r="E36" s="6">
        <v>4</v>
      </c>
      <c r="F36" s="7">
        <v>43346</v>
      </c>
      <c r="G36" s="7"/>
      <c r="H36" s="8">
        <f>'[1]TCE - ANEXO VII - CV - Enviar'!H60</f>
        <v>7282.6799999999994</v>
      </c>
      <c r="I36" s="9" t="s">
        <v>112</v>
      </c>
    </row>
    <row r="37" spans="1:9" ht="21" customHeight="1" x14ac:dyDescent="0.2">
      <c r="A37" s="2">
        <f>IFERROR(VLOOKUP(B37,'[1]DADOS (OCULTAR)'!$Q$3:$S$103,3,0),"")</f>
        <v>9039744000860</v>
      </c>
      <c r="B37" s="3" t="s">
        <v>9</v>
      </c>
      <c r="C37" s="4" t="s">
        <v>113</v>
      </c>
      <c r="D37" s="5" t="s">
        <v>114</v>
      </c>
      <c r="E37" s="6">
        <v>1</v>
      </c>
      <c r="F37" s="7">
        <v>42948</v>
      </c>
      <c r="G37" s="7"/>
      <c r="H37" s="8">
        <f>'[1]TCE - ANEXO VII - CV - Enviar'!H62</f>
        <v>58338.98</v>
      </c>
      <c r="I37" s="9" t="s">
        <v>115</v>
      </c>
    </row>
    <row r="38" spans="1:9" ht="21" customHeight="1" x14ac:dyDescent="0.2">
      <c r="A38" s="2">
        <f>IFERROR(VLOOKUP(B38,'[1]DADOS (OCULTAR)'!$Q$3:$S$103,3,0),"")</f>
        <v>9039744000860</v>
      </c>
      <c r="B38" s="3" t="s">
        <v>9</v>
      </c>
      <c r="C38" s="4" t="s">
        <v>116</v>
      </c>
      <c r="D38" s="5" t="s">
        <v>117</v>
      </c>
      <c r="E38" s="6" t="s">
        <v>118</v>
      </c>
      <c r="F38" s="7">
        <v>44621</v>
      </c>
      <c r="G38" s="7">
        <v>44985</v>
      </c>
      <c r="H38" s="8">
        <f>'[1]TCE - ANEXO VII - CV - Enviar'!H64</f>
        <v>5146</v>
      </c>
      <c r="I38" s="9" t="s">
        <v>119</v>
      </c>
    </row>
    <row r="39" spans="1:9" ht="21" customHeight="1" x14ac:dyDescent="0.2">
      <c r="A39" s="2">
        <f>IFERROR(VLOOKUP(B39,'[1]DADOS (OCULTAR)'!$Q$3:$S$103,3,0),"")</f>
        <v>9039744000860</v>
      </c>
      <c r="B39" s="3" t="s">
        <v>9</v>
      </c>
      <c r="C39" s="4" t="s">
        <v>120</v>
      </c>
      <c r="D39" s="5" t="s">
        <v>121</v>
      </c>
      <c r="E39" s="6" t="s">
        <v>122</v>
      </c>
      <c r="F39" s="7">
        <v>44582</v>
      </c>
      <c r="G39" s="7"/>
      <c r="H39" s="8">
        <f>'[1]TCE - ANEXO VII - CV - Enviar'!H67</f>
        <v>2300</v>
      </c>
      <c r="I39" s="9" t="s">
        <v>30</v>
      </c>
    </row>
    <row r="40" spans="1:9" ht="21" customHeight="1" x14ac:dyDescent="0.2">
      <c r="A40" s="2">
        <f>IFERROR(VLOOKUP(B40,'[1]DADOS (OCULTAR)'!$Q$3:$S$103,3,0),"")</f>
        <v>9039744000860</v>
      </c>
      <c r="B40" s="3" t="s">
        <v>9</v>
      </c>
      <c r="C40" s="4" t="s">
        <v>123</v>
      </c>
      <c r="D40" s="5" t="s">
        <v>124</v>
      </c>
      <c r="E40" s="6">
        <v>2</v>
      </c>
      <c r="F40" s="7">
        <v>44071</v>
      </c>
      <c r="G40" s="7"/>
      <c r="H40" s="8">
        <f>'[1]TCE - ANEXO VII - CV - Enviar'!H68</f>
        <v>0</v>
      </c>
      <c r="I40" s="9" t="s">
        <v>125</v>
      </c>
    </row>
    <row r="41" spans="1:9" ht="21" customHeight="1" x14ac:dyDescent="0.2">
      <c r="A41" s="2">
        <f>IFERROR(VLOOKUP(B41,'[1]DADOS (OCULTAR)'!$Q$3:$S$103,3,0),"")</f>
        <v>9039744000860</v>
      </c>
      <c r="B41" s="3" t="s">
        <v>9</v>
      </c>
      <c r="C41" s="4" t="s">
        <v>126</v>
      </c>
      <c r="D41" s="5" t="s">
        <v>127</v>
      </c>
      <c r="E41" s="6">
        <v>4</v>
      </c>
      <c r="F41" s="7">
        <v>44075</v>
      </c>
      <c r="G41" s="7">
        <v>44196</v>
      </c>
      <c r="H41" s="8">
        <f>'[1]TCE - ANEXO VII - CV - Enviar'!H74</f>
        <v>29403.1</v>
      </c>
      <c r="I41" s="9" t="s">
        <v>128</v>
      </c>
    </row>
    <row r="42" spans="1:9" ht="21" customHeight="1" x14ac:dyDescent="0.2">
      <c r="A42" s="2">
        <f>IFERROR(VLOOKUP(B42,'[1]DADOS (OCULTAR)'!$Q$3:$S$103,3,0),"")</f>
        <v>9039744000860</v>
      </c>
      <c r="B42" s="3" t="s">
        <v>9</v>
      </c>
      <c r="C42" s="4" t="s">
        <v>129</v>
      </c>
      <c r="D42" s="5" t="s">
        <v>130</v>
      </c>
      <c r="E42" s="6">
        <v>1</v>
      </c>
      <c r="F42" s="7">
        <v>42492</v>
      </c>
      <c r="G42" s="7"/>
      <c r="H42" s="8">
        <f>'[1]TCE - ANEXO VII - CV - Enviar'!H69</f>
        <v>6060</v>
      </c>
      <c r="I42" s="9" t="s">
        <v>131</v>
      </c>
    </row>
    <row r="43" spans="1:9" ht="21" customHeight="1" x14ac:dyDescent="0.2">
      <c r="A43" s="2">
        <f>IFERROR(VLOOKUP(B43,'[1]DADOS (OCULTAR)'!$Q$3:$S$103,3,0),"")</f>
        <v>9039744000860</v>
      </c>
      <c r="B43" s="3" t="s">
        <v>9</v>
      </c>
      <c r="C43" s="4">
        <v>22484361491</v>
      </c>
      <c r="D43" s="5" t="s">
        <v>132</v>
      </c>
      <c r="E43" s="6">
        <v>2</v>
      </c>
      <c r="F43" s="10">
        <v>43647</v>
      </c>
      <c r="G43" s="10"/>
      <c r="H43" s="8">
        <f>'[1]TCE - ANEXO VII - CV - Enviar'!H72</f>
        <v>2000</v>
      </c>
      <c r="I43" s="9" t="s">
        <v>133</v>
      </c>
    </row>
    <row r="44" spans="1:9" ht="21" customHeight="1" x14ac:dyDescent="0.2">
      <c r="A44" s="2">
        <f>IFERROR(VLOOKUP(B44,'[1]DADOS (OCULTAR)'!$Q$3:$S$103,3,0),"")</f>
        <v>9039744000860</v>
      </c>
      <c r="B44" s="3" t="s">
        <v>9</v>
      </c>
      <c r="C44" s="4" t="s">
        <v>134</v>
      </c>
      <c r="D44" s="5" t="s">
        <v>135</v>
      </c>
      <c r="E44" s="6">
        <v>2</v>
      </c>
      <c r="F44" s="10">
        <v>40495</v>
      </c>
      <c r="G44" s="10"/>
      <c r="H44" s="8">
        <f>'[1]TCE - ANEXO VII - CV - Enviar'!H73</f>
        <v>276069.55000000022</v>
      </c>
      <c r="I44" s="9" t="s">
        <v>136</v>
      </c>
    </row>
    <row r="45" spans="1:9" ht="21" customHeight="1" x14ac:dyDescent="0.2">
      <c r="A45" s="2">
        <f>IFERROR(VLOOKUP(B45,'[1]DADOS (OCULTAR)'!$Q$3:$S$103,3,0),"")</f>
        <v>9039744000860</v>
      </c>
      <c r="B45" s="3" t="s">
        <v>9</v>
      </c>
      <c r="C45" s="4" t="s">
        <v>137</v>
      </c>
      <c r="D45" s="5" t="s">
        <v>138</v>
      </c>
      <c r="E45" s="6">
        <v>3</v>
      </c>
      <c r="F45" s="10">
        <v>43678</v>
      </c>
      <c r="G45" s="10"/>
      <c r="H45" s="8">
        <f>'[1]TCE - ANEXO VII - CV - Enviar'!H75</f>
        <v>3600</v>
      </c>
      <c r="I45" s="9" t="s">
        <v>139</v>
      </c>
    </row>
    <row r="46" spans="1:9" ht="21" customHeight="1" x14ac:dyDescent="0.2">
      <c r="A46" s="2">
        <f>IFERROR(VLOOKUP(B46,'[1]DADOS (OCULTAR)'!$Q$3:$S$103,3,0),"")</f>
        <v>9039744000860</v>
      </c>
      <c r="B46" s="3" t="s">
        <v>9</v>
      </c>
      <c r="C46" s="4" t="s">
        <v>140</v>
      </c>
      <c r="D46" s="5" t="s">
        <v>141</v>
      </c>
      <c r="E46" s="6" t="s">
        <v>122</v>
      </c>
      <c r="F46" s="10">
        <v>44434</v>
      </c>
      <c r="G46" s="10"/>
      <c r="H46" s="8">
        <f>'[1]TCE - ANEXO VII - CV - Enviar'!H76</f>
        <v>8150.34</v>
      </c>
      <c r="I46" s="9" t="s">
        <v>142</v>
      </c>
    </row>
    <row r="47" spans="1:9" ht="21" customHeight="1" x14ac:dyDescent="0.2">
      <c r="A47" s="2">
        <f>IFERROR(VLOOKUP(B47,'[1]DADOS (OCULTAR)'!$Q$3:$S$103,3,0),"")</f>
        <v>9039744000860</v>
      </c>
      <c r="B47" s="3" t="s">
        <v>9</v>
      </c>
      <c r="C47" s="4" t="s">
        <v>143</v>
      </c>
      <c r="D47" s="5" t="s">
        <v>144</v>
      </c>
      <c r="E47" s="6" t="s">
        <v>145</v>
      </c>
      <c r="F47" s="10">
        <v>43586</v>
      </c>
      <c r="G47" s="10"/>
      <c r="H47" s="8">
        <f>'[1]TCE - ANEXO VII - CV - Enviar'!H80</f>
        <v>77487.41</v>
      </c>
      <c r="I47" s="9" t="s">
        <v>146</v>
      </c>
    </row>
    <row r="48" spans="1:9" ht="21" customHeight="1" x14ac:dyDescent="0.2">
      <c r="A48" s="2">
        <f>IFERROR(VLOOKUP(B48,'[1]DADOS (OCULTAR)'!$Q$3:$S$103,3,0),"")</f>
        <v>9039744000860</v>
      </c>
      <c r="B48" s="3" t="s">
        <v>9</v>
      </c>
      <c r="C48" s="4" t="s">
        <v>147</v>
      </c>
      <c r="D48" s="5" t="s">
        <v>148</v>
      </c>
      <c r="E48" s="6">
        <v>7</v>
      </c>
      <c r="F48" s="10">
        <v>44298</v>
      </c>
      <c r="G48" s="10"/>
      <c r="H48" s="8">
        <f>'[1]TCE - ANEXO VII - CV - Enviar'!H81</f>
        <v>100653</v>
      </c>
      <c r="I48" s="9" t="s">
        <v>149</v>
      </c>
    </row>
    <row r="49" spans="1:9" ht="21" customHeight="1" x14ac:dyDescent="0.2">
      <c r="A49" s="2">
        <f>IFERROR(VLOOKUP(B49,'[1]DADOS (OCULTAR)'!$Q$3:$S$103,3,0),"")</f>
        <v>9039744000860</v>
      </c>
      <c r="B49" s="3" t="s">
        <v>9</v>
      </c>
      <c r="C49" s="4" t="s">
        <v>150</v>
      </c>
      <c r="D49" s="5" t="s">
        <v>151</v>
      </c>
      <c r="E49" s="6" t="s">
        <v>84</v>
      </c>
      <c r="F49" s="10">
        <v>43586</v>
      </c>
      <c r="G49" s="10"/>
      <c r="H49" s="8">
        <f>'[1]TCE - ANEXO VII - CV - Enviar'!H84</f>
        <v>23709.57</v>
      </c>
      <c r="I49" s="9" t="s">
        <v>152</v>
      </c>
    </row>
    <row r="50" spans="1:9" ht="21" customHeight="1" x14ac:dyDescent="0.2">
      <c r="A50" s="2">
        <f>IFERROR(VLOOKUP(B50,'[1]DADOS (OCULTAR)'!$Q$3:$S$103,3,0),"")</f>
        <v>9039744000860</v>
      </c>
      <c r="B50" s="3" t="s">
        <v>9</v>
      </c>
      <c r="C50" s="4" t="s">
        <v>153</v>
      </c>
      <c r="D50" s="11" t="s">
        <v>154</v>
      </c>
      <c r="E50" s="6">
        <v>2</v>
      </c>
      <c r="F50" s="10">
        <v>44148</v>
      </c>
      <c r="G50" s="10"/>
      <c r="H50" s="8">
        <f>'[1]TCE - ANEXO VII - CV - Enviar'!H20</f>
        <v>7948.5</v>
      </c>
      <c r="I50" s="9" t="s">
        <v>155</v>
      </c>
    </row>
    <row r="51" spans="1:9" ht="21" customHeight="1" x14ac:dyDescent="0.2">
      <c r="A51" s="2">
        <f>IFERROR(VLOOKUP(B51,'[1]DADOS (OCULTAR)'!$Q$3:$S$103,3,0),"")</f>
        <v>9039744000860</v>
      </c>
      <c r="B51" s="3" t="s">
        <v>9</v>
      </c>
      <c r="C51" s="4" t="s">
        <v>156</v>
      </c>
      <c r="D51" s="11" t="s">
        <v>157</v>
      </c>
      <c r="E51" s="6">
        <v>1</v>
      </c>
      <c r="F51" s="10">
        <v>44148</v>
      </c>
      <c r="G51" s="10"/>
      <c r="H51" s="8">
        <f>'[1]TCE - ANEXO VII - CV - Enviar'!H30</f>
        <v>31552.5</v>
      </c>
      <c r="I51" s="9" t="s">
        <v>158</v>
      </c>
    </row>
    <row r="52" spans="1:9" ht="21" customHeight="1" x14ac:dyDescent="0.2">
      <c r="A52" s="2">
        <f>IFERROR(VLOOKUP(B52,'[1]DADOS (OCULTAR)'!$Q$3:$S$103,3,0),"")</f>
        <v>9039744000860</v>
      </c>
      <c r="B52" s="3" t="s">
        <v>9</v>
      </c>
      <c r="C52" s="4">
        <v>12486871000146</v>
      </c>
      <c r="D52" s="5" t="s">
        <v>159</v>
      </c>
      <c r="E52" s="6">
        <v>1</v>
      </c>
      <c r="F52" s="10">
        <v>44044</v>
      </c>
      <c r="G52" s="10"/>
      <c r="H52" s="8">
        <f>'[1]TCE - ANEXO VII - CV - Enviar'!H85</f>
        <v>11287</v>
      </c>
      <c r="I52" s="9" t="s">
        <v>160</v>
      </c>
    </row>
    <row r="53" spans="1:9" ht="21" customHeight="1" x14ac:dyDescent="0.2">
      <c r="A53" s="2">
        <f>IFERROR(VLOOKUP(B53,'[1]DADOS (OCULTAR)'!$Q$3:$S$103,3,0),"")</f>
        <v>9039744000860</v>
      </c>
      <c r="B53" s="3" t="s">
        <v>9</v>
      </c>
      <c r="C53" s="4">
        <v>11735586000159</v>
      </c>
      <c r="D53" s="5" t="s">
        <v>161</v>
      </c>
      <c r="E53" s="6" t="s">
        <v>84</v>
      </c>
      <c r="F53" s="10">
        <v>44564</v>
      </c>
      <c r="G53" s="10">
        <v>44928</v>
      </c>
      <c r="H53" s="8">
        <f>'[1]TCE - ANEXO VII - CV - Enviar'!H31</f>
        <v>6681.96</v>
      </c>
      <c r="I53" s="9" t="s">
        <v>162</v>
      </c>
    </row>
    <row r="54" spans="1:9" ht="21" customHeight="1" x14ac:dyDescent="0.2">
      <c r="A54" s="2">
        <f>IFERROR(VLOOKUP(B54,'[1]DADOS (OCULTAR)'!$Q$3:$S$103,3,0),"")</f>
        <v>9039744000860</v>
      </c>
      <c r="B54" s="3" t="s">
        <v>9</v>
      </c>
      <c r="C54" s="4">
        <v>27117678000105</v>
      </c>
      <c r="D54" s="5" t="s">
        <v>163</v>
      </c>
      <c r="E54" s="6" t="s">
        <v>164</v>
      </c>
      <c r="F54" s="10">
        <v>44495</v>
      </c>
      <c r="G54" s="10"/>
      <c r="H54" s="8">
        <f>'[1]TCE - ANEXO VII - CV - Enviar'!H69</f>
        <v>6060</v>
      </c>
      <c r="I54" s="9" t="s">
        <v>165</v>
      </c>
    </row>
    <row r="55" spans="1:9" ht="21" customHeight="1" x14ac:dyDescent="0.2">
      <c r="A55" s="2">
        <f>IFERROR(VLOOKUP(B55,'[1]DADOS (OCULTAR)'!$Q$3:$S$103,3,0),"")</f>
        <v>9039744000860</v>
      </c>
      <c r="B55" s="3" t="s">
        <v>9</v>
      </c>
      <c r="C55" s="4">
        <v>5020356000100</v>
      </c>
      <c r="D55" s="11" t="s">
        <v>166</v>
      </c>
      <c r="E55" s="6">
        <v>1</v>
      </c>
      <c r="F55" s="10">
        <v>44530</v>
      </c>
      <c r="G55" s="10"/>
      <c r="H55" s="8">
        <f>'[1]TCE - ANEXO VII - CV - Enviar'!H89</f>
        <v>967.17</v>
      </c>
      <c r="I55" s="9" t="s">
        <v>167</v>
      </c>
    </row>
    <row r="56" spans="1:9" ht="21" customHeight="1" x14ac:dyDescent="0.2">
      <c r="A56" s="2">
        <f>IFERROR(VLOOKUP(B56,'[1]DADOS (OCULTAR)'!$Q$3:$S$103,3,0),"")</f>
        <v>9039744000860</v>
      </c>
      <c r="B56" s="3" t="s">
        <v>9</v>
      </c>
      <c r="C56" s="4">
        <v>5467959000155</v>
      </c>
      <c r="D56" s="5" t="s">
        <v>168</v>
      </c>
      <c r="E56" s="6" t="s">
        <v>169</v>
      </c>
      <c r="F56" s="10">
        <v>44593</v>
      </c>
      <c r="G56" s="10">
        <v>44668</v>
      </c>
      <c r="H56" s="8">
        <f>'[1]TCE - ANEXO VII - CV - Enviar'!H87</f>
        <v>9171.75</v>
      </c>
      <c r="I56" s="9" t="s">
        <v>170</v>
      </c>
    </row>
    <row r="57" spans="1:9" ht="21" customHeight="1" x14ac:dyDescent="0.2">
      <c r="A57" s="2" t="str">
        <f>IFERROR(VLOOKUP(B57,'[1]DADOS (OCULTAR)'!$Q$3:$S$103,3,0),"")</f>
        <v/>
      </c>
      <c r="B57" s="3"/>
      <c r="C57" s="4"/>
      <c r="D57" s="11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(OCULTAR)'!$Q$3:$S$103,3,0),"")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(OCULTAR)'!$Q$3:$S$103,3,0),"")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(OCULTAR)'!$Q$3:$S$103,3,0),"")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(OCULTAR)'!$Q$3:$S$103,3,0),"")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(OCULTAR)'!$Q$3:$S$103,3,0),"")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(OCULTAR)'!$Q$3:$S$103,3,0),"")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(OCULTAR)'!$Q$3:$S$103,3,0),"")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(OCULTAR)'!$Q$3:$S$103,3,0),"")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(OCULTAR)'!$Q$3:$S$103,3,0),"")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(OCULTAR)'!$Q$3:$S$103,3,0),"")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(OCULTAR)'!$Q$3:$S$103,3,0),"")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(OCULTAR)'!$Q$3:$S$103,3,0),"")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(OCULTAR)'!$Q$3:$S$103,3,0),"")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(OCULTAR)'!$Q$3:$S$103,3,0),"")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(OCULTAR)'!$Q$3:$S$103,3,0),"")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(OCULTAR)'!$Q$3:$S$103,3,0),"")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(OCULTAR)'!$Q$3:$S$103,3,0),"")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(OCULTAR)'!$Q$3:$S$103,3,0),"")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(OCULTAR)'!$Q$3:$S$103,3,0),"")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(OCULTAR)'!$Q$3:$S$103,3,0),"")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(OCULTAR)'!$Q$3:$S$103,3,0),"")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BF1C200-0682-4880-8BCD-5D9D1D75CF11}">
      <formula1>UNIDADES_OSS</formula1>
    </dataValidation>
  </dataValidations>
  <hyperlinks>
    <hyperlink ref="I2" r:id="rId1" xr:uid="{C82C671A-5470-4C87-8A7F-AE4EA81FACB8}"/>
    <hyperlink ref="I3" r:id="rId2" xr:uid="{F3F45281-D1E5-441D-A9A4-C98D5FCD8CC7}"/>
    <hyperlink ref="I4" r:id="rId3" xr:uid="{A4637C4C-377B-436E-B2CF-2C963A6E6DCD}"/>
    <hyperlink ref="I5" r:id="rId4" xr:uid="{408E953D-A897-48D8-A221-B7F7D1BA7A1B}"/>
    <hyperlink ref="I6" r:id="rId5" xr:uid="{D1B1CCCF-C47A-4719-9E17-F67E1839FAA1}"/>
    <hyperlink ref="I7" r:id="rId6" xr:uid="{30BF7588-0ABC-45E6-8BDE-C97611297A1A}"/>
    <hyperlink ref="I8" r:id="rId7" xr:uid="{FB966D59-797D-4F7D-A314-F4B95A8A5F7A}"/>
    <hyperlink ref="I9" r:id="rId8" xr:uid="{EA474B3A-368A-4AA8-AB4F-E44F47B3FA6B}"/>
    <hyperlink ref="I10" r:id="rId9" xr:uid="{947D4F03-7E2E-41A9-A9AE-8FD52831B0DD}"/>
    <hyperlink ref="I11" r:id="rId10" xr:uid="{5AB84DC8-ECCE-4F95-A79D-E7504F3685FF}"/>
    <hyperlink ref="I12" r:id="rId11" xr:uid="{9F62BE67-1D44-448F-87F5-4A10B557D873}"/>
    <hyperlink ref="I13" r:id="rId12" xr:uid="{227FA8A1-BCBE-4DF3-8BE2-6B946D98A33A}"/>
    <hyperlink ref="I14" r:id="rId13" xr:uid="{FA983C98-55B8-49B9-9F2C-44742001D031}"/>
    <hyperlink ref="I15" r:id="rId14" xr:uid="{43A2C46B-9C29-4109-B2F0-DD28F15B9C95}"/>
    <hyperlink ref="I16" r:id="rId15" xr:uid="{7FC81B2D-1B5D-4519-9266-3B78FF945ED1}"/>
    <hyperlink ref="I17" r:id="rId16" xr:uid="{82B18953-F60B-49F5-9663-3D390C3946AA}"/>
    <hyperlink ref="I18" r:id="rId17" xr:uid="{045B5778-98EE-4FAC-9C74-46741205D5D4}"/>
    <hyperlink ref="I19" r:id="rId18" xr:uid="{8531952C-1E22-4F23-A28E-0640A19C2992}"/>
    <hyperlink ref="I20" r:id="rId19" xr:uid="{169B2301-B0C2-4C03-81CA-7BBCC8C4FE99}"/>
    <hyperlink ref="I21" r:id="rId20" xr:uid="{C258E32F-54D6-4851-B917-21C32C812DA3}"/>
    <hyperlink ref="I22" r:id="rId21" xr:uid="{92C94C2C-CD0C-41ED-855D-618D4F210D3A}"/>
    <hyperlink ref="I23" r:id="rId22" xr:uid="{D95C6124-BC0F-4AF5-A0FF-EFE4FC483524}"/>
    <hyperlink ref="I24" r:id="rId23" xr:uid="{59ABCC24-A1DB-4717-99C0-3014DF9AAA4D}"/>
    <hyperlink ref="I25" r:id="rId24" xr:uid="{1980AE98-25F0-45AC-B1ED-04E37D984EC6}"/>
    <hyperlink ref="I26" r:id="rId25" xr:uid="{6993EE4E-3EC7-45CC-8AAF-14D692A0FEB9}"/>
    <hyperlink ref="I27" r:id="rId26" display="https://imip-sistemas.org.br/sistemas/_scriptcase_producao_v9/file/doc/portal_transparencia/contratos_fornecedores/2714/13409775000329a2.pdf" xr:uid="{D95C8F2C-398E-4CC4-AAFE-3456C76320FC}"/>
    <hyperlink ref="I28" r:id="rId27" xr:uid="{06C8FF1C-9EDB-46C1-8628-C9226C867C08}"/>
    <hyperlink ref="I29" r:id="rId28" xr:uid="{A5086F9A-13FD-4B57-A1F2-1AFB07C3895F}"/>
    <hyperlink ref="I30" r:id="rId29" xr:uid="{8BDFAF3E-1A83-4CE2-BFDE-923B2B20BC1E}"/>
    <hyperlink ref="I31" r:id="rId30" xr:uid="{4E1386BD-0C9A-42D0-B3C3-EAF5512EA879}"/>
    <hyperlink ref="I32" r:id="rId31" xr:uid="{2281AE5C-3635-4B5A-9FA5-F36C1413BAAD}"/>
    <hyperlink ref="I33" r:id="rId32" xr:uid="{B70F2CD3-2A8B-4C80-8218-2173365B0AD5}"/>
    <hyperlink ref="I34" r:id="rId33" xr:uid="{C46A1E24-1323-4ED2-87BF-49C0C10D103A}"/>
    <hyperlink ref="I35" r:id="rId34" xr:uid="{B6612DBF-831D-44DD-BB9F-841D54A5E44B}"/>
    <hyperlink ref="I36" r:id="rId35" xr:uid="{C145E3A7-5FE2-4091-A6D7-71686567F436}"/>
    <hyperlink ref="I37" r:id="rId36" xr:uid="{E1269F5D-94ED-49A7-A14A-360C3FBA5510}"/>
    <hyperlink ref="I40" r:id="rId37" xr:uid="{070E1C39-B0EE-4DBF-98B3-F3203FE48717}"/>
    <hyperlink ref="I41" r:id="rId38" xr:uid="{9C05D796-055A-4097-9C1E-9C293EEAE133}"/>
    <hyperlink ref="I42" r:id="rId39" xr:uid="{B2BE1627-5CF7-4886-B073-6C1F57C2FA67}"/>
    <hyperlink ref="I43" r:id="rId40" xr:uid="{11A36355-155E-4CC1-83FC-FAA68B63EE6B}"/>
    <hyperlink ref="I44" r:id="rId41" xr:uid="{6C42EA56-D39A-473D-AC4A-D53B7B14545F}"/>
    <hyperlink ref="I45" r:id="rId42" xr:uid="{866D55BD-B79B-4C70-B12B-3DF29ED40B47}"/>
    <hyperlink ref="I46" r:id="rId43" display="https://imip-sistemas.org.br/sistemas/_scriptcase_producao_v9/file/doc/portal_transparencia/contratos_fornecedores/1402/10494886000120a1.pdf" xr:uid="{427C5ED4-8B9E-4E23-A9D0-8A27CC24D277}"/>
    <hyperlink ref="I48" r:id="rId44" xr:uid="{2D87355F-8AB3-462D-A3DC-4E8F5EB24ACC}"/>
    <hyperlink ref="I49" r:id="rId45" xr:uid="{DC5C6F9A-6E26-40B3-B48E-9DB803B46D2A}"/>
    <hyperlink ref="I50" r:id="rId46" xr:uid="{75044DFA-C885-4C2C-B4FC-5B5D579F42DD}"/>
    <hyperlink ref="I51" r:id="rId47" xr:uid="{9F91509C-65E4-4936-B3E6-6DB6170FD7AE}"/>
    <hyperlink ref="I52" r:id="rId48" xr:uid="{FAF1EF24-9AF6-409B-98B1-4DDFFA28D6E9}"/>
    <hyperlink ref="I54" r:id="rId49" xr:uid="{0BEFE7A6-6F9C-4851-A0B6-CC6294E292BB}"/>
    <hyperlink ref="I47" r:id="rId50" display="https://imip-sistemas.org.br/sistemas/_scriptcase_producao_v9/file/doc/portal_transparencia/contratos_fornecedores/2744/41070889000160a6.pdf" xr:uid="{B8B615F2-3951-4E00-8958-D27AD5D22CE0}"/>
    <hyperlink ref="I39" r:id="rId51" xr:uid="{93560D06-D0F8-4FB0-AAE5-67EC3BCB0F99}"/>
    <hyperlink ref="I56" r:id="rId52" xr:uid="{B1EFA8EB-637E-4B72-8C97-E3F76A3E1F3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2022-05-11T09:55:02Z</dcterms:created>
  <dcterms:modified xsi:type="dcterms:W3CDTF">2022-05-11T09:55:36Z</dcterms:modified>
</cp:coreProperties>
</file>