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despesas gerais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04" i="1" l="1"/>
  <c r="J104" i="1"/>
  <c r="I104" i="1"/>
  <c r="H104" i="1"/>
  <c r="G104" i="1"/>
  <c r="F104" i="1"/>
  <c r="K104" i="1" s="1"/>
  <c r="E104" i="1"/>
  <c r="D104" i="1"/>
  <c r="C104" i="1"/>
  <c r="B104" i="1"/>
  <c r="A104" i="1" s="1"/>
  <c r="L103" i="1"/>
  <c r="J103" i="1"/>
  <c r="I103" i="1"/>
  <c r="H103" i="1"/>
  <c r="G103" i="1"/>
  <c r="F103" i="1"/>
  <c r="K103" i="1" s="1"/>
  <c r="E103" i="1"/>
  <c r="D103" i="1"/>
  <c r="C103" i="1"/>
  <c r="B103" i="1"/>
  <c r="A103" i="1" s="1"/>
  <c r="L102" i="1"/>
  <c r="J102" i="1"/>
  <c r="I102" i="1"/>
  <c r="H102" i="1"/>
  <c r="G102" i="1"/>
  <c r="F102" i="1"/>
  <c r="K102" i="1" s="1"/>
  <c r="E102" i="1"/>
  <c r="D102" i="1"/>
  <c r="C102" i="1"/>
  <c r="B102" i="1"/>
  <c r="A102" i="1" s="1"/>
  <c r="L101" i="1"/>
  <c r="J101" i="1"/>
  <c r="I101" i="1"/>
  <c r="H101" i="1"/>
  <c r="G101" i="1"/>
  <c r="F101" i="1"/>
  <c r="K101" i="1" s="1"/>
  <c r="E101" i="1"/>
  <c r="D101" i="1"/>
  <c r="C101" i="1"/>
  <c r="B101" i="1"/>
  <c r="A101" i="1" s="1"/>
  <c r="L100" i="1"/>
  <c r="J100" i="1"/>
  <c r="I100" i="1"/>
  <c r="H100" i="1"/>
  <c r="G100" i="1"/>
  <c r="F100" i="1"/>
  <c r="K100" i="1" s="1"/>
  <c r="E100" i="1"/>
  <c r="D100" i="1"/>
  <c r="C100" i="1"/>
  <c r="B100" i="1"/>
  <c r="A100" i="1" s="1"/>
  <c r="L99" i="1"/>
  <c r="J99" i="1"/>
  <c r="I99" i="1"/>
  <c r="H99" i="1"/>
  <c r="G99" i="1"/>
  <c r="F99" i="1"/>
  <c r="K99" i="1" s="1"/>
  <c r="E99" i="1"/>
  <c r="D99" i="1"/>
  <c r="C99" i="1"/>
  <c r="B99" i="1"/>
  <c r="A99" i="1" s="1"/>
  <c r="L98" i="1"/>
  <c r="J98" i="1"/>
  <c r="I98" i="1"/>
  <c r="H98" i="1"/>
  <c r="G98" i="1"/>
  <c r="F98" i="1"/>
  <c r="K98" i="1" s="1"/>
  <c r="E98" i="1"/>
  <c r="D98" i="1"/>
  <c r="C98" i="1"/>
  <c r="B98" i="1"/>
  <c r="A98" i="1" s="1"/>
  <c r="L97" i="1"/>
  <c r="J97" i="1"/>
  <c r="I97" i="1"/>
  <c r="H97" i="1"/>
  <c r="G97" i="1"/>
  <c r="F97" i="1"/>
  <c r="K97" i="1" s="1"/>
  <c r="E97" i="1"/>
  <c r="D97" i="1"/>
  <c r="C97" i="1"/>
  <c r="B97" i="1"/>
  <c r="A97" i="1" s="1"/>
  <c r="L96" i="1"/>
  <c r="J96" i="1"/>
  <c r="I96" i="1"/>
  <c r="H96" i="1"/>
  <c r="G96" i="1"/>
  <c r="F96" i="1"/>
  <c r="K96" i="1" s="1"/>
  <c r="E96" i="1"/>
  <c r="D96" i="1"/>
  <c r="C96" i="1"/>
  <c r="B96" i="1"/>
  <c r="A96" i="1" s="1"/>
  <c r="L95" i="1"/>
  <c r="J95" i="1"/>
  <c r="I95" i="1"/>
  <c r="H95" i="1"/>
  <c r="G95" i="1"/>
  <c r="F95" i="1"/>
  <c r="K95" i="1" s="1"/>
  <c r="E95" i="1"/>
  <c r="D95" i="1"/>
  <c r="C95" i="1"/>
  <c r="B95" i="1"/>
  <c r="A95" i="1" s="1"/>
  <c r="L94" i="1"/>
  <c r="K94" i="1"/>
  <c r="J94" i="1"/>
  <c r="I94" i="1"/>
  <c r="H94" i="1"/>
  <c r="G94" i="1"/>
  <c r="F94" i="1"/>
  <c r="E94" i="1"/>
  <c r="D94" i="1"/>
  <c r="C94" i="1"/>
  <c r="B94" i="1"/>
  <c r="A94" i="1" s="1"/>
  <c r="L93" i="1"/>
  <c r="K93" i="1"/>
  <c r="J93" i="1"/>
  <c r="I93" i="1"/>
  <c r="H93" i="1"/>
  <c r="G93" i="1"/>
  <c r="F93" i="1"/>
  <c r="E93" i="1"/>
  <c r="D93" i="1"/>
  <c r="C93" i="1"/>
  <c r="B93" i="1"/>
  <c r="A93" i="1" s="1"/>
  <c r="L92" i="1"/>
  <c r="K92" i="1"/>
  <c r="J92" i="1"/>
  <c r="I92" i="1"/>
  <c r="H92" i="1"/>
  <c r="G92" i="1"/>
  <c r="F92" i="1"/>
  <c r="E92" i="1"/>
  <c r="D92" i="1"/>
  <c r="C92" i="1"/>
  <c r="B92" i="1"/>
  <c r="A92" i="1" s="1"/>
  <c r="L91" i="1"/>
  <c r="K91" i="1"/>
  <c r="J91" i="1"/>
  <c r="I91" i="1"/>
  <c r="H91" i="1"/>
  <c r="G91" i="1"/>
  <c r="F91" i="1"/>
  <c r="E91" i="1"/>
  <c r="D91" i="1"/>
  <c r="C91" i="1"/>
  <c r="B91" i="1"/>
  <c r="A91" i="1" s="1"/>
  <c r="L90" i="1"/>
  <c r="K90" i="1"/>
  <c r="J90" i="1"/>
  <c r="I90" i="1"/>
  <c r="H90" i="1"/>
  <c r="G90" i="1"/>
  <c r="F90" i="1"/>
  <c r="E90" i="1"/>
  <c r="D90" i="1"/>
  <c r="C90" i="1"/>
  <c r="B90" i="1"/>
  <c r="A90" i="1" s="1"/>
  <c r="L89" i="1"/>
  <c r="K89" i="1"/>
  <c r="J89" i="1"/>
  <c r="I89" i="1"/>
  <c r="H89" i="1"/>
  <c r="G89" i="1"/>
  <c r="F89" i="1"/>
  <c r="E89" i="1"/>
  <c r="D89" i="1"/>
  <c r="C89" i="1"/>
  <c r="B89" i="1"/>
  <c r="A89" i="1" s="1"/>
  <c r="L88" i="1"/>
  <c r="K88" i="1"/>
  <c r="J88" i="1"/>
  <c r="I88" i="1"/>
  <c r="H88" i="1"/>
  <c r="G88" i="1"/>
  <c r="F88" i="1"/>
  <c r="E88" i="1"/>
  <c r="D88" i="1"/>
  <c r="C88" i="1"/>
  <c r="B88" i="1"/>
  <c r="A88" i="1" s="1"/>
  <c r="L87" i="1"/>
  <c r="K87" i="1"/>
  <c r="J87" i="1"/>
  <c r="I87" i="1"/>
  <c r="H87" i="1"/>
  <c r="G87" i="1"/>
  <c r="F87" i="1"/>
  <c r="E87" i="1"/>
  <c r="D87" i="1"/>
  <c r="C87" i="1"/>
  <c r="B87" i="1"/>
  <c r="A87" i="1" s="1"/>
  <c r="L86" i="1"/>
  <c r="K86" i="1"/>
  <c r="J86" i="1"/>
  <c r="I86" i="1"/>
  <c r="H86" i="1"/>
  <c r="G86" i="1"/>
  <c r="F86" i="1"/>
  <c r="E86" i="1"/>
  <c r="D86" i="1"/>
  <c r="C86" i="1"/>
  <c r="B86" i="1"/>
  <c r="A86" i="1" s="1"/>
  <c r="L85" i="1"/>
  <c r="K85" i="1"/>
  <c r="J85" i="1"/>
  <c r="I85" i="1"/>
  <c r="H85" i="1"/>
  <c r="G85" i="1"/>
  <c r="F85" i="1"/>
  <c r="E85" i="1"/>
  <c r="D85" i="1"/>
  <c r="C85" i="1"/>
  <c r="B85" i="1"/>
  <c r="A85" i="1" s="1"/>
  <c r="L84" i="1"/>
  <c r="K84" i="1"/>
  <c r="J84" i="1"/>
  <c r="I84" i="1"/>
  <c r="H84" i="1"/>
  <c r="G84" i="1"/>
  <c r="F84" i="1"/>
  <c r="E84" i="1"/>
  <c r="D84" i="1"/>
  <c r="C84" i="1"/>
  <c r="B84" i="1"/>
  <c r="A84" i="1" s="1"/>
  <c r="L83" i="1"/>
  <c r="K83" i="1"/>
  <c r="J83" i="1"/>
  <c r="I83" i="1"/>
  <c r="H83" i="1"/>
  <c r="G83" i="1"/>
  <c r="F83" i="1"/>
  <c r="E83" i="1"/>
  <c r="D83" i="1"/>
  <c r="C83" i="1"/>
  <c r="B83" i="1"/>
  <c r="A83" i="1" s="1"/>
  <c r="L82" i="1"/>
  <c r="K82" i="1"/>
  <c r="J82" i="1"/>
  <c r="I82" i="1"/>
  <c r="H82" i="1"/>
  <c r="G82" i="1"/>
  <c r="F82" i="1"/>
  <c r="E82" i="1"/>
  <c r="D82" i="1"/>
  <c r="C82" i="1"/>
  <c r="B82" i="1"/>
  <c r="A82" i="1" s="1"/>
  <c r="L81" i="1"/>
  <c r="K81" i="1"/>
  <c r="J81" i="1"/>
  <c r="I81" i="1"/>
  <c r="H81" i="1"/>
  <c r="G81" i="1"/>
  <c r="F81" i="1"/>
  <c r="E81" i="1"/>
  <c r="D81" i="1"/>
  <c r="C81" i="1"/>
  <c r="B81" i="1"/>
  <c r="A81" i="1" s="1"/>
  <c r="L80" i="1"/>
  <c r="K80" i="1"/>
  <c r="J80" i="1"/>
  <c r="I80" i="1"/>
  <c r="H80" i="1"/>
  <c r="G80" i="1"/>
  <c r="F80" i="1"/>
  <c r="E80" i="1"/>
  <c r="D80" i="1"/>
  <c r="C80" i="1"/>
  <c r="B80" i="1"/>
  <c r="A80" i="1" s="1"/>
  <c r="L79" i="1"/>
  <c r="K79" i="1"/>
  <c r="J79" i="1"/>
  <c r="I79" i="1"/>
  <c r="H79" i="1"/>
  <c r="G79" i="1"/>
  <c r="F79" i="1"/>
  <c r="E79" i="1"/>
  <c r="D79" i="1"/>
  <c r="C79" i="1"/>
  <c r="B79" i="1"/>
  <c r="A79" i="1" s="1"/>
  <c r="L78" i="1"/>
  <c r="K78" i="1"/>
  <c r="J78" i="1"/>
  <c r="I78" i="1"/>
  <c r="H78" i="1"/>
  <c r="G78" i="1"/>
  <c r="F78" i="1"/>
  <c r="E78" i="1"/>
  <c r="D78" i="1"/>
  <c r="C78" i="1"/>
  <c r="B78" i="1"/>
  <c r="A78" i="1" s="1"/>
  <c r="L77" i="1"/>
  <c r="K77" i="1"/>
  <c r="J77" i="1"/>
  <c r="I77" i="1"/>
  <c r="H77" i="1"/>
  <c r="G77" i="1"/>
  <c r="F77" i="1"/>
  <c r="E77" i="1"/>
  <c r="D77" i="1"/>
  <c r="C77" i="1"/>
  <c r="B77" i="1"/>
  <c r="A77" i="1" s="1"/>
  <c r="L76" i="1"/>
  <c r="K76" i="1"/>
  <c r="J76" i="1"/>
  <c r="I76" i="1"/>
  <c r="H76" i="1"/>
  <c r="G76" i="1"/>
  <c r="F76" i="1"/>
  <c r="E76" i="1"/>
  <c r="D76" i="1"/>
  <c r="C76" i="1"/>
  <c r="B76" i="1"/>
  <c r="A76" i="1" s="1"/>
  <c r="L75" i="1"/>
  <c r="K75" i="1"/>
  <c r="J75" i="1"/>
  <c r="I75" i="1"/>
  <c r="H75" i="1"/>
  <c r="G75" i="1"/>
  <c r="F75" i="1"/>
  <c r="E75" i="1"/>
  <c r="D75" i="1"/>
  <c r="C75" i="1"/>
  <c r="B75" i="1"/>
  <c r="A75" i="1" s="1"/>
  <c r="L74" i="1"/>
  <c r="K74" i="1"/>
  <c r="J74" i="1"/>
  <c r="I74" i="1"/>
  <c r="H74" i="1"/>
  <c r="G74" i="1"/>
  <c r="F74" i="1"/>
  <c r="E74" i="1"/>
  <c r="D74" i="1"/>
  <c r="C74" i="1"/>
  <c r="B74" i="1"/>
  <c r="A74" i="1" s="1"/>
  <c r="L73" i="1"/>
  <c r="K73" i="1"/>
  <c r="J73" i="1"/>
  <c r="I73" i="1"/>
  <c r="H73" i="1"/>
  <c r="G73" i="1"/>
  <c r="F73" i="1"/>
  <c r="E73" i="1"/>
  <c r="D73" i="1"/>
  <c r="C73" i="1"/>
  <c r="B73" i="1"/>
  <c r="A73" i="1" s="1"/>
  <c r="L72" i="1"/>
  <c r="K72" i="1"/>
  <c r="J72" i="1"/>
  <c r="I72" i="1"/>
  <c r="H72" i="1"/>
  <c r="G72" i="1"/>
  <c r="F72" i="1"/>
  <c r="E72" i="1"/>
  <c r="D72" i="1"/>
  <c r="C72" i="1"/>
  <c r="B72" i="1"/>
  <c r="A72" i="1" s="1"/>
  <c r="L71" i="1"/>
  <c r="K71" i="1"/>
  <c r="J71" i="1"/>
  <c r="I71" i="1"/>
  <c r="H71" i="1"/>
  <c r="G71" i="1"/>
  <c r="F71" i="1"/>
  <c r="E71" i="1"/>
  <c r="D71" i="1"/>
  <c r="C71" i="1"/>
  <c r="B71" i="1"/>
  <c r="A71" i="1" s="1"/>
  <c r="L70" i="1"/>
  <c r="K70" i="1"/>
  <c r="J70" i="1"/>
  <c r="I70" i="1"/>
  <c r="H70" i="1"/>
  <c r="G70" i="1"/>
  <c r="F70" i="1"/>
  <c r="E70" i="1"/>
  <c r="D70" i="1"/>
  <c r="C70" i="1"/>
  <c r="B70" i="1"/>
  <c r="A70" i="1" s="1"/>
  <c r="L69" i="1"/>
  <c r="K69" i="1"/>
  <c r="J69" i="1"/>
  <c r="I69" i="1"/>
  <c r="H69" i="1"/>
  <c r="G69" i="1"/>
  <c r="F69" i="1"/>
  <c r="E69" i="1"/>
  <c r="D69" i="1"/>
  <c r="C69" i="1"/>
  <c r="B69" i="1"/>
  <c r="A69" i="1" s="1"/>
  <c r="L68" i="1"/>
  <c r="K68" i="1"/>
  <c r="J68" i="1"/>
  <c r="I68" i="1"/>
  <c r="H68" i="1"/>
  <c r="G68" i="1"/>
  <c r="F68" i="1"/>
  <c r="E68" i="1"/>
  <c r="D68" i="1"/>
  <c r="C68" i="1"/>
  <c r="B68" i="1"/>
  <c r="A68" i="1" s="1"/>
  <c r="L67" i="1"/>
  <c r="K67" i="1"/>
  <c r="J67" i="1"/>
  <c r="I67" i="1"/>
  <c r="H67" i="1"/>
  <c r="G67" i="1"/>
  <c r="F67" i="1"/>
  <c r="E67" i="1"/>
  <c r="D67" i="1"/>
  <c r="C67" i="1"/>
  <c r="B67" i="1"/>
  <c r="A67" i="1" s="1"/>
  <c r="L66" i="1"/>
  <c r="K66" i="1"/>
  <c r="J66" i="1"/>
  <c r="I66" i="1"/>
  <c r="H66" i="1"/>
  <c r="G66" i="1"/>
  <c r="F66" i="1"/>
  <c r="E66" i="1"/>
  <c r="D66" i="1"/>
  <c r="C66" i="1"/>
  <c r="B66" i="1"/>
  <c r="A66" i="1" s="1"/>
  <c r="L65" i="1"/>
  <c r="K65" i="1"/>
  <c r="J65" i="1"/>
  <c r="I65" i="1"/>
  <c r="H65" i="1"/>
  <c r="G65" i="1"/>
  <c r="F65" i="1"/>
  <c r="E65" i="1"/>
  <c r="D65" i="1"/>
  <c r="C65" i="1"/>
  <c r="B65" i="1"/>
  <c r="A65" i="1" s="1"/>
  <c r="L64" i="1"/>
  <c r="K64" i="1"/>
  <c r="J64" i="1"/>
  <c r="I64" i="1"/>
  <c r="H64" i="1"/>
  <c r="G64" i="1"/>
  <c r="F64" i="1"/>
  <c r="E64" i="1"/>
  <c r="D64" i="1"/>
  <c r="C64" i="1"/>
  <c r="B64" i="1"/>
  <c r="A64" i="1" s="1"/>
  <c r="L63" i="1"/>
  <c r="K63" i="1"/>
  <c r="J63" i="1"/>
  <c r="I63" i="1"/>
  <c r="H63" i="1"/>
  <c r="G63" i="1"/>
  <c r="F63" i="1"/>
  <c r="E63" i="1"/>
  <c r="D63" i="1"/>
  <c r="C63" i="1"/>
  <c r="B63" i="1"/>
  <c r="A63" i="1" s="1"/>
  <c r="L62" i="1"/>
  <c r="K62" i="1"/>
  <c r="J62" i="1"/>
  <c r="I62" i="1"/>
  <c r="H62" i="1"/>
  <c r="G62" i="1"/>
  <c r="F62" i="1"/>
  <c r="E62" i="1"/>
  <c r="D62" i="1"/>
  <c r="C62" i="1"/>
  <c r="B62" i="1"/>
  <c r="A62" i="1" s="1"/>
  <c r="L61" i="1"/>
  <c r="K61" i="1"/>
  <c r="J61" i="1"/>
  <c r="I61" i="1"/>
  <c r="H61" i="1"/>
  <c r="G61" i="1"/>
  <c r="F61" i="1"/>
  <c r="E61" i="1"/>
  <c r="D61" i="1"/>
  <c r="C61" i="1"/>
  <c r="B61" i="1"/>
  <c r="A61" i="1" s="1"/>
  <c r="L60" i="1"/>
  <c r="K60" i="1"/>
  <c r="J60" i="1"/>
  <c r="I60" i="1"/>
  <c r="H60" i="1"/>
  <c r="G60" i="1"/>
  <c r="F60" i="1"/>
  <c r="E60" i="1"/>
  <c r="D60" i="1"/>
  <c r="C60" i="1"/>
  <c r="B60" i="1"/>
  <c r="A60" i="1" s="1"/>
  <c r="L59" i="1"/>
  <c r="K59" i="1"/>
  <c r="J59" i="1"/>
  <c r="I59" i="1"/>
  <c r="H59" i="1"/>
  <c r="G59" i="1"/>
  <c r="F59" i="1"/>
  <c r="E59" i="1"/>
  <c r="D59" i="1"/>
  <c r="C59" i="1"/>
  <c r="B59" i="1"/>
  <c r="A59" i="1" s="1"/>
  <c r="L58" i="1"/>
  <c r="K58" i="1"/>
  <c r="J58" i="1"/>
  <c r="I58" i="1"/>
  <c r="H58" i="1"/>
  <c r="G58" i="1"/>
  <c r="F58" i="1"/>
  <c r="E58" i="1"/>
  <c r="D58" i="1"/>
  <c r="C58" i="1"/>
  <c r="B58" i="1"/>
  <c r="A58" i="1" s="1"/>
  <c r="L57" i="1"/>
  <c r="K57" i="1"/>
  <c r="J57" i="1"/>
  <c r="I57" i="1"/>
  <c r="H57" i="1"/>
  <c r="G57" i="1"/>
  <c r="F57" i="1"/>
  <c r="E57" i="1"/>
  <c r="D57" i="1"/>
  <c r="C57" i="1"/>
  <c r="B57" i="1"/>
  <c r="A57" i="1" s="1"/>
  <c r="L56" i="1"/>
  <c r="K56" i="1"/>
  <c r="J56" i="1"/>
  <c r="I56" i="1"/>
  <c r="H56" i="1"/>
  <c r="G56" i="1"/>
  <c r="F56" i="1"/>
  <c r="E56" i="1"/>
  <c r="D56" i="1"/>
  <c r="C56" i="1"/>
  <c r="B56" i="1"/>
  <c r="A56" i="1" s="1"/>
  <c r="L55" i="1"/>
  <c r="K55" i="1"/>
  <c r="J55" i="1"/>
  <c r="I55" i="1"/>
  <c r="H55" i="1"/>
  <c r="G55" i="1"/>
  <c r="F55" i="1"/>
  <c r="E55" i="1"/>
  <c r="D55" i="1"/>
  <c r="C55" i="1"/>
  <c r="B55" i="1"/>
  <c r="A55" i="1" s="1"/>
  <c r="L54" i="1"/>
  <c r="K54" i="1"/>
  <c r="J54" i="1"/>
  <c r="I54" i="1"/>
  <c r="H54" i="1"/>
  <c r="G54" i="1"/>
  <c r="F54" i="1"/>
  <c r="E54" i="1"/>
  <c r="D54" i="1"/>
  <c r="C54" i="1"/>
  <c r="B54" i="1"/>
  <c r="A54" i="1" s="1"/>
  <c r="L53" i="1"/>
  <c r="K53" i="1"/>
  <c r="J53" i="1"/>
  <c r="I53" i="1"/>
  <c r="H53" i="1"/>
  <c r="G53" i="1"/>
  <c r="F53" i="1"/>
  <c r="E53" i="1"/>
  <c r="D53" i="1"/>
  <c r="C53" i="1"/>
  <c r="B53" i="1"/>
  <c r="A53" i="1" s="1"/>
  <c r="L52" i="1"/>
  <c r="K52" i="1"/>
  <c r="J52" i="1"/>
  <c r="I52" i="1"/>
  <c r="H52" i="1"/>
  <c r="G52" i="1"/>
  <c r="F52" i="1"/>
  <c r="E52" i="1"/>
  <c r="D52" i="1"/>
  <c r="C52" i="1"/>
  <c r="B52" i="1"/>
  <c r="A52" i="1" s="1"/>
  <c r="L51" i="1"/>
  <c r="K51" i="1"/>
  <c r="J51" i="1"/>
  <c r="I51" i="1"/>
  <c r="H51" i="1"/>
  <c r="G51" i="1"/>
  <c r="F51" i="1"/>
  <c r="E51" i="1"/>
  <c r="D51" i="1"/>
  <c r="C51" i="1"/>
  <c r="B51" i="1"/>
  <c r="A51" i="1" s="1"/>
  <c r="L50" i="1"/>
  <c r="K50" i="1"/>
  <c r="J50" i="1"/>
  <c r="I50" i="1"/>
  <c r="H50" i="1"/>
  <c r="G50" i="1"/>
  <c r="F50" i="1"/>
  <c r="E50" i="1"/>
  <c r="D50" i="1"/>
  <c r="C50" i="1"/>
  <c r="B50" i="1"/>
  <c r="A50" i="1" s="1"/>
  <c r="L49" i="1"/>
  <c r="K49" i="1"/>
  <c r="J49" i="1"/>
  <c r="I49" i="1"/>
  <c r="H49" i="1"/>
  <c r="G49" i="1"/>
  <c r="F49" i="1"/>
  <c r="E49" i="1"/>
  <c r="D49" i="1"/>
  <c r="C49" i="1"/>
  <c r="B49" i="1"/>
  <c r="A49" i="1" s="1"/>
  <c r="L48" i="1"/>
  <c r="K48" i="1"/>
  <c r="J48" i="1"/>
  <c r="I48" i="1"/>
  <c r="H48" i="1"/>
  <c r="G48" i="1"/>
  <c r="F48" i="1"/>
  <c r="E48" i="1"/>
  <c r="D48" i="1"/>
  <c r="C48" i="1"/>
  <c r="B48" i="1"/>
  <c r="A48" i="1" s="1"/>
  <c r="L47" i="1"/>
  <c r="K47" i="1"/>
  <c r="J47" i="1"/>
  <c r="I47" i="1"/>
  <c r="H47" i="1"/>
  <c r="G47" i="1"/>
  <c r="F47" i="1"/>
  <c r="E47" i="1"/>
  <c r="D47" i="1"/>
  <c r="C47" i="1"/>
  <c r="B47" i="1"/>
  <c r="A47" i="1" s="1"/>
  <c r="L46" i="1"/>
  <c r="K46" i="1"/>
  <c r="J46" i="1"/>
  <c r="I46" i="1"/>
  <c r="H46" i="1"/>
  <c r="G46" i="1"/>
  <c r="F46" i="1"/>
  <c r="E46" i="1"/>
  <c r="D46" i="1"/>
  <c r="C46" i="1"/>
  <c r="B46" i="1"/>
  <c r="A46" i="1" s="1"/>
  <c r="L45" i="1"/>
  <c r="K45" i="1"/>
  <c r="J45" i="1"/>
  <c r="I45" i="1"/>
  <c r="H45" i="1"/>
  <c r="G45" i="1"/>
  <c r="F45" i="1"/>
  <c r="E45" i="1"/>
  <c r="D45" i="1"/>
  <c r="C45" i="1"/>
  <c r="B45" i="1"/>
  <c r="A45" i="1" s="1"/>
  <c r="L44" i="1"/>
  <c r="K44" i="1"/>
  <c r="J44" i="1"/>
  <c r="I44" i="1"/>
  <c r="H44" i="1"/>
  <c r="G44" i="1"/>
  <c r="F44" i="1"/>
  <c r="E44" i="1"/>
  <c r="D44" i="1"/>
  <c r="C44" i="1"/>
  <c r="B44" i="1"/>
  <c r="A44" i="1" s="1"/>
  <c r="L43" i="1"/>
  <c r="K43" i="1"/>
  <c r="J43" i="1"/>
  <c r="I43" i="1"/>
  <c r="H43" i="1"/>
  <c r="G43" i="1"/>
  <c r="F43" i="1"/>
  <c r="E43" i="1"/>
  <c r="D43" i="1"/>
  <c r="C43" i="1"/>
  <c r="B43" i="1"/>
  <c r="A43" i="1" s="1"/>
  <c r="L42" i="1"/>
  <c r="K42" i="1"/>
  <c r="J42" i="1"/>
  <c r="I42" i="1"/>
  <c r="H42" i="1"/>
  <c r="G42" i="1"/>
  <c r="F42" i="1"/>
  <c r="E42" i="1"/>
  <c r="D42" i="1"/>
  <c r="C42" i="1"/>
  <c r="B42" i="1"/>
  <c r="A42" i="1" s="1"/>
  <c r="L41" i="1"/>
  <c r="K41" i="1"/>
  <c r="J41" i="1"/>
  <c r="I41" i="1"/>
  <c r="H41" i="1"/>
  <c r="G41" i="1"/>
  <c r="F41" i="1"/>
  <c r="E41" i="1"/>
  <c r="D41" i="1"/>
  <c r="C41" i="1"/>
  <c r="B41" i="1"/>
  <c r="A41" i="1" s="1"/>
  <c r="L40" i="1"/>
  <c r="K40" i="1"/>
  <c r="J40" i="1"/>
  <c r="I40" i="1"/>
  <c r="H40" i="1"/>
  <c r="G40" i="1"/>
  <c r="F40" i="1"/>
  <c r="E40" i="1"/>
  <c r="D40" i="1"/>
  <c r="C40" i="1"/>
  <c r="B40" i="1"/>
  <c r="A40" i="1" s="1"/>
  <c r="L39" i="1"/>
  <c r="K39" i="1"/>
  <c r="J39" i="1"/>
  <c r="I39" i="1"/>
  <c r="H39" i="1"/>
  <c r="G39" i="1"/>
  <c r="F39" i="1"/>
  <c r="E39" i="1"/>
  <c r="D39" i="1"/>
  <c r="C39" i="1"/>
  <c r="B39" i="1"/>
  <c r="A39" i="1" s="1"/>
  <c r="L38" i="1"/>
  <c r="K38" i="1"/>
  <c r="J38" i="1"/>
  <c r="I38" i="1"/>
  <c r="H38" i="1"/>
  <c r="G38" i="1"/>
  <c r="F38" i="1"/>
  <c r="E38" i="1"/>
  <c r="D38" i="1"/>
  <c r="C38" i="1"/>
  <c r="B38" i="1"/>
  <c r="A38" i="1" s="1"/>
  <c r="L37" i="1"/>
  <c r="K37" i="1"/>
  <c r="J37" i="1"/>
  <c r="I37" i="1"/>
  <c r="H37" i="1"/>
  <c r="G37" i="1"/>
  <c r="F37" i="1"/>
  <c r="E37" i="1"/>
  <c r="D37" i="1"/>
  <c r="C37" i="1"/>
  <c r="B37" i="1"/>
  <c r="A37" i="1" s="1"/>
  <c r="L36" i="1"/>
  <c r="K36" i="1"/>
  <c r="J36" i="1"/>
  <c r="I36" i="1"/>
  <c r="H36" i="1"/>
  <c r="G36" i="1"/>
  <c r="F36" i="1"/>
  <c r="E36" i="1"/>
  <c r="D36" i="1"/>
  <c r="C36" i="1"/>
  <c r="B36" i="1"/>
  <c r="A36" i="1" s="1"/>
  <c r="L35" i="1"/>
  <c r="K35" i="1"/>
  <c r="J35" i="1"/>
  <c r="I35" i="1"/>
  <c r="H35" i="1"/>
  <c r="G35" i="1"/>
  <c r="F35" i="1"/>
  <c r="E35" i="1"/>
  <c r="D35" i="1"/>
  <c r="C35" i="1"/>
  <c r="B35" i="1"/>
  <c r="A35" i="1" s="1"/>
  <c r="L34" i="1"/>
  <c r="K34" i="1"/>
  <c r="J34" i="1"/>
  <c r="I34" i="1"/>
  <c r="H34" i="1"/>
  <c r="G34" i="1"/>
  <c r="F34" i="1"/>
  <c r="E34" i="1"/>
  <c r="D34" i="1"/>
  <c r="C34" i="1"/>
  <c r="B34" i="1"/>
  <c r="A34" i="1" s="1"/>
  <c r="L33" i="1"/>
  <c r="K33" i="1"/>
  <c r="J33" i="1"/>
  <c r="I33" i="1"/>
  <c r="H33" i="1"/>
  <c r="G33" i="1"/>
  <c r="F33" i="1"/>
  <c r="E33" i="1"/>
  <c r="D33" i="1"/>
  <c r="C33" i="1"/>
  <c r="B33" i="1"/>
  <c r="A33" i="1" s="1"/>
  <c r="L32" i="1"/>
  <c r="K32" i="1"/>
  <c r="J32" i="1"/>
  <c r="I32" i="1"/>
  <c r="H32" i="1"/>
  <c r="G32" i="1"/>
  <c r="F32" i="1"/>
  <c r="E32" i="1"/>
  <c r="D32" i="1"/>
  <c r="C32" i="1"/>
  <c r="B32" i="1"/>
  <c r="A32" i="1" s="1"/>
  <c r="L31" i="1"/>
  <c r="K31" i="1"/>
  <c r="J31" i="1"/>
  <c r="I31" i="1"/>
  <c r="H31" i="1"/>
  <c r="G31" i="1"/>
  <c r="F31" i="1"/>
  <c r="E31" i="1"/>
  <c r="D31" i="1"/>
  <c r="C31" i="1"/>
  <c r="B31" i="1"/>
  <c r="A31" i="1" s="1"/>
  <c r="L30" i="1"/>
  <c r="K30" i="1"/>
  <c r="J30" i="1"/>
  <c r="I30" i="1"/>
  <c r="H30" i="1"/>
  <c r="G30" i="1"/>
  <c r="F30" i="1"/>
  <c r="E30" i="1"/>
  <c r="D30" i="1"/>
  <c r="C30" i="1"/>
  <c r="B30" i="1"/>
  <c r="A30" i="1" s="1"/>
  <c r="L29" i="1"/>
  <c r="K29" i="1"/>
  <c r="J29" i="1"/>
  <c r="I29" i="1"/>
  <c r="H29" i="1"/>
  <c r="G29" i="1"/>
  <c r="F29" i="1"/>
  <c r="E29" i="1"/>
  <c r="D29" i="1"/>
  <c r="C29" i="1"/>
  <c r="B29" i="1"/>
  <c r="A29" i="1" s="1"/>
  <c r="L28" i="1"/>
  <c r="K28" i="1"/>
  <c r="J28" i="1"/>
  <c r="I28" i="1"/>
  <c r="H28" i="1"/>
  <c r="G28" i="1"/>
  <c r="F28" i="1"/>
  <c r="E28" i="1"/>
  <c r="D28" i="1"/>
  <c r="C28" i="1"/>
  <c r="B28" i="1"/>
  <c r="A28" i="1" s="1"/>
  <c r="L27" i="1"/>
  <c r="K27" i="1"/>
  <c r="J27" i="1"/>
  <c r="I27" i="1"/>
  <c r="H27" i="1"/>
  <c r="G27" i="1"/>
  <c r="F27" i="1"/>
  <c r="E27" i="1"/>
  <c r="D27" i="1"/>
  <c r="C27" i="1"/>
  <c r="B27" i="1"/>
  <c r="A27" i="1" s="1"/>
  <c r="L26" i="1"/>
  <c r="K26" i="1"/>
  <c r="J26" i="1"/>
  <c r="I26" i="1"/>
  <c r="H26" i="1"/>
  <c r="G26" i="1"/>
  <c r="F26" i="1"/>
  <c r="E26" i="1"/>
  <c r="D26" i="1"/>
  <c r="C26" i="1"/>
  <c r="B26" i="1"/>
  <c r="A26" i="1" s="1"/>
  <c r="L25" i="1"/>
  <c r="K25" i="1"/>
  <c r="J25" i="1"/>
  <c r="I25" i="1"/>
  <c r="H25" i="1"/>
  <c r="G25" i="1"/>
  <c r="F25" i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K23" i="1"/>
  <c r="J23" i="1"/>
  <c r="I23" i="1"/>
  <c r="H23" i="1"/>
  <c r="G23" i="1"/>
  <c r="F23" i="1"/>
  <c r="E23" i="1"/>
  <c r="D23" i="1"/>
  <c r="C23" i="1"/>
  <c r="B23" i="1"/>
  <c r="A23" i="1" s="1"/>
  <c r="L22" i="1"/>
  <c r="K22" i="1"/>
  <c r="J22" i="1"/>
  <c r="I22" i="1"/>
  <c r="H22" i="1"/>
  <c r="G22" i="1"/>
  <c r="F22" i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<sst xmlns="http://schemas.openxmlformats.org/spreadsheetml/2006/main" count="12" uniqueCount="12">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</sst>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10%20-%20OUTUBRO%202024/13.2%20%20PCF%20EM%20EXCEL%20-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ARCOVERDE</v>
          </cell>
          <cell r="E11" t="str">
            <v>3.12 - Material Hospitalar</v>
          </cell>
          <cell r="F11">
            <v>10978106000118</v>
          </cell>
          <cell r="G11" t="str">
            <v>CIRURGICA FAMED DISTRIBUIDORA DE PRODUTOS HOSPITALARES</v>
          </cell>
          <cell r="H11" t="str">
            <v>B</v>
          </cell>
          <cell r="I11" t="str">
            <v>S</v>
          </cell>
          <cell r="J11" t="str">
            <v>2965</v>
          </cell>
          <cell r="K11">
            <v>45581</v>
          </cell>
          <cell r="L11" t="str">
            <v>26241010978106000118550010000029651110522501</v>
          </cell>
          <cell r="M11" t="str">
            <v>26 -  Pernambuco</v>
          </cell>
          <cell r="N11">
            <v>407.2</v>
          </cell>
        </row>
        <row r="12">
          <cell r="C12" t="str">
            <v>UPAE ARCOVERDE</v>
          </cell>
          <cell r="E12" t="str">
            <v>3.12 - Material Hospitalar</v>
          </cell>
          <cell r="F12">
            <v>5044056000161</v>
          </cell>
          <cell r="G12" t="str">
            <v>DMH PRODUTOS HOSPITALARES LTDA EPP</v>
          </cell>
          <cell r="H12" t="str">
            <v>B</v>
          </cell>
          <cell r="I12" t="str">
            <v>S</v>
          </cell>
          <cell r="J12" t="str">
            <v>25116</v>
          </cell>
          <cell r="K12">
            <v>45581</v>
          </cell>
          <cell r="L12" t="str">
            <v>26241005044056000161550010000251161545246269</v>
          </cell>
          <cell r="M12" t="str">
            <v>26 -  Pernambuco</v>
          </cell>
          <cell r="N12">
            <v>150</v>
          </cell>
        </row>
        <row r="13">
          <cell r="C13" t="str">
            <v>UPAE ARCOVERDE</v>
          </cell>
          <cell r="E13" t="str">
            <v>3.12 - Material Hospitalar</v>
          </cell>
          <cell r="F13">
            <v>46208885000110</v>
          </cell>
          <cell r="G13" t="str">
            <v>MD DISTRIBUIDORA DE MEDICAMENTOS LTDA</v>
          </cell>
          <cell r="H13" t="str">
            <v>B</v>
          </cell>
          <cell r="I13" t="str">
            <v>S</v>
          </cell>
          <cell r="J13" t="str">
            <v>271</v>
          </cell>
          <cell r="K13">
            <v>45573</v>
          </cell>
          <cell r="L13" t="str">
            <v>26241046208885000110550010000002711329685318</v>
          </cell>
          <cell r="M13" t="str">
            <v>26 -  Pernambuco</v>
          </cell>
          <cell r="N13">
            <v>2000</v>
          </cell>
        </row>
        <row r="14">
          <cell r="C14" t="str">
            <v>UPAE ARCOVERDE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618171</v>
          </cell>
          <cell r="K14">
            <v>45579</v>
          </cell>
          <cell r="L14" t="str">
            <v>26241010779833000156550010006181711620195001</v>
          </cell>
          <cell r="M14" t="str">
            <v>26 -  Pernambuco</v>
          </cell>
          <cell r="N14">
            <v>124.68</v>
          </cell>
        </row>
        <row r="15">
          <cell r="C15" t="str">
            <v>UPAE ARCOVERDE</v>
          </cell>
          <cell r="E15" t="str">
            <v>3.12 - Material Hospitalar</v>
          </cell>
          <cell r="F15">
            <v>3817043000152</v>
          </cell>
          <cell r="G15" t="str">
            <v>PHARMAPLUS LTDA</v>
          </cell>
          <cell r="H15" t="str">
            <v>B</v>
          </cell>
          <cell r="I15" t="str">
            <v>S</v>
          </cell>
          <cell r="J15" t="str">
            <v>72776</v>
          </cell>
          <cell r="K15">
            <v>45574</v>
          </cell>
          <cell r="L15" t="str">
            <v>26241003817043000152550010000727761812009768</v>
          </cell>
          <cell r="M15" t="str">
            <v>26 -  Pernambuco</v>
          </cell>
          <cell r="N15">
            <v>299.83999999999997</v>
          </cell>
        </row>
        <row r="16">
          <cell r="C16" t="str">
            <v>UPAE ARCOVERDE</v>
          </cell>
          <cell r="E16" t="str">
            <v>3.12 - Material Hospitalar</v>
          </cell>
          <cell r="F16">
            <v>8595202000135</v>
          </cell>
          <cell r="G16" t="str">
            <v>SMART MEDICAL PRODUTOS MEDICO HOSPITALARES</v>
          </cell>
          <cell r="H16" t="str">
            <v>B</v>
          </cell>
          <cell r="I16" t="str">
            <v>S</v>
          </cell>
          <cell r="J16" t="str">
            <v>21196</v>
          </cell>
          <cell r="K16">
            <v>45587</v>
          </cell>
          <cell r="L16" t="str">
            <v>43241008595202000135550010000211961002119660</v>
          </cell>
          <cell r="M16" t="str">
            <v>43 -  Rio Grande do Sul</v>
          </cell>
          <cell r="N16">
            <v>150</v>
          </cell>
        </row>
        <row r="17">
          <cell r="C17" t="str">
            <v>UPAE ARCOVERDE</v>
          </cell>
          <cell r="E17" t="str">
            <v>3.12 - Material Hospitalar</v>
          </cell>
          <cell r="F17">
            <v>1884446000199</v>
          </cell>
          <cell r="G17" t="str">
            <v>TECNOVIDA COMERCIAL LTDA</v>
          </cell>
          <cell r="H17" t="str">
            <v>B</v>
          </cell>
          <cell r="I17" t="str">
            <v>S</v>
          </cell>
          <cell r="J17" t="str">
            <v>141432</v>
          </cell>
          <cell r="K17">
            <v>45575</v>
          </cell>
          <cell r="L17" t="str">
            <v>26241001884446000199550010001414321143456009</v>
          </cell>
          <cell r="M17" t="str">
            <v>26 -  Pernambuco</v>
          </cell>
          <cell r="N17">
            <v>3734.1</v>
          </cell>
        </row>
        <row r="18">
          <cell r="C18" t="str">
            <v>UPAE ARCOVERDE</v>
          </cell>
          <cell r="E18" t="str">
            <v>3.4 - Material Farmacológico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87119</v>
          </cell>
          <cell r="K18">
            <v>45573</v>
          </cell>
          <cell r="L18" t="str">
            <v>26241067729178000653550010000871191124348772</v>
          </cell>
          <cell r="M18" t="str">
            <v>26 -  Pernambuco</v>
          </cell>
          <cell r="N18">
            <v>466.8</v>
          </cell>
        </row>
        <row r="19">
          <cell r="C19" t="str">
            <v>UPAE ARCOVERDE</v>
          </cell>
          <cell r="E19" t="str">
            <v>3.4 - Material Farmacológico</v>
          </cell>
          <cell r="F19">
            <v>11012952000141</v>
          </cell>
          <cell r="G19" t="str">
            <v>DROGRARIA QUATRO CANTOS</v>
          </cell>
          <cell r="H19" t="str">
            <v>B</v>
          </cell>
          <cell r="I19" t="str">
            <v>S</v>
          </cell>
          <cell r="J19" t="str">
            <v>138751</v>
          </cell>
          <cell r="K19">
            <v>45558</v>
          </cell>
          <cell r="L19" t="str">
            <v>26240911012952000141550010001387511548703727</v>
          </cell>
          <cell r="M19" t="str">
            <v>26 -  Pernambuco</v>
          </cell>
          <cell r="N19">
            <v>191.8</v>
          </cell>
        </row>
        <row r="20">
          <cell r="C20" t="str">
            <v>UPAE ARCOVERDE</v>
          </cell>
          <cell r="E20" t="str">
            <v>3.4 - Material Farmacológico</v>
          </cell>
          <cell r="F20">
            <v>3817043000152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72776</v>
          </cell>
          <cell r="K20">
            <v>45574</v>
          </cell>
          <cell r="L20" t="str">
            <v>26241003817043000152550010000727761812009768</v>
          </cell>
          <cell r="M20" t="str">
            <v>26 -  Pernambuco</v>
          </cell>
          <cell r="N20">
            <v>141.6</v>
          </cell>
        </row>
        <row r="21">
          <cell r="C21" t="str">
            <v>UPAE ARCOVERDE</v>
          </cell>
          <cell r="E21" t="str">
            <v>3.99 - Outras despesas com Material de Consumo</v>
          </cell>
          <cell r="F21">
            <v>5044056000161</v>
          </cell>
          <cell r="G21" t="str">
            <v>DMH PRODUTOS HOSPITALARES LTDA EPP</v>
          </cell>
          <cell r="H21" t="str">
            <v>B</v>
          </cell>
          <cell r="I21" t="str">
            <v>S</v>
          </cell>
          <cell r="J21" t="str">
            <v>25116</v>
          </cell>
          <cell r="K21">
            <v>45581</v>
          </cell>
          <cell r="L21" t="str">
            <v>26241005044056000161550010000251161545246269</v>
          </cell>
          <cell r="M21" t="str">
            <v>26 -  Pernambuco</v>
          </cell>
          <cell r="N21">
            <v>250</v>
          </cell>
        </row>
        <row r="22">
          <cell r="C22" t="str">
            <v>UPAE ARCOVERDE</v>
          </cell>
          <cell r="E22" t="str">
            <v>3.99 - Outras despesas com Material de Consumo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618171</v>
          </cell>
          <cell r="K22">
            <v>45579</v>
          </cell>
          <cell r="L22" t="str">
            <v>26241010779833000156550010006181711620195001</v>
          </cell>
          <cell r="M22" t="str">
            <v>26 -  Pernambuco</v>
          </cell>
          <cell r="N22">
            <v>265.8</v>
          </cell>
        </row>
        <row r="23">
          <cell r="C23" t="str">
            <v>UPAE ARCOVERDE</v>
          </cell>
          <cell r="E23" t="str">
            <v>3.99 - Outras despesas com Material de Consumo</v>
          </cell>
          <cell r="F23">
            <v>1884446000199</v>
          </cell>
          <cell r="G23" t="str">
            <v>TECNOVIDA COMERCIAL LTDA</v>
          </cell>
          <cell r="H23" t="str">
            <v>B</v>
          </cell>
          <cell r="I23" t="str">
            <v>S</v>
          </cell>
          <cell r="J23" t="str">
            <v>141432</v>
          </cell>
          <cell r="K23">
            <v>45575</v>
          </cell>
          <cell r="L23" t="str">
            <v>26241001884446000199550010001414321143456009</v>
          </cell>
          <cell r="M23" t="str">
            <v>26 -  Pernambuco</v>
          </cell>
          <cell r="N23">
            <v>788.4</v>
          </cell>
        </row>
        <row r="24">
          <cell r="C24" t="str">
            <v>UPAE ARCOVERDE</v>
          </cell>
          <cell r="E24" t="str">
            <v>3.7 - Material de Limpeza e Produtos de Hgienização</v>
          </cell>
          <cell r="F24">
            <v>41200526000100</v>
          </cell>
          <cell r="G24" t="str">
            <v xml:space="preserve">LEAL DISTRIBUIDORA DE MATERIAL DE LIMPEZA </v>
          </cell>
          <cell r="H24" t="str">
            <v>B</v>
          </cell>
          <cell r="I24" t="str">
            <v>S</v>
          </cell>
          <cell r="J24" t="str">
            <v>5816</v>
          </cell>
          <cell r="K24">
            <v>45579</v>
          </cell>
          <cell r="L24" t="str">
            <v>26241041200526000100550010000058161800156698</v>
          </cell>
          <cell r="M24" t="str">
            <v>26 -  Pernambuco</v>
          </cell>
          <cell r="N24">
            <v>500.7</v>
          </cell>
        </row>
        <row r="25">
          <cell r="C25" t="str">
            <v>UPAE ARCOVERDE</v>
          </cell>
          <cell r="E25" t="str">
            <v>3.7 - Material de Limpeza e Produtos de Hgienização</v>
          </cell>
          <cell r="F25">
            <v>13714064000104</v>
          </cell>
          <cell r="G25" t="str">
            <v>R A PRODUTOS E EQUIPAMENTOS DE LIMPEZA LTDA</v>
          </cell>
          <cell r="H25" t="str">
            <v>B</v>
          </cell>
          <cell r="I25" t="str">
            <v>S</v>
          </cell>
          <cell r="J25" t="str">
            <v>42851</v>
          </cell>
          <cell r="K25">
            <v>45583</v>
          </cell>
          <cell r="L25" t="str">
            <v>26241013714064000104550010000428511117969954</v>
          </cell>
          <cell r="M25" t="str">
            <v>26 -  Pernambuco</v>
          </cell>
          <cell r="N25">
            <v>249</v>
          </cell>
        </row>
        <row r="26">
          <cell r="C26" t="str">
            <v>UPAE ARCOVERDE</v>
          </cell>
          <cell r="E26" t="str">
            <v>3.14 - Alimentação Preparada</v>
          </cell>
          <cell r="F26">
            <v>53538599000188</v>
          </cell>
          <cell r="G26" t="str">
            <v>LUCIANO PERICLES BEZERRA NUNES</v>
          </cell>
          <cell r="H26" t="str">
            <v>B</v>
          </cell>
          <cell r="I26" t="str">
            <v>S</v>
          </cell>
          <cell r="J26" t="str">
            <v>123</v>
          </cell>
          <cell r="K26">
            <v>45582</v>
          </cell>
          <cell r="L26" t="str">
            <v>26241053538599000188550010000001231214653529</v>
          </cell>
          <cell r="M26" t="str">
            <v>26 -  Pernambuco</v>
          </cell>
          <cell r="N26">
            <v>615</v>
          </cell>
        </row>
        <row r="27">
          <cell r="C27" t="str">
            <v>UPAE ARCOVERDE</v>
          </cell>
          <cell r="E27" t="str">
            <v>3.14 - Alimentação Preparada</v>
          </cell>
          <cell r="F27">
            <v>41200526000100</v>
          </cell>
          <cell r="G27" t="str">
            <v xml:space="preserve">LEAL DISTRIBUIDORA DE MATERIAL DE LIMPEZA </v>
          </cell>
          <cell r="H27" t="str">
            <v>B</v>
          </cell>
          <cell r="I27" t="str">
            <v>S</v>
          </cell>
          <cell r="J27" t="str">
            <v>5675</v>
          </cell>
          <cell r="K27">
            <v>45558</v>
          </cell>
          <cell r="L27" t="str">
            <v>26240941200526000100550010000056751751233043</v>
          </cell>
          <cell r="M27" t="str">
            <v>26 -  Pernambuco</v>
          </cell>
          <cell r="N27">
            <v>176.25</v>
          </cell>
        </row>
        <row r="28">
          <cell r="C28" t="str">
            <v>UPAE ARCOVERDE</v>
          </cell>
          <cell r="E28" t="str">
            <v>3.14 - Alimentação Preparada</v>
          </cell>
          <cell r="F28">
            <v>41200526000100</v>
          </cell>
          <cell r="G28" t="str">
            <v xml:space="preserve">LEAL DISTRIBUIDORA DE MATERIAL DE LIMPEZA </v>
          </cell>
          <cell r="H28" t="str">
            <v>B</v>
          </cell>
          <cell r="I28" t="str">
            <v>S</v>
          </cell>
          <cell r="J28" t="str">
            <v>5784</v>
          </cell>
          <cell r="K28">
            <v>45574</v>
          </cell>
          <cell r="L28" t="str">
            <v>26241041200526000100550010000057841189884711</v>
          </cell>
          <cell r="M28" t="str">
            <v>26 -  Pernambuco</v>
          </cell>
          <cell r="N28">
            <v>388.44</v>
          </cell>
        </row>
        <row r="29">
          <cell r="C29" t="str">
            <v>UPAE ARCOVERDE</v>
          </cell>
          <cell r="E29" t="str">
            <v>3.14 - Alimentação Preparada</v>
          </cell>
          <cell r="F29">
            <v>15175740000136</v>
          </cell>
          <cell r="G29" t="str">
            <v>MARIA JOSE B MONTEIRO ME</v>
          </cell>
          <cell r="H29" t="str">
            <v>B</v>
          </cell>
          <cell r="I29" t="str">
            <v>S</v>
          </cell>
          <cell r="J29" t="str">
            <v>6455</v>
          </cell>
          <cell r="K29">
            <v>45579</v>
          </cell>
          <cell r="L29" t="str">
            <v>26241015175740000136550040000064551006200003</v>
          </cell>
          <cell r="M29" t="str">
            <v>26 -  Pernambuco</v>
          </cell>
          <cell r="N29">
            <v>163.5</v>
          </cell>
        </row>
        <row r="30">
          <cell r="C30" t="str">
            <v>UPAE ARCOVERDE</v>
          </cell>
          <cell r="E30" t="str">
            <v>3.14 - Alimentação Preparada</v>
          </cell>
          <cell r="F30">
            <v>15175740000136</v>
          </cell>
          <cell r="G30" t="str">
            <v>MARIA JOSE B MONTEIRO ME</v>
          </cell>
          <cell r="H30" t="str">
            <v>B</v>
          </cell>
          <cell r="I30" t="str">
            <v>S</v>
          </cell>
          <cell r="J30" t="str">
            <v>6456</v>
          </cell>
          <cell r="K30">
            <v>45579</v>
          </cell>
          <cell r="L30" t="str">
            <v>26241015175740000136550040000064561944800008</v>
          </cell>
          <cell r="M30" t="str">
            <v>26 -  Pernambuco</v>
          </cell>
          <cell r="N30">
            <v>153.84</v>
          </cell>
        </row>
        <row r="31">
          <cell r="C31" t="str">
            <v>UPAE ARCOVERDE</v>
          </cell>
          <cell r="E31" t="str">
            <v>3.6 - Material de Expediente</v>
          </cell>
          <cell r="F31">
            <v>51961258000195</v>
          </cell>
          <cell r="G31" t="str">
            <v>CARDIO SISTEMAS COMERCIAL E INDUSTRIAL LTDA</v>
          </cell>
          <cell r="H31" t="str">
            <v>B</v>
          </cell>
          <cell r="I31" t="str">
            <v>S</v>
          </cell>
          <cell r="J31" t="str">
            <v>348103</v>
          </cell>
          <cell r="K31">
            <v>45575</v>
          </cell>
          <cell r="L31" t="str">
            <v>35241051961258000195550110003481031330090899</v>
          </cell>
          <cell r="M31" t="str">
            <v>35 -  São Paulo</v>
          </cell>
          <cell r="N31">
            <v>618.9</v>
          </cell>
        </row>
        <row r="32">
          <cell r="C32" t="str">
            <v>UPAE ARCOVERDE</v>
          </cell>
          <cell r="E32" t="str">
            <v>3.6 - Material de Expediente</v>
          </cell>
          <cell r="F32">
            <v>24073694000155</v>
          </cell>
          <cell r="G32" t="str">
            <v>CIL COMERCIO DE INFORMATICA LTDA</v>
          </cell>
          <cell r="H32" t="str">
            <v>B</v>
          </cell>
          <cell r="I32" t="str">
            <v>S</v>
          </cell>
          <cell r="J32" t="str">
            <v>136158</v>
          </cell>
          <cell r="K32">
            <v>45575</v>
          </cell>
          <cell r="L32" t="str">
            <v>26241024073694000155550020001361581004146099</v>
          </cell>
          <cell r="M32" t="str">
            <v>26 -  Pernambuco</v>
          </cell>
          <cell r="N32">
            <v>1940.8</v>
          </cell>
        </row>
        <row r="33">
          <cell r="C33" t="str">
            <v>UPAE ARCOVERDE</v>
          </cell>
          <cell r="E33" t="str">
            <v>3.6 - Material de Expediente</v>
          </cell>
          <cell r="F33">
            <v>23755654000120</v>
          </cell>
          <cell r="G33" t="str">
            <v>COPYLASER GRAFICA LTDA</v>
          </cell>
          <cell r="H33" t="str">
            <v>B</v>
          </cell>
          <cell r="I33" t="str">
            <v>S</v>
          </cell>
          <cell r="J33" t="str">
            <v>918</v>
          </cell>
          <cell r="K33">
            <v>45574</v>
          </cell>
          <cell r="L33" t="str">
            <v>26241023755654000120550010000009181671913665</v>
          </cell>
          <cell r="M33" t="str">
            <v>26 -  Pernambuco</v>
          </cell>
          <cell r="N33">
            <v>500</v>
          </cell>
        </row>
        <row r="34">
          <cell r="C34" t="str">
            <v>UPAE ARCOVERDE</v>
          </cell>
          <cell r="E34" t="str">
            <v>3.6 - Material de Expediente</v>
          </cell>
          <cell r="F34">
            <v>4402515000179</v>
          </cell>
          <cell r="G34" t="str">
            <v>E M DE MOURA COMERCIAL</v>
          </cell>
          <cell r="H34" t="str">
            <v>B</v>
          </cell>
          <cell r="I34" t="str">
            <v>S</v>
          </cell>
          <cell r="J34" t="str">
            <v>6234</v>
          </cell>
          <cell r="K34">
            <v>45567</v>
          </cell>
          <cell r="L34" t="str">
            <v>26241004402515000179550010000062341086199927</v>
          </cell>
          <cell r="M34" t="str">
            <v>26 -  Pernambuco</v>
          </cell>
          <cell r="N34">
            <v>155</v>
          </cell>
        </row>
        <row r="35">
          <cell r="C35" t="str">
            <v>UPAE ARCOVERDE</v>
          </cell>
          <cell r="E35" t="str">
            <v>3.6 - Material de Expediente</v>
          </cell>
          <cell r="F35">
            <v>22006201000139</v>
          </cell>
          <cell r="G35" t="str">
            <v>FORTPEL COMERCIO DE DESCARTAVEIS LTDA</v>
          </cell>
          <cell r="H35" t="str">
            <v>B</v>
          </cell>
          <cell r="I35" t="str">
            <v>S</v>
          </cell>
          <cell r="J35" t="str">
            <v>268762</v>
          </cell>
          <cell r="K35">
            <v>45572</v>
          </cell>
          <cell r="L35" t="str">
            <v>26241022006201000139550000002687621102687627</v>
          </cell>
          <cell r="M35" t="str">
            <v>26 -  Pernambuco</v>
          </cell>
          <cell r="N35">
            <v>297</v>
          </cell>
        </row>
        <row r="36">
          <cell r="C36" t="str">
            <v>UPAE ARCOVERDE</v>
          </cell>
          <cell r="E36" t="str">
            <v>3.6 - Material de Expediente</v>
          </cell>
          <cell r="F36">
            <v>24348443000136</v>
          </cell>
          <cell r="G36" t="str">
            <v>FRANCRIS LIVRARIA E PAPELARIA LTDA</v>
          </cell>
          <cell r="H36" t="str">
            <v>B</v>
          </cell>
          <cell r="I36" t="str">
            <v>S</v>
          </cell>
          <cell r="J36" t="str">
            <v>20701</v>
          </cell>
          <cell r="K36">
            <v>45573</v>
          </cell>
          <cell r="L36" t="str">
            <v>26241024348443000136550010000207011898227818</v>
          </cell>
          <cell r="M36" t="str">
            <v>26 -  Pernambuco</v>
          </cell>
          <cell r="N36">
            <v>258</v>
          </cell>
        </row>
        <row r="37">
          <cell r="C37" t="str">
            <v>UPAE ARCOVERDE</v>
          </cell>
          <cell r="E37" t="str">
            <v>3.6 - Material de Expediente</v>
          </cell>
          <cell r="F37">
            <v>29447408000198</v>
          </cell>
          <cell r="G37" t="str">
            <v>L F DOS SANTOS GRAFICA</v>
          </cell>
          <cell r="H37" t="str">
            <v>B</v>
          </cell>
          <cell r="I37" t="str">
            <v>S</v>
          </cell>
          <cell r="J37" t="str">
            <v>2596</v>
          </cell>
          <cell r="K37">
            <v>45572</v>
          </cell>
          <cell r="L37" t="str">
            <v>26241029447408000198550010000025961266522015</v>
          </cell>
          <cell r="M37" t="str">
            <v>26 -  Pernambuco</v>
          </cell>
          <cell r="N37">
            <v>365</v>
          </cell>
        </row>
        <row r="38">
          <cell r="C38" t="str">
            <v>UPAE ARCOVERDE</v>
          </cell>
          <cell r="E38" t="str">
            <v>3.1 - Combustíveis e Lubrificantes Automotivos</v>
          </cell>
          <cell r="F38">
            <v>27284516000161</v>
          </cell>
          <cell r="G38" t="str">
            <v>MAXIFROTA SERVICOS DE MANUTENCAO DE FROTA LTDA</v>
          </cell>
          <cell r="H38" t="str">
            <v>S</v>
          </cell>
          <cell r="I38" t="str">
            <v>S</v>
          </cell>
          <cell r="J38" t="str">
            <v>208259</v>
          </cell>
          <cell r="K38">
            <v>45572</v>
          </cell>
          <cell r="M38" t="str">
            <v>2927408 - Salvador - BA</v>
          </cell>
          <cell r="N38">
            <v>502.5</v>
          </cell>
        </row>
        <row r="39">
          <cell r="C39" t="str">
            <v>UPAE ARCOVERDE</v>
          </cell>
          <cell r="E39" t="str">
            <v xml:space="preserve">3.9 - Material para Manutenção de Bens Imóveis </v>
          </cell>
          <cell r="F39">
            <v>46012702000196</v>
          </cell>
          <cell r="G39" t="str">
            <v>ALAN LOPES RESENDE</v>
          </cell>
          <cell r="H39" t="str">
            <v>B</v>
          </cell>
          <cell r="I39" t="str">
            <v>S</v>
          </cell>
          <cell r="J39" t="str">
            <v>1277</v>
          </cell>
          <cell r="K39">
            <v>45586</v>
          </cell>
          <cell r="L39" t="str">
            <v>35241046012702000196550010000012771116122930</v>
          </cell>
          <cell r="M39" t="str">
            <v>35 -  São Paulo</v>
          </cell>
          <cell r="N39">
            <v>320</v>
          </cell>
        </row>
        <row r="40">
          <cell r="C40" t="str">
            <v>UPAE ARCOVERDE</v>
          </cell>
          <cell r="E40" t="str">
            <v xml:space="preserve">3.9 - Material para Manutenção de Bens Imóveis </v>
          </cell>
          <cell r="F40">
            <v>4402515000179</v>
          </cell>
          <cell r="G40" t="str">
            <v>E M DE MOURA COMERCIAL</v>
          </cell>
          <cell r="H40" t="str">
            <v>B</v>
          </cell>
          <cell r="I40" t="str">
            <v>S</v>
          </cell>
          <cell r="J40" t="str">
            <v>6234</v>
          </cell>
          <cell r="K40">
            <v>45567</v>
          </cell>
          <cell r="L40" t="str">
            <v>26241004402515000179550010000062341086199927</v>
          </cell>
          <cell r="M40" t="str">
            <v>26 -  Pernambuco</v>
          </cell>
          <cell r="N40">
            <v>2998</v>
          </cell>
        </row>
        <row r="41">
          <cell r="C41" t="str">
            <v>UPAE ARCOVERDE</v>
          </cell>
          <cell r="E41" t="str">
            <v xml:space="preserve">3.9 - Material para Manutenção de Bens Imóveis </v>
          </cell>
          <cell r="F41">
            <v>207275000109</v>
          </cell>
          <cell r="G41" t="str">
            <v>LIMARI MATERIAIS DE CONSTRUCOES LTDA</v>
          </cell>
          <cell r="H41" t="str">
            <v>B</v>
          </cell>
          <cell r="I41" t="str">
            <v>S</v>
          </cell>
          <cell r="J41" t="str">
            <v>6650</v>
          </cell>
          <cell r="K41">
            <v>45566</v>
          </cell>
          <cell r="L41" t="str">
            <v>26241000207275000109550010000066501204063138</v>
          </cell>
          <cell r="M41" t="str">
            <v>26 -  Pernambuco</v>
          </cell>
          <cell r="N41">
            <v>308.02</v>
          </cell>
        </row>
        <row r="42">
          <cell r="C42" t="str">
            <v>UPAE ARCOVERDE</v>
          </cell>
          <cell r="E42" t="str">
            <v xml:space="preserve">3.9 - Material para Manutenção de Bens Imóveis </v>
          </cell>
          <cell r="F42">
            <v>51413651000144</v>
          </cell>
          <cell r="G42" t="str">
            <v>PROSPEQTUS LTDA</v>
          </cell>
          <cell r="H42" t="str">
            <v>B</v>
          </cell>
          <cell r="I42" t="str">
            <v>S</v>
          </cell>
          <cell r="J42" t="str">
            <v>588</v>
          </cell>
          <cell r="K42">
            <v>45575</v>
          </cell>
          <cell r="L42" t="str">
            <v>26241051413651000144550010000005881895815792</v>
          </cell>
          <cell r="M42" t="str">
            <v>26 -  Pernambuco</v>
          </cell>
          <cell r="N42">
            <v>151.80000000000001</v>
          </cell>
        </row>
        <row r="43">
          <cell r="C43" t="str">
            <v>UPAE ARCOVERDE</v>
          </cell>
          <cell r="E43" t="str">
            <v xml:space="preserve">3.9 - Material para Manutenção de Bens Imóveis </v>
          </cell>
          <cell r="F43">
            <v>24560896000121</v>
          </cell>
          <cell r="G43" t="str">
            <v>ROBERTA M OLIVEIRA DE LIRA COMERCIO E SERVICOS</v>
          </cell>
          <cell r="H43" t="str">
            <v>B</v>
          </cell>
          <cell r="I43" t="str">
            <v>S</v>
          </cell>
          <cell r="J43" t="str">
            <v>1743</v>
          </cell>
          <cell r="K43">
            <v>45587</v>
          </cell>
          <cell r="L43" t="str">
            <v>26241024560896000121550010000017431144324069</v>
          </cell>
          <cell r="M43" t="str">
            <v>26 -  Pernambuco</v>
          </cell>
          <cell r="N43">
            <v>63</v>
          </cell>
        </row>
        <row r="44">
          <cell r="C44" t="str">
            <v>UPAE ARCOVERDE</v>
          </cell>
          <cell r="E44" t="str">
            <v xml:space="preserve">3.10 - Material para Manutenção de Bens Móveis </v>
          </cell>
          <cell r="F44">
            <v>51961258000195</v>
          </cell>
          <cell r="G44" t="str">
            <v>CARDIO SISTEMAS COMERCIAL E INDUSTRIAL LTDA</v>
          </cell>
          <cell r="H44" t="str">
            <v>B</v>
          </cell>
          <cell r="I44" t="str">
            <v>S</v>
          </cell>
          <cell r="J44" t="str">
            <v>348103</v>
          </cell>
          <cell r="K44">
            <v>45575</v>
          </cell>
          <cell r="L44" t="str">
            <v>35241051961258000195550110003481031330090899</v>
          </cell>
          <cell r="M44" t="str">
            <v>35 -  São Paulo</v>
          </cell>
          <cell r="N44">
            <v>292.69</v>
          </cell>
        </row>
        <row r="45">
          <cell r="C45" t="str">
            <v>UPAE ARCOVERDE</v>
          </cell>
          <cell r="E45" t="str">
            <v xml:space="preserve">3.10 - Material para Manutenção de Bens Móveis </v>
          </cell>
          <cell r="F45">
            <v>10859287000163</v>
          </cell>
          <cell r="G45" t="str">
            <v xml:space="preserve">NEWMED COMERCIO E SERVICOS DE EQUIPAMENTOS </v>
          </cell>
          <cell r="H45" t="str">
            <v>B</v>
          </cell>
          <cell r="I45" t="str">
            <v>S</v>
          </cell>
          <cell r="J45" t="str">
            <v>8645</v>
          </cell>
          <cell r="K45">
            <v>45572</v>
          </cell>
          <cell r="L45" t="str">
            <v>26241010859287000163550010000086451346558563</v>
          </cell>
          <cell r="M45" t="str">
            <v>26 -  Pernambuco</v>
          </cell>
          <cell r="N45">
            <v>264</v>
          </cell>
        </row>
        <row r="46">
          <cell r="C46" t="str">
            <v>UPAE ARCOVERDE</v>
          </cell>
          <cell r="E46" t="str">
            <v>3.99 - Outras despesas com Material de Consumo</v>
          </cell>
          <cell r="F46">
            <v>4402515000179</v>
          </cell>
          <cell r="G46" t="str">
            <v>E M DE MOURA COMERCIAL</v>
          </cell>
          <cell r="H46" t="str">
            <v>B</v>
          </cell>
          <cell r="I46" t="str">
            <v>S</v>
          </cell>
          <cell r="J46" t="str">
            <v>6234</v>
          </cell>
          <cell r="K46">
            <v>45567</v>
          </cell>
          <cell r="L46" t="str">
            <v>26241004402515000179550010000062341086199927</v>
          </cell>
          <cell r="M46" t="str">
            <v>26 -  Pernambuco</v>
          </cell>
          <cell r="N46">
            <v>36</v>
          </cell>
        </row>
        <row r="47">
          <cell r="C47" t="str">
            <v>UPAE ARCOVERDE</v>
          </cell>
          <cell r="E47" t="str">
            <v xml:space="preserve">3.8 - Uniformes, Tecidos e Aviamentos </v>
          </cell>
          <cell r="F47">
            <v>4402515000179</v>
          </cell>
          <cell r="G47" t="str">
            <v>E M DE MOURA COMERCIAL</v>
          </cell>
          <cell r="H47" t="str">
            <v>B</v>
          </cell>
          <cell r="I47" t="str">
            <v>S</v>
          </cell>
          <cell r="J47" t="str">
            <v>6234</v>
          </cell>
          <cell r="K47">
            <v>45567</v>
          </cell>
          <cell r="L47" t="str">
            <v>26241004402515000179550010000062341086199927</v>
          </cell>
          <cell r="M47" t="str">
            <v>26 -  Pernambuco</v>
          </cell>
          <cell r="N47">
            <v>9</v>
          </cell>
        </row>
        <row r="48">
          <cell r="C48" t="str">
            <v>UPAE ARCOVERDE</v>
          </cell>
          <cell r="E48" t="str">
            <v xml:space="preserve">3.8 - Uniformes, Tecidos e Aviamentos </v>
          </cell>
          <cell r="F48">
            <v>11348741000184</v>
          </cell>
          <cell r="G48" t="str">
            <v>M DE FATIMA G E SILVA CONFECCOES ME</v>
          </cell>
          <cell r="H48" t="str">
            <v>B</v>
          </cell>
          <cell r="I48" t="str">
            <v>S</v>
          </cell>
          <cell r="J48" t="str">
            <v>1804</v>
          </cell>
          <cell r="K48">
            <v>45594</v>
          </cell>
          <cell r="L48" t="str">
            <v>26241011348741000184550010000018041000019590</v>
          </cell>
          <cell r="M48" t="str">
            <v>26 -  Pernambuco</v>
          </cell>
          <cell r="N48">
            <v>2229</v>
          </cell>
        </row>
        <row r="49">
          <cell r="C49" t="str">
            <v>UPAE ARCOVERDE</v>
          </cell>
          <cell r="E49" t="str">
            <v>5.3 - Locação de Máquinas e Equipamentos</v>
          </cell>
          <cell r="F49" t="str">
            <v>19.533.734/0001-64</v>
          </cell>
          <cell r="G49" t="str">
            <v>ALEXANDRA DE GUSMÃO NERES - ME</v>
          </cell>
          <cell r="H49" t="str">
            <v>S</v>
          </cell>
          <cell r="I49" t="str">
            <v>S</v>
          </cell>
          <cell r="J49" t="str">
            <v>20721</v>
          </cell>
          <cell r="K49">
            <v>45566</v>
          </cell>
          <cell r="M49" t="str">
            <v>2611606 - Recife - PE</v>
          </cell>
          <cell r="N49">
            <v>4050.4</v>
          </cell>
        </row>
        <row r="50">
          <cell r="C50" t="str">
            <v>UPAE ARCOVERDE</v>
          </cell>
          <cell r="E50" t="str">
            <v>5.3 - Locação de Máquinas e Equipamentos</v>
          </cell>
          <cell r="F50" t="str">
            <v>15.544.339/0001-26</v>
          </cell>
          <cell r="G50" t="str">
            <v>ELO GAIVOTA LOCAÇÃO E COM DE EQUIPAM ELETRONICOS</v>
          </cell>
          <cell r="H50" t="str">
            <v>S</v>
          </cell>
          <cell r="I50" t="str">
            <v>S</v>
          </cell>
          <cell r="J50" t="str">
            <v>11018/2024</v>
          </cell>
          <cell r="K50">
            <v>45560</v>
          </cell>
          <cell r="M50" t="str">
            <v>2611606 - Recife - PE</v>
          </cell>
          <cell r="N50">
            <v>526.76</v>
          </cell>
        </row>
        <row r="51">
          <cell r="C51" t="str">
            <v>UPAE ARCOVERDE</v>
          </cell>
          <cell r="E51" t="str">
            <v>5.3 - Locação de Máquinas e Equipamentos</v>
          </cell>
          <cell r="F51" t="str">
            <v>44.283.333/0005-74</v>
          </cell>
          <cell r="G51" t="str">
            <v>SCM PARTICIPAÇÕES AS</v>
          </cell>
          <cell r="H51" t="str">
            <v>S</v>
          </cell>
          <cell r="I51" t="str">
            <v>S</v>
          </cell>
          <cell r="J51" t="str">
            <v>29373</v>
          </cell>
          <cell r="K51">
            <v>45540</v>
          </cell>
          <cell r="M51" t="str">
            <v>2611606 - Recife - PE</v>
          </cell>
          <cell r="N51">
            <v>1923.62</v>
          </cell>
        </row>
        <row r="52">
          <cell r="C52" t="str">
            <v>UPAE ARCOVERDE</v>
          </cell>
          <cell r="E52" t="str">
            <v>5.3 - Locação de Máquinas e Equipamentos</v>
          </cell>
          <cell r="F52" t="str">
            <v>15.064.893/0001-06</v>
          </cell>
          <cell r="G52" t="str">
            <v>FX2 TECNOLOGIA - FERNANDO FERREIRA LIMA JUNIOR</v>
          </cell>
          <cell r="H52" t="str">
            <v>S</v>
          </cell>
          <cell r="I52" t="str">
            <v>S</v>
          </cell>
          <cell r="J52" t="str">
            <v>3840</v>
          </cell>
          <cell r="K52">
            <v>45597</v>
          </cell>
          <cell r="M52" t="str">
            <v>2611606 - Recife - PE</v>
          </cell>
          <cell r="N52">
            <v>330</v>
          </cell>
        </row>
        <row r="53">
          <cell r="C53" t="str">
            <v>UPAE ARCOVERDE</v>
          </cell>
          <cell r="E53" t="str">
            <v>1.99 - Outras Despesas com Pessoal</v>
          </cell>
          <cell r="F53" t="str">
            <v>69.034.668/0001-56</v>
          </cell>
          <cell r="G53" t="str">
            <v>SODEXO PASS DO BRASIL SERV E COM S.A</v>
          </cell>
          <cell r="H53" t="str">
            <v>S</v>
          </cell>
          <cell r="I53" t="str">
            <v>S</v>
          </cell>
          <cell r="J53" t="str">
            <v>24/36536993</v>
          </cell>
          <cell r="K53">
            <v>45559</v>
          </cell>
          <cell r="M53" t="str">
            <v>3505708 - Barueri - SP</v>
          </cell>
          <cell r="N53">
            <v>17109.059999999998</v>
          </cell>
        </row>
        <row r="54">
          <cell r="C54" t="str">
            <v>UPAE ARCOVERDE</v>
          </cell>
          <cell r="E54" t="str">
            <v>1.99 - Outras Despesas com Pessoal</v>
          </cell>
          <cell r="F54" t="str">
            <v>33.608.308/0001-73</v>
          </cell>
          <cell r="G54" t="str">
            <v>MONGERAL SEGUROS E PREVIDENCIA - APÓLICE 93213232</v>
          </cell>
          <cell r="H54" t="str">
            <v>S</v>
          </cell>
          <cell r="I54" t="str">
            <v>N</v>
          </cell>
          <cell r="J54" t="str">
            <v>74023549</v>
          </cell>
          <cell r="K54">
            <v>45601</v>
          </cell>
          <cell r="M54" t="str">
            <v>3550308 - São Paulo - SP</v>
          </cell>
          <cell r="N54">
            <v>170.01</v>
          </cell>
        </row>
        <row r="55">
          <cell r="C55" t="str">
            <v>UPAE ARCOVERDE</v>
          </cell>
          <cell r="E55" t="str">
            <v>5.1 - Locação de Equipamentos Médicos-Hospitalares</v>
          </cell>
          <cell r="F55" t="str">
            <v>24.380.578/0020-41</v>
          </cell>
          <cell r="G55" t="str">
            <v>WHITE MARTINS</v>
          </cell>
          <cell r="H55" t="str">
            <v>S</v>
          </cell>
          <cell r="I55" t="str">
            <v>S</v>
          </cell>
          <cell r="J55" t="str">
            <v>96392976</v>
          </cell>
          <cell r="K55">
            <v>45576</v>
          </cell>
          <cell r="M55" t="str">
            <v>2611606 - Recife - PE</v>
          </cell>
          <cell r="N55">
            <v>156.47999999999999</v>
          </cell>
        </row>
        <row r="56">
          <cell r="C56" t="str">
            <v>UPAE ARCOVERDE</v>
          </cell>
          <cell r="E56" t="str">
            <v>5.8 - Locação de Veículos Automotores</v>
          </cell>
          <cell r="F56" t="str">
            <v>01.838.726/0001-60</v>
          </cell>
          <cell r="G56" t="str">
            <v>S &amp; B LOCACOES DE VEICULOS LTDA</v>
          </cell>
          <cell r="H56" t="str">
            <v>S</v>
          </cell>
          <cell r="I56" t="str">
            <v>S</v>
          </cell>
          <cell r="J56" t="str">
            <v>13948</v>
          </cell>
          <cell r="K56">
            <v>45597</v>
          </cell>
          <cell r="M56" t="str">
            <v>2611606 - Recife - PE</v>
          </cell>
          <cell r="N56">
            <v>1375</v>
          </cell>
        </row>
        <row r="57">
          <cell r="C57" t="str">
            <v>UPAE ARCOVERDE</v>
          </cell>
          <cell r="E57" t="str">
            <v>5.8 - Locação de Veículos Automotores</v>
          </cell>
          <cell r="F57" t="str">
            <v>01.838.726/0001-60</v>
          </cell>
          <cell r="G57" t="str">
            <v>S &amp; B LOCACOES DE VEICULOS LTDA</v>
          </cell>
          <cell r="H57" t="str">
            <v>S</v>
          </cell>
          <cell r="I57" t="str">
            <v>N</v>
          </cell>
          <cell r="J57" t="str">
            <v>13955</v>
          </cell>
          <cell r="K57">
            <v>45597</v>
          </cell>
          <cell r="M57" t="str">
            <v>2611606 - Recife - PE</v>
          </cell>
          <cell r="N57">
            <v>290</v>
          </cell>
        </row>
        <row r="58">
          <cell r="C58" t="str">
            <v>UPAE ARCOVERDE</v>
          </cell>
          <cell r="E58" t="str">
            <v>5.99 - Outros Serviços de Terceiros Pessoa Jurídica</v>
          </cell>
          <cell r="F58" t="str">
            <v>60.701.190/0001-04</v>
          </cell>
          <cell r="G58" t="str">
            <v>IR S/ APLICAÇÃO FINANCEIRA C/C 01577-8</v>
          </cell>
          <cell r="H58" t="str">
            <v>S</v>
          </cell>
          <cell r="I58" t="str">
            <v>N</v>
          </cell>
          <cell r="K58">
            <v>45596</v>
          </cell>
          <cell r="M58" t="str">
            <v>3550308 - São Paulo - SP</v>
          </cell>
          <cell r="N58">
            <v>1.69</v>
          </cell>
        </row>
        <row r="59">
          <cell r="C59" t="str">
            <v>UPAE ARCOVERDE</v>
          </cell>
          <cell r="E59" t="str">
            <v>5.99 - Outros Serviços de Terceiros Pessoa Jurídica</v>
          </cell>
          <cell r="F59" t="str">
            <v>60.701.190/0001-04</v>
          </cell>
          <cell r="G59" t="str">
            <v>IR  S/ APLICAÇÃO FINANCEIRA C/C 01574-5</v>
          </cell>
          <cell r="H59" t="str">
            <v>S</v>
          </cell>
          <cell r="I59" t="str">
            <v>N</v>
          </cell>
          <cell r="K59">
            <v>45596</v>
          </cell>
          <cell r="M59" t="str">
            <v>3550308 - São Paulo - SP</v>
          </cell>
          <cell r="N59">
            <v>18.78</v>
          </cell>
        </row>
        <row r="60">
          <cell r="C60" t="str">
            <v>UPAE ARCOVERDE</v>
          </cell>
          <cell r="E60" t="str">
            <v>5.99 - Outros Serviços de Terceiros Pessoa Jurídica</v>
          </cell>
          <cell r="F60" t="str">
            <v>60.701.190/0001-04</v>
          </cell>
          <cell r="G60" t="str">
            <v>IOF  S/ APLICAÇÃO FINANCEIRA C/C 01574-5</v>
          </cell>
          <cell r="H60" t="str">
            <v>S</v>
          </cell>
          <cell r="I60" t="str">
            <v>N</v>
          </cell>
          <cell r="K60">
            <v>45596</v>
          </cell>
          <cell r="M60" t="str">
            <v>3550308 - São Paulo - SP</v>
          </cell>
          <cell r="N60">
            <v>13.16</v>
          </cell>
        </row>
        <row r="61">
          <cell r="C61" t="str">
            <v>UPAE ARCOVERDE</v>
          </cell>
          <cell r="E61" t="str">
            <v>5.99 - Outros Serviços de Terceiros Pessoa Jurídica</v>
          </cell>
          <cell r="F61" t="str">
            <v>60.701.190/0001-04</v>
          </cell>
          <cell r="G61" t="str">
            <v>IOF S/ APLICAÇÃO FINANCEIRA C/C 52978-6</v>
          </cell>
          <cell r="H61" t="str">
            <v>S</v>
          </cell>
          <cell r="I61" t="str">
            <v>N</v>
          </cell>
          <cell r="K61">
            <v>45596</v>
          </cell>
          <cell r="M61" t="str">
            <v>3550308 - São Paulo - SP</v>
          </cell>
          <cell r="N61">
            <v>0.08</v>
          </cell>
        </row>
        <row r="62">
          <cell r="C62" t="str">
            <v>UPAE ARCOVERDE</v>
          </cell>
          <cell r="E62" t="str">
            <v>5.99 - Outros Serviços de Terceiros Pessoa Jurídica</v>
          </cell>
          <cell r="F62" t="str">
            <v>34.028.316.0021/57</v>
          </cell>
          <cell r="G62" t="str">
            <v>EMPRESA BRASILEIRA DE CORREIOS E TELEGRAFOS</v>
          </cell>
          <cell r="H62" t="str">
            <v>S</v>
          </cell>
          <cell r="I62" t="str">
            <v>N</v>
          </cell>
          <cell r="K62">
            <v>45607</v>
          </cell>
          <cell r="M62" t="str">
            <v>3550308 - São Paulo - SP</v>
          </cell>
          <cell r="N62">
            <v>60.78</v>
          </cell>
        </row>
        <row r="63">
          <cell r="C63" t="str">
            <v>UPAE ARCOVERDE</v>
          </cell>
          <cell r="E63" t="str">
            <v>5.16 - Serviços Médico-Hospitalares, Odotonlogia e Laboratoriais</v>
          </cell>
          <cell r="F63" t="str">
            <v>16.907.691/0001-41</v>
          </cell>
          <cell r="G63" t="str">
            <v>LC SERVIÇOS MÉDICOS LTDA-ME</v>
          </cell>
          <cell r="H63" t="str">
            <v>S</v>
          </cell>
          <cell r="I63" t="str">
            <v>S</v>
          </cell>
          <cell r="J63" t="str">
            <v>1983</v>
          </cell>
          <cell r="K63" t="str">
            <v>05/11/2024</v>
          </cell>
          <cell r="M63" t="str">
            <v>2606002 - Garanhuns - PE</v>
          </cell>
          <cell r="N63">
            <v>5805</v>
          </cell>
        </row>
        <row r="64">
          <cell r="C64" t="str">
            <v>UPAE ARCOVERDE</v>
          </cell>
          <cell r="E64" t="str">
            <v>5.16 - Serviços Médico-Hospitalares, Odotonlogia e Laboratoriais</v>
          </cell>
          <cell r="F64" t="str">
            <v>09.471.803/0001-07</v>
          </cell>
          <cell r="G64" t="str">
            <v>PESQUEIRA ENDODIAGNO</v>
          </cell>
          <cell r="H64" t="str">
            <v>S</v>
          </cell>
          <cell r="I64" t="str">
            <v>S</v>
          </cell>
          <cell r="J64" t="str">
            <v>3427</v>
          </cell>
          <cell r="K64" t="str">
            <v>05/11/2024</v>
          </cell>
          <cell r="M64" t="str">
            <v>2610905 - Pesqueira - PE</v>
          </cell>
          <cell r="N64">
            <v>6834</v>
          </cell>
        </row>
        <row r="65">
          <cell r="C65" t="str">
            <v>UPAE ARCOVERDE</v>
          </cell>
          <cell r="E65" t="str">
            <v>5.16 - Serviços Médico-Hospitalares, Odotonlogia e Laboratoriais</v>
          </cell>
          <cell r="F65" t="str">
            <v>42.271.639/0001-51</v>
          </cell>
          <cell r="G65" t="str">
            <v xml:space="preserve">CARDIO CENTER DIAGNÓSTICO EIRELI </v>
          </cell>
          <cell r="H65" t="str">
            <v>S</v>
          </cell>
          <cell r="I65" t="str">
            <v>S</v>
          </cell>
          <cell r="J65" t="str">
            <v>85</v>
          </cell>
          <cell r="K65" t="str">
            <v>07/11/2024</v>
          </cell>
          <cell r="M65" t="str">
            <v>2614105 - Sertânia - PE</v>
          </cell>
          <cell r="N65">
            <v>13906.8</v>
          </cell>
        </row>
        <row r="66">
          <cell r="C66" t="str">
            <v>UPAE ARCOVERDE</v>
          </cell>
          <cell r="E66" t="str">
            <v>5.16 - Serviços Médico-Hospitalares, Odotonlogia e Laboratoriais</v>
          </cell>
          <cell r="F66" t="str">
            <v>44.969.512/0001-36</v>
          </cell>
          <cell r="G66" t="str">
            <v>EDUARDO FRANKLIN CAVALCANTI CORDEIRO</v>
          </cell>
          <cell r="H66" t="str">
            <v>S</v>
          </cell>
          <cell r="I66" t="str">
            <v>S</v>
          </cell>
          <cell r="J66" t="str">
            <v>197</v>
          </cell>
          <cell r="K66" t="str">
            <v>05/11/2024</v>
          </cell>
          <cell r="M66" t="str">
            <v>2601201 - Arcoverde - PE</v>
          </cell>
          <cell r="N66">
            <v>10380</v>
          </cell>
        </row>
        <row r="67">
          <cell r="C67" t="str">
            <v>UPAE ARCOVERDE</v>
          </cell>
          <cell r="E67" t="str">
            <v>5.16 - Serviços Médico-Hospitalares, Odotonlogia e Laboratoriais</v>
          </cell>
          <cell r="F67" t="str">
            <v xml:space="preserve"> 43.451.445/0001-09</v>
          </cell>
          <cell r="G67" t="str">
            <v>FRANCISCO HÉLIO OLIVEIRA JUNIOR LTDA</v>
          </cell>
          <cell r="H67" t="str">
            <v>S</v>
          </cell>
          <cell r="I67" t="str">
            <v>S</v>
          </cell>
          <cell r="J67" t="str">
            <v>265</v>
          </cell>
          <cell r="K67" t="str">
            <v>06/11/2024</v>
          </cell>
          <cell r="M67" t="str">
            <v>2611606 - Recife - PE</v>
          </cell>
          <cell r="N67">
            <v>2100</v>
          </cell>
        </row>
        <row r="68">
          <cell r="C68" t="str">
            <v>UPAE ARCOVERDE</v>
          </cell>
          <cell r="E68" t="str">
            <v>5.16 - Serviços Médico-Hospitalares, Odotonlogia e Laboratoriais</v>
          </cell>
          <cell r="F68" t="str">
            <v>27.946.470/0001-07</v>
          </cell>
          <cell r="G68" t="str">
            <v>HOSPMED SERVIÇOS EM SAÚDE LTDA</v>
          </cell>
          <cell r="H68" t="str">
            <v>S</v>
          </cell>
          <cell r="I68" t="str">
            <v>S</v>
          </cell>
          <cell r="J68" t="str">
            <v>280</v>
          </cell>
          <cell r="K68" t="str">
            <v>06/11/2024</v>
          </cell>
          <cell r="M68" t="str">
            <v>2704302 - Maceió - AL</v>
          </cell>
          <cell r="N68">
            <v>2000</v>
          </cell>
        </row>
        <row r="69">
          <cell r="C69" t="str">
            <v>UPAE ARCOVERDE</v>
          </cell>
          <cell r="E69" t="str">
            <v>5.16 - Serviços Médico-Hospitalares, Odotonlogia e Laboratoriais</v>
          </cell>
          <cell r="F69" t="str">
            <v>00.128.932/0001-14</v>
          </cell>
          <cell r="G69" t="str">
            <v>CEMEFA - CENTRO MEDICO DE ARCOVERDE</v>
          </cell>
          <cell r="H69" t="str">
            <v>S</v>
          </cell>
          <cell r="I69" t="str">
            <v>S</v>
          </cell>
          <cell r="J69" t="str">
            <v>4029</v>
          </cell>
          <cell r="K69" t="str">
            <v>05/11/2024</v>
          </cell>
          <cell r="M69" t="str">
            <v>2601201 - Arcoverde - PE</v>
          </cell>
          <cell r="N69">
            <v>9555</v>
          </cell>
        </row>
        <row r="70">
          <cell r="C70" t="str">
            <v>UPAE ARCOVERDE</v>
          </cell>
          <cell r="E70" t="str">
            <v>5.16 - Serviços Médico-Hospitalares, Odotonlogia e Laboratoriais</v>
          </cell>
          <cell r="F70" t="str">
            <v>00.989.671/0001-27</v>
          </cell>
          <cell r="G70" t="str">
            <v>OTOCLINICA ARCOVERDE LTDA</v>
          </cell>
          <cell r="H70" t="str">
            <v>S</v>
          </cell>
          <cell r="I70" t="str">
            <v>S</v>
          </cell>
          <cell r="J70" t="str">
            <v>4257</v>
          </cell>
          <cell r="K70" t="str">
            <v>05/11/2024</v>
          </cell>
          <cell r="M70" t="str">
            <v>2601201 - Arcoverde - PE</v>
          </cell>
          <cell r="N70">
            <v>11850</v>
          </cell>
        </row>
        <row r="71">
          <cell r="C71" t="str">
            <v>UPAE ARCOVERDE</v>
          </cell>
          <cell r="E71" t="str">
            <v>5.16 - Serviços Médico-Hospitalares, Odotonlogia e Laboratoriais</v>
          </cell>
          <cell r="F71" t="str">
            <v>49.706.835/0001-50</v>
          </cell>
          <cell r="G71" t="str">
            <v>DEBORA ROSANNE M P FRAGA LTDA</v>
          </cell>
          <cell r="H71" t="str">
            <v>S</v>
          </cell>
          <cell r="I71" t="str">
            <v>S</v>
          </cell>
          <cell r="J71" t="str">
            <v>58</v>
          </cell>
          <cell r="K71" t="str">
            <v>08/11/2024</v>
          </cell>
          <cell r="M71" t="str">
            <v>2601201 - Arcoverde - PE</v>
          </cell>
          <cell r="N71">
            <v>9955</v>
          </cell>
        </row>
        <row r="72">
          <cell r="C72" t="str">
            <v>UPAE ARCOVERDE</v>
          </cell>
          <cell r="E72" t="str">
            <v>5.16 - Serviços Médico-Hospitalares, Odotonlogia e Laboratoriais</v>
          </cell>
          <cell r="F72" t="str">
            <v>53.986.150/0001-82</v>
          </cell>
          <cell r="G72" t="str">
            <v>RCM ATIVIDADES MÉDICAS</v>
          </cell>
          <cell r="H72" t="str">
            <v>S</v>
          </cell>
          <cell r="I72" t="str">
            <v>S</v>
          </cell>
          <cell r="J72" t="str">
            <v>22</v>
          </cell>
          <cell r="K72" t="str">
            <v>11/11/2024</v>
          </cell>
          <cell r="M72" t="str">
            <v>2611606 - Recife - PE</v>
          </cell>
          <cell r="N72">
            <v>7500</v>
          </cell>
        </row>
        <row r="73">
          <cell r="C73" t="str">
            <v>UPAE ARCOVERDE</v>
          </cell>
          <cell r="E73" t="str">
            <v>5.16 - Serviços Médico-Hospitalares, Odotonlogia e Laboratoriais</v>
          </cell>
          <cell r="F73" t="str">
            <v>45.043.930/0001-60</v>
          </cell>
          <cell r="G73" t="str">
            <v>CENTRO DIAGNOST VALGUEIRO LTDA</v>
          </cell>
          <cell r="H73" t="str">
            <v>S</v>
          </cell>
          <cell r="I73" t="str">
            <v>S</v>
          </cell>
          <cell r="J73" t="str">
            <v>1271</v>
          </cell>
          <cell r="K73" t="str">
            <v>05/11/2024</v>
          </cell>
          <cell r="M73" t="str">
            <v>2601201 - Arcoverde - PE</v>
          </cell>
          <cell r="N73">
            <v>22640</v>
          </cell>
        </row>
        <row r="74">
          <cell r="C74" t="str">
            <v>UPAE ARCOVERDE</v>
          </cell>
          <cell r="E74" t="str">
            <v>5.16 - Serviços Médico-Hospitalares, Odotonlogia e Laboratoriais</v>
          </cell>
          <cell r="F74" t="str">
            <v>73.193.211/0001-61</v>
          </cell>
          <cell r="G74" t="str">
            <v xml:space="preserve">TELECARDIO CENTRO ESPECIALIZADO </v>
          </cell>
          <cell r="H74" t="str">
            <v>S</v>
          </cell>
          <cell r="I74" t="str">
            <v>S</v>
          </cell>
          <cell r="J74" t="str">
            <v>185902</v>
          </cell>
          <cell r="K74" t="str">
            <v>06/11/2024</v>
          </cell>
          <cell r="M74" t="str">
            <v>3550308 - São Paulo - SP</v>
          </cell>
          <cell r="N74">
            <v>253</v>
          </cell>
        </row>
        <row r="75">
          <cell r="C75" t="str">
            <v>UPAE ARCOVERDE</v>
          </cell>
          <cell r="E75" t="str">
            <v>5.16 - Serviços Médico-Hospitalares, Odotonlogia e Laboratoriais</v>
          </cell>
          <cell r="F75" t="str">
            <v>40.470.867/0001-25</v>
          </cell>
          <cell r="G75" t="str">
            <v>WILTON ROGERIO CORDEIRO RIBEIRO - W IMAGEM</v>
          </cell>
          <cell r="H75" t="str">
            <v>S</v>
          </cell>
          <cell r="I75" t="str">
            <v>S</v>
          </cell>
          <cell r="J75" t="str">
            <v>2330</v>
          </cell>
          <cell r="K75" t="str">
            <v>07/11/2024</v>
          </cell>
          <cell r="M75" t="str">
            <v>2601201 - Arcoverde - PE</v>
          </cell>
          <cell r="N75">
            <v>9600</v>
          </cell>
        </row>
        <row r="76">
          <cell r="C76" t="str">
            <v>UPAE ARCOVERDE</v>
          </cell>
          <cell r="E76" t="str">
            <v>5.16 - Serviços Médico-Hospitalares, Odotonlogia e Laboratoriais</v>
          </cell>
          <cell r="F76" t="str">
            <v>41.127.744/0001-59</v>
          </cell>
          <cell r="G76" t="str">
            <v>GLEYCE DA PAZ F. DA COSTA NETA</v>
          </cell>
          <cell r="H76" t="str">
            <v>S</v>
          </cell>
          <cell r="I76" t="str">
            <v>S</v>
          </cell>
          <cell r="J76" t="str">
            <v>41</v>
          </cell>
          <cell r="K76" t="str">
            <v>09/11/2024</v>
          </cell>
          <cell r="M76" t="str">
            <v>2610905 - Pesqueira - PE</v>
          </cell>
          <cell r="N76">
            <v>5665</v>
          </cell>
        </row>
        <row r="77">
          <cell r="C77" t="str">
            <v>UPAE ARCOVERDE</v>
          </cell>
          <cell r="E77" t="str">
            <v>5.16 - Serviços Médico-Hospitalares, Odotonlogia e Laboratoriais</v>
          </cell>
          <cell r="F77" t="str">
            <v>39.611.088/0001-13</v>
          </cell>
          <cell r="G77" t="str">
            <v>BSL SERVIÇOS DE DIAGOSTICO POR ENDOSCOPIA</v>
          </cell>
          <cell r="H77" t="str">
            <v>S</v>
          </cell>
          <cell r="I77" t="str">
            <v>S</v>
          </cell>
          <cell r="J77" t="str">
            <v>122</v>
          </cell>
          <cell r="K77" t="str">
            <v>05/11/2024</v>
          </cell>
          <cell r="M77" t="str">
            <v>2611606 - Recife - PE</v>
          </cell>
          <cell r="N77">
            <v>3045</v>
          </cell>
        </row>
        <row r="78">
          <cell r="C78" t="str">
            <v>UPAE ARCOVERDE</v>
          </cell>
          <cell r="E78" t="str">
            <v>5.16 - Serviços Médico-Hospitalares, Odotonlogia e Laboratoriais</v>
          </cell>
          <cell r="F78" t="str">
            <v>28.041.830/0001-86</v>
          </cell>
          <cell r="G78" t="str">
            <v>LGM SERVIÇOS MÉDICOS</v>
          </cell>
          <cell r="H78" t="str">
            <v>S</v>
          </cell>
          <cell r="I78" t="str">
            <v>S</v>
          </cell>
          <cell r="J78" t="str">
            <v>16</v>
          </cell>
          <cell r="K78" t="str">
            <v>08/11/2024</v>
          </cell>
          <cell r="M78" t="str">
            <v>2606002 - Garanhuns - PE</v>
          </cell>
          <cell r="N78">
            <v>11700</v>
          </cell>
        </row>
        <row r="79">
          <cell r="C79" t="str">
            <v>UPAE ARCOVERDE</v>
          </cell>
          <cell r="E79" t="str">
            <v>5.16 - Serviços Médico-Hospitalares, Odotonlogia e Laboratoriais</v>
          </cell>
          <cell r="F79" t="str">
            <v>29.987.637/0001-03</v>
          </cell>
          <cell r="G79" t="str">
            <v>WORK MED SERV MEDICOS HOSPITALAR</v>
          </cell>
          <cell r="H79" t="str">
            <v>S</v>
          </cell>
          <cell r="I79" t="str">
            <v>S</v>
          </cell>
          <cell r="J79" t="str">
            <v>657</v>
          </cell>
          <cell r="K79" t="str">
            <v>06/11/2024</v>
          </cell>
          <cell r="M79" t="str">
            <v>2606002 - Garanhuns - PE</v>
          </cell>
          <cell r="N79">
            <v>18370</v>
          </cell>
        </row>
        <row r="80">
          <cell r="C80" t="str">
            <v>UPAE ARCOVERDE</v>
          </cell>
          <cell r="E80" t="str">
            <v>5.16 - Serviços Médico-Hospitalares, Odotonlogia e Laboratoriais</v>
          </cell>
          <cell r="F80" t="str">
            <v>22.768.632/0001-32</v>
          </cell>
          <cell r="G80" t="str">
            <v>P &amp; R MÉDICOS</v>
          </cell>
          <cell r="H80" t="str">
            <v>S</v>
          </cell>
          <cell r="I80" t="str">
            <v>S</v>
          </cell>
          <cell r="J80">
            <v>18</v>
          </cell>
          <cell r="K80" t="str">
            <v>12/11/2024</v>
          </cell>
          <cell r="M80" t="str">
            <v>2611606 - Recife - PE</v>
          </cell>
          <cell r="N80">
            <v>6022.5</v>
          </cell>
        </row>
        <row r="81">
          <cell r="C81" t="str">
            <v>UPAE ARCOVERDE</v>
          </cell>
          <cell r="E81" t="str">
            <v>5.15 - Serviços Domésticos</v>
          </cell>
          <cell r="F81" t="str">
            <v>70.237.227/0001-30</v>
          </cell>
          <cell r="G81" t="str">
            <v>HOSPITAL MEMORIAL ARCOVERDE</v>
          </cell>
          <cell r="H81" t="str">
            <v>S</v>
          </cell>
          <cell r="I81" t="str">
            <v>S</v>
          </cell>
          <cell r="J81" t="str">
            <v>20474</v>
          </cell>
          <cell r="K81">
            <v>45601</v>
          </cell>
          <cell r="M81" t="str">
            <v>2601201 - Arcoverde - PE</v>
          </cell>
          <cell r="N81">
            <v>399.06</v>
          </cell>
        </row>
        <row r="82">
          <cell r="C82" t="str">
            <v>UPAE ARCOVERDE</v>
          </cell>
          <cell r="E82" t="str">
            <v>5.10 - Detetização/Tratamento de Resíduos e Afins</v>
          </cell>
          <cell r="F82" t="str">
            <v>11.863.530/0001-80</v>
          </cell>
          <cell r="G82" t="str">
            <v>BRASCON GESTÃO AMBIENTAL LTDA</v>
          </cell>
          <cell r="H82" t="str">
            <v>S</v>
          </cell>
          <cell r="I82" t="str">
            <v>S</v>
          </cell>
          <cell r="J82" t="str">
            <v>215554</v>
          </cell>
          <cell r="K82" t="str">
            <v>06/11/2024</v>
          </cell>
          <cell r="M82" t="str">
            <v>2611309 - Pombos - PE</v>
          </cell>
          <cell r="N82">
            <v>63.09</v>
          </cell>
        </row>
        <row r="83">
          <cell r="C83" t="str">
            <v>UPAE ARCOVERDE</v>
          </cell>
          <cell r="E83" t="str">
            <v>5.17 - Manutenção de Software, Certificação Digital e Microfilmagem</v>
          </cell>
          <cell r="F83" t="str">
            <v>07.560.756/0001-34</v>
          </cell>
          <cell r="G83" t="str">
            <v>CARLOS ANDRE DE SOUSA INFORMATICA  ME</v>
          </cell>
          <cell r="H83" t="str">
            <v>S</v>
          </cell>
          <cell r="I83" t="str">
            <v>S</v>
          </cell>
          <cell r="J83">
            <v>458</v>
          </cell>
          <cell r="K83" t="str">
            <v>06/11/2024</v>
          </cell>
          <cell r="M83" t="str">
            <v>2610707 - Paulista - PE</v>
          </cell>
          <cell r="N83">
            <v>1250</v>
          </cell>
        </row>
        <row r="84">
          <cell r="C84" t="str">
            <v>UPAE ARCOVERDE</v>
          </cell>
          <cell r="E84" t="str">
            <v>5.17 - Manutenção de Software, Certificação Digital e Microfilmagem</v>
          </cell>
          <cell r="F84" t="str">
            <v>92.306.257/0007-80</v>
          </cell>
          <cell r="G84" t="str">
            <v>MV INFORMÁTICA NORDESTE LTDA</v>
          </cell>
          <cell r="H84" t="str">
            <v>S</v>
          </cell>
          <cell r="I84" t="str">
            <v>S</v>
          </cell>
          <cell r="J84">
            <v>79114</v>
          </cell>
          <cell r="K84" t="str">
            <v>03/10/2024</v>
          </cell>
          <cell r="M84" t="str">
            <v>2611606 - Recife - PE</v>
          </cell>
          <cell r="N84">
            <v>9542.91</v>
          </cell>
        </row>
        <row r="85">
          <cell r="C85" t="str">
            <v>UPAE ARCOVERDE</v>
          </cell>
          <cell r="E85" t="str">
            <v>5.17 - Manutenção de Software, Certificação Digital e Microfilmagem</v>
          </cell>
          <cell r="F85">
            <v>10224281000110</v>
          </cell>
          <cell r="G85" t="str">
            <v>QUALITEK TECNOLOGIA LTDA</v>
          </cell>
          <cell r="H85" t="str">
            <v>S</v>
          </cell>
          <cell r="I85" t="str">
            <v>S</v>
          </cell>
          <cell r="J85">
            <v>8144</v>
          </cell>
          <cell r="K85" t="str">
            <v>01/11/2024</v>
          </cell>
          <cell r="M85" t="str">
            <v>2408102 - Natal - RN</v>
          </cell>
          <cell r="N85">
            <v>532.58000000000004</v>
          </cell>
        </row>
        <row r="86">
          <cell r="C86" t="str">
            <v>UPAE ARCOVERDE</v>
          </cell>
          <cell r="E86" t="str">
            <v>5.17 - Manutenção de Software, Certificação Digital e Microfilmagem</v>
          </cell>
          <cell r="F86">
            <v>6312868000103</v>
          </cell>
          <cell r="G86" t="str">
            <v>TASCOM INFORMÁTICA LTDA</v>
          </cell>
          <cell r="H86" t="str">
            <v>S</v>
          </cell>
          <cell r="I86" t="str">
            <v>S</v>
          </cell>
          <cell r="J86">
            <v>1630</v>
          </cell>
          <cell r="K86" t="str">
            <v>01/10/2024</v>
          </cell>
          <cell r="M86" t="str">
            <v>2610707 - Paulista - PE</v>
          </cell>
          <cell r="N86">
            <v>1195.17</v>
          </cell>
        </row>
        <row r="87">
          <cell r="C87" t="str">
            <v>UPAE ARCOVERDE</v>
          </cell>
          <cell r="E87" t="str">
            <v>5.17 - Manutenção de Software, Certificação Digital e Microfilmagem</v>
          </cell>
          <cell r="F87" t="str">
            <v>23.412.408/0001-76</v>
          </cell>
          <cell r="G87" t="str">
            <v>WEK - TECHNOLOGY IN BUSINESS LTDA</v>
          </cell>
          <cell r="H87" t="str">
            <v>S</v>
          </cell>
          <cell r="I87" t="str">
            <v>S</v>
          </cell>
          <cell r="J87">
            <v>12370</v>
          </cell>
          <cell r="K87" t="str">
            <v>06/11/2024</v>
          </cell>
          <cell r="M87" t="str">
            <v>2610707 - Paulista - PE</v>
          </cell>
          <cell r="N87">
            <v>765.42</v>
          </cell>
        </row>
        <row r="88">
          <cell r="C88" t="str">
            <v>UPAE ARCOVERDE</v>
          </cell>
          <cell r="E88" t="str">
            <v>5.17 - Manutenção de Software, Certificação Digital e Microfilmagem</v>
          </cell>
          <cell r="F88">
            <v>4069709000102</v>
          </cell>
          <cell r="G88" t="str">
            <v>BIONEXO S.A</v>
          </cell>
          <cell r="H88" t="str">
            <v>S</v>
          </cell>
          <cell r="I88" t="str">
            <v>S</v>
          </cell>
          <cell r="J88">
            <v>498134</v>
          </cell>
          <cell r="K88" t="str">
            <v>02/10/2024</v>
          </cell>
          <cell r="M88" t="str">
            <v>2611606 - Recife - PE</v>
          </cell>
          <cell r="N88">
            <v>1246.4000000000001</v>
          </cell>
        </row>
        <row r="89">
          <cell r="C89" t="str">
            <v>UPAE ARCOVERDE</v>
          </cell>
          <cell r="E89" t="str">
            <v>5.17 - Manutenção de Software, Certificação Digital e Microfilmagem</v>
          </cell>
          <cell r="F89" t="str">
            <v>08.399.167/0001-89</v>
          </cell>
          <cell r="G89" t="str">
            <v>ICTS GLOBAL DO BRASIL LTDA</v>
          </cell>
          <cell r="H89" t="str">
            <v>S</v>
          </cell>
          <cell r="I89" t="str">
            <v>S</v>
          </cell>
          <cell r="J89">
            <v>63538</v>
          </cell>
          <cell r="K89" t="str">
            <v>02/11/2024</v>
          </cell>
          <cell r="M89" t="str">
            <v>3505708 - Barueri - SP</v>
          </cell>
          <cell r="N89">
            <v>82</v>
          </cell>
        </row>
        <row r="90">
          <cell r="C90" t="str">
            <v>UPAE ARCOVERDE</v>
          </cell>
          <cell r="E90" t="str">
            <v>5.17 - Manutenção de Software, Certificação Digital e Microfilmagem</v>
          </cell>
          <cell r="F90">
            <v>9461647000195</v>
          </cell>
          <cell r="G90" t="str">
            <v>SOLUTI SOLUÇÕES EM NEGOCIOS INTELIGENTES - ASSINE ONLINE</v>
          </cell>
          <cell r="H90" t="str">
            <v>S</v>
          </cell>
          <cell r="I90" t="str">
            <v>S</v>
          </cell>
          <cell r="J90">
            <v>866047</v>
          </cell>
          <cell r="K90" t="str">
            <v>06/11/2024</v>
          </cell>
          <cell r="M90" t="str">
            <v>5208707 - Goiânia - GO</v>
          </cell>
          <cell r="N90">
            <v>53.4</v>
          </cell>
        </row>
        <row r="91">
          <cell r="C91" t="str">
            <v>UPAE ARCOVERDE</v>
          </cell>
          <cell r="E91" t="str">
            <v>5.17 - Manutenção de Software, Certificação Digital e Microfilmagem</v>
          </cell>
          <cell r="F91" t="str">
            <v>24.524.355/0001-48</v>
          </cell>
          <cell r="G91" t="str">
            <v>JOB SERVIÇOS E GESTÃO ESTRATÉGICA</v>
          </cell>
          <cell r="H91" t="str">
            <v>S</v>
          </cell>
          <cell r="I91" t="str">
            <v>S</v>
          </cell>
          <cell r="J91" t="str">
            <v>414</v>
          </cell>
          <cell r="K91" t="str">
            <v>01/11/2024</v>
          </cell>
          <cell r="M91" t="str">
            <v>2609600 - Olinda - PE</v>
          </cell>
          <cell r="N91">
            <v>371</v>
          </cell>
        </row>
        <row r="92">
          <cell r="C92" t="str">
            <v>UPAE ARCOVERDE</v>
          </cell>
          <cell r="E92" t="str">
            <v>5.3 - Locação de Máquinas e Equipamentos</v>
          </cell>
          <cell r="F92" t="str">
            <v>15.064.893/0001-06</v>
          </cell>
          <cell r="G92" t="str">
            <v>FERNANDO FERREIRA DE LIMA JUNIOR - FX2 TECNOLOGIA</v>
          </cell>
          <cell r="H92" t="str">
            <v>S</v>
          </cell>
          <cell r="I92" t="str">
            <v>S</v>
          </cell>
          <cell r="J92" t="str">
            <v>3603</v>
          </cell>
          <cell r="K92">
            <v>45561</v>
          </cell>
          <cell r="M92" t="str">
            <v>2611606 - Recife - PE</v>
          </cell>
          <cell r="N92">
            <v>77</v>
          </cell>
        </row>
        <row r="93">
          <cell r="C93" t="str">
            <v>UPAE ARCOVERDE</v>
          </cell>
          <cell r="E93" t="str">
            <v>5.22 - Vigilância Ostensiva / Monitorada</v>
          </cell>
          <cell r="F93" t="str">
            <v>07.774.050/0001-75</v>
          </cell>
          <cell r="G93" t="str">
            <v>TKS SEGURANÇA</v>
          </cell>
          <cell r="H93" t="str">
            <v>S</v>
          </cell>
          <cell r="I93" t="str">
            <v>S</v>
          </cell>
          <cell r="J93" t="str">
            <v>33625</v>
          </cell>
          <cell r="K93">
            <v>45572</v>
          </cell>
          <cell r="M93" t="str">
            <v>2611606 - Recife - PE</v>
          </cell>
          <cell r="N93">
            <v>24110.38</v>
          </cell>
        </row>
        <row r="94">
          <cell r="C94" t="str">
            <v>UPAE ARCOVERDE</v>
          </cell>
          <cell r="E94" t="str">
            <v>5.2 - Serviços Técnicos Profissionais</v>
          </cell>
          <cell r="F94" t="str">
            <v>21.216.498/0001-02</v>
          </cell>
          <cell r="G94" t="str">
            <v>VIDON &amp; CORREIA ADVOGADOS ASSOCIADOS</v>
          </cell>
          <cell r="H94" t="str">
            <v>S</v>
          </cell>
          <cell r="I94" t="str">
            <v>S</v>
          </cell>
          <cell r="J94" t="str">
            <v>1645</v>
          </cell>
          <cell r="K94">
            <v>45597</v>
          </cell>
          <cell r="M94" t="str">
            <v>2611606 - Recife - PE</v>
          </cell>
          <cell r="N94">
            <v>5000</v>
          </cell>
        </row>
        <row r="95">
          <cell r="C95" t="str">
            <v>UPAE ARCOVERDE</v>
          </cell>
          <cell r="E95" t="str">
            <v>5.99 - Outros Serviços de Terceiros Pessoa Jurídica</v>
          </cell>
          <cell r="F95" t="str">
            <v xml:space="preserve"> 10.998.292/0001-57</v>
          </cell>
          <cell r="G95" t="str">
            <v>CENTRO INTEG. EMPRESA ESCOLA DE PE</v>
          </cell>
          <cell r="H95" t="str">
            <v>S</v>
          </cell>
          <cell r="I95" t="str">
            <v>S</v>
          </cell>
          <cell r="J95" t="str">
            <v>419751</v>
          </cell>
          <cell r="K95">
            <v>45606</v>
          </cell>
          <cell r="M95" t="str">
            <v>2611606 - Recife - PE</v>
          </cell>
          <cell r="N95">
            <v>374.54</v>
          </cell>
        </row>
        <row r="96">
          <cell r="C96" t="str">
            <v>UPAE ARCOVERDE</v>
          </cell>
          <cell r="E96" t="str">
            <v>1.99 - Outras Despesas com Pessoal</v>
          </cell>
          <cell r="F96" t="str">
            <v>69.034.668/0001-56</v>
          </cell>
          <cell r="G96" t="str">
            <v>SODEXO PASS DO BRASIL SERV E COM S.A</v>
          </cell>
          <cell r="H96" t="str">
            <v>S</v>
          </cell>
          <cell r="I96" t="str">
            <v>S</v>
          </cell>
          <cell r="J96" t="str">
            <v>24/36536993</v>
          </cell>
          <cell r="K96">
            <v>45559</v>
          </cell>
          <cell r="M96" t="str">
            <v>3505708 - Barueri - SP</v>
          </cell>
          <cell r="N96">
            <v>17109.059999999998</v>
          </cell>
        </row>
        <row r="97">
          <cell r="C97" t="str">
            <v>UPAE ARCOVERDE</v>
          </cell>
          <cell r="E97" t="str">
            <v>1.99 - Outras Despesas com Pessoal</v>
          </cell>
          <cell r="F97" t="str">
            <v>33.608.308/0001-73</v>
          </cell>
          <cell r="G97" t="str">
            <v>MONGERAL SEGUROS E PREVIDENCIA - APÓLICE 93213232</v>
          </cell>
          <cell r="H97" t="str">
            <v>S</v>
          </cell>
          <cell r="I97" t="str">
            <v>N</v>
          </cell>
          <cell r="J97" t="str">
            <v>74023549</v>
          </cell>
          <cell r="K97">
            <v>45601</v>
          </cell>
          <cell r="M97" t="str">
            <v>3550308 - São Paulo - SP</v>
          </cell>
          <cell r="N97">
            <v>170.01</v>
          </cell>
        </row>
        <row r="98">
          <cell r="C98" t="str">
            <v>UPAE ARCOVERDE</v>
          </cell>
          <cell r="E98" t="str">
            <v>5.16 - Serviços Médico-Hospitalares, Odotonlogia e Laboratoriais</v>
          </cell>
          <cell r="F98" t="str">
            <v>31.145.185/0002-37</v>
          </cell>
          <cell r="G98" t="str">
            <v>CONSULT LAB LABORATÓRIO DE ANALISES CLINICAS</v>
          </cell>
          <cell r="H98" t="str">
            <v>S</v>
          </cell>
          <cell r="I98" t="str">
            <v>S</v>
          </cell>
          <cell r="J98" t="str">
            <v>132</v>
          </cell>
          <cell r="K98">
            <v>45608</v>
          </cell>
          <cell r="M98" t="str">
            <v>2604106 - Caruaru - PE</v>
          </cell>
          <cell r="N98">
            <v>29379.58</v>
          </cell>
        </row>
        <row r="99">
          <cell r="C99" t="str">
            <v>UPAE ARCOVERDE</v>
          </cell>
          <cell r="E99" t="str">
            <v>4.7 - Apoio Administrativo, Técnico e Operacional</v>
          </cell>
          <cell r="F99" t="str">
            <v>869.341.984-68</v>
          </cell>
          <cell r="G99" t="str">
            <v>CLAUDIA GOMES DA SILVA</v>
          </cell>
          <cell r="H99" t="str">
            <v>S</v>
          </cell>
          <cell r="I99" t="str">
            <v>N</v>
          </cell>
          <cell r="K99">
            <v>45596</v>
          </cell>
          <cell r="M99" t="str">
            <v>2601201 - Arcoverde - PE</v>
          </cell>
          <cell r="N99">
            <v>1222.73</v>
          </cell>
        </row>
        <row r="100">
          <cell r="C100" t="str">
            <v>UPAE ARCOVERDE</v>
          </cell>
          <cell r="E100" t="str">
            <v>4.7 - Apoio Administrativo, Técnico e Operacional</v>
          </cell>
          <cell r="F100" t="str">
            <v>629.848.104-49</v>
          </cell>
          <cell r="G100" t="str">
            <v>JOSÉ WILLIAN DA COSTA LIMA</v>
          </cell>
          <cell r="H100" t="str">
            <v>S</v>
          </cell>
          <cell r="I100" t="str">
            <v>N</v>
          </cell>
          <cell r="K100">
            <v>45596</v>
          </cell>
          <cell r="M100" t="str">
            <v>2611606 - Recife - PE</v>
          </cell>
          <cell r="N100">
            <v>4023.85</v>
          </cell>
        </row>
        <row r="101">
          <cell r="C101" t="str">
            <v>UPAE ARCOVERDE</v>
          </cell>
          <cell r="E101" t="str">
            <v>5.5 - Reparo e Manutenção de Máquinas e Equipamentos</v>
          </cell>
          <cell r="F101" t="str">
            <v>23.623.014/0001-67</v>
          </cell>
          <cell r="G101" t="str">
            <v>AIRMONT ENGENHARIA LTDA</v>
          </cell>
          <cell r="H101" t="str">
            <v>S</v>
          </cell>
          <cell r="I101" t="str">
            <v>S</v>
          </cell>
          <cell r="J101" t="str">
            <v>1823</v>
          </cell>
          <cell r="K101">
            <v>45235</v>
          </cell>
          <cell r="M101" t="str">
            <v>2609600 - Olinda - PE</v>
          </cell>
          <cell r="N101">
            <v>4765</v>
          </cell>
        </row>
        <row r="102">
          <cell r="C102" t="str">
            <v>UPAE ARCOVERDE</v>
          </cell>
          <cell r="E102" t="str">
            <v>5.5 - Reparo e Manutenção de Máquinas e Equipamentos</v>
          </cell>
          <cell r="F102" t="str">
            <v>03.480.539/0001-83</v>
          </cell>
          <cell r="G102" t="str">
            <v>SL ENGENHARIA HOSPITALAR</v>
          </cell>
          <cell r="H102" t="str">
            <v>S</v>
          </cell>
          <cell r="I102" t="str">
            <v>S</v>
          </cell>
          <cell r="J102" t="str">
            <v>18087</v>
          </cell>
          <cell r="K102">
            <v>45597</v>
          </cell>
          <cell r="M102" t="str">
            <v>2607901 - Jaboatão dos Guararapes - PE</v>
          </cell>
          <cell r="N102">
            <v>2500</v>
          </cell>
        </row>
        <row r="103">
          <cell r="C103" t="str">
            <v>UPAE ARCOVERDE</v>
          </cell>
          <cell r="E103" t="str">
            <v>5.4 - Reparo e Manutenção de Bens Imóveis</v>
          </cell>
          <cell r="F103" t="str">
            <v>15.651.204/0001-60</v>
          </cell>
          <cell r="G103" t="str">
            <v>ALPHA SEGTECH SEGURANÇA INTELIGENTE (ROGÉRIO)</v>
          </cell>
          <cell r="H103" t="str">
            <v>S</v>
          </cell>
          <cell r="I103" t="str">
            <v>S</v>
          </cell>
          <cell r="J103" t="str">
            <v>151</v>
          </cell>
          <cell r="K103" t="str">
            <v>01/11/2024</v>
          </cell>
          <cell r="M103" t="str">
            <v>2607901 - Jaboatão dos Guararapes - PE</v>
          </cell>
          <cell r="N103">
            <v>950</v>
          </cell>
        </row>
        <row r="104">
          <cell r="C104" t="str">
            <v>UPAE ARCOVERDE</v>
          </cell>
          <cell r="E104" t="str">
            <v>5.4 - Reparo e Manutenção de Bens Imóveis</v>
          </cell>
          <cell r="F104" t="str">
            <v>28.623.665/0001-70</v>
          </cell>
          <cell r="G104" t="str">
            <v>SOLUCON - SOLUÇÕES INTELIGENTES</v>
          </cell>
          <cell r="H104" t="str">
            <v>S</v>
          </cell>
          <cell r="I104" t="str">
            <v>S</v>
          </cell>
          <cell r="J104" t="str">
            <v>523</v>
          </cell>
          <cell r="K104" t="str">
            <v>15/10/2024</v>
          </cell>
          <cell r="M104" t="str">
            <v>2611606 - Recife - PE</v>
          </cell>
          <cell r="N104">
            <v>1051</v>
          </cell>
        </row>
        <row r="105">
          <cell r="C105" t="str">
            <v>UPAE ARCOVERDE</v>
          </cell>
          <cell r="E105" t="str">
            <v>5.18 - Teledonia Fixa</v>
          </cell>
          <cell r="F105" t="str">
            <v>06.985.306/0001-20</v>
          </cell>
          <cell r="G105" t="str">
            <v>SERVHOST INTERNET</v>
          </cell>
          <cell r="H105" t="str">
            <v>S</v>
          </cell>
          <cell r="I105" t="str">
            <v>S</v>
          </cell>
          <cell r="J105" t="str">
            <v>12494</v>
          </cell>
          <cell r="K105">
            <v>45566</v>
          </cell>
          <cell r="M105" t="str">
            <v>2611606 - Recife - PE</v>
          </cell>
          <cell r="N105">
            <v>227.8</v>
          </cell>
        </row>
        <row r="106">
          <cell r="C106" t="str">
            <v>UPAE ARCOVERDE</v>
          </cell>
          <cell r="E106" t="str">
            <v xml:space="preserve">5.21 - Seguros em geral </v>
          </cell>
          <cell r="F106" t="str">
            <v>61.198.164/0001-60</v>
          </cell>
          <cell r="G106" t="str">
            <v>PORTO SEGURO CIA DE SEGUROS GERAIS - APÓLICE 118 85 4014554</v>
          </cell>
          <cell r="H106" t="str">
            <v>S</v>
          </cell>
          <cell r="I106" t="str">
            <v>N</v>
          </cell>
          <cell r="J106" t="str">
            <v>46187031</v>
          </cell>
          <cell r="K106">
            <v>45391</v>
          </cell>
          <cell r="M106" t="str">
            <v>3550308 - São Paulo - SP</v>
          </cell>
          <cell r="N106">
            <v>430.59</v>
          </cell>
        </row>
        <row r="107">
          <cell r="C107" t="str">
            <v>UPAE ARCOVERDE</v>
          </cell>
          <cell r="E107" t="str">
            <v xml:space="preserve">5.25 - Serviços Bancários </v>
          </cell>
          <cell r="F107" t="str">
            <v>60.701.190/0001-04</v>
          </cell>
          <cell r="G107" t="str">
            <v>Manutenção de contas Banco Itaú  C/C - 01577-8</v>
          </cell>
          <cell r="H107" t="str">
            <v>S</v>
          </cell>
          <cell r="I107" t="str">
            <v>N</v>
          </cell>
          <cell r="K107" t="str">
            <v>31/10/2024</v>
          </cell>
          <cell r="M107" t="str">
            <v>3550308 - São Paulo - SP</v>
          </cell>
          <cell r="N107">
            <v>385</v>
          </cell>
        </row>
        <row r="108">
          <cell r="C108" t="str">
            <v>UPAE ARCOVERDE</v>
          </cell>
          <cell r="E108" t="str">
            <v xml:space="preserve">5.25 - Serviços Bancários </v>
          </cell>
          <cell r="F108" t="str">
            <v>60.701.190/0001-04</v>
          </cell>
          <cell r="G108" t="str">
            <v>Manutenção de contas Banco Itaú  C/C - 01574-5</v>
          </cell>
          <cell r="H108" t="str">
            <v>S</v>
          </cell>
          <cell r="I108" t="str">
            <v>N</v>
          </cell>
          <cell r="K108" t="str">
            <v>31/10/2024</v>
          </cell>
          <cell r="M108" t="str">
            <v>3550308 - São Paulo - SP</v>
          </cell>
          <cell r="N108">
            <v>73</v>
          </cell>
        </row>
        <row r="109">
          <cell r="C109" t="str">
            <v>UPAE ARCOVERDE</v>
          </cell>
          <cell r="E109" t="str">
            <v xml:space="preserve">5.25 - Serviços Bancários </v>
          </cell>
          <cell r="F109" t="str">
            <v>60.701.190/0001-04</v>
          </cell>
          <cell r="G109" t="str">
            <v>Manutenção de contas Banco Itaú  C/C - 52978-6</v>
          </cell>
          <cell r="H109" t="str">
            <v>S</v>
          </cell>
          <cell r="I109" t="str">
            <v>N</v>
          </cell>
          <cell r="K109" t="str">
            <v>31/10/2024</v>
          </cell>
          <cell r="M109" t="str">
            <v>3550308 - São Paulo - SP</v>
          </cell>
          <cell r="N109">
            <v>385</v>
          </cell>
        </row>
        <row r="110">
          <cell r="C110" t="str">
            <v>UPAE ARCOVERDE</v>
          </cell>
          <cell r="E110" t="str">
            <v xml:space="preserve">5.25 - Serviços Bancários </v>
          </cell>
          <cell r="F110" t="str">
            <v>60.701.190/0001-04</v>
          </cell>
          <cell r="G110" t="str">
            <v>TARIFAS BANCO ITAU C/C - 1574-5</v>
          </cell>
          <cell r="H110" t="str">
            <v>S</v>
          </cell>
          <cell r="I110" t="str">
            <v>N</v>
          </cell>
          <cell r="K110" t="str">
            <v>31/10/2024</v>
          </cell>
          <cell r="M110" t="str">
            <v>3550308 - São Paulo - SP</v>
          </cell>
          <cell r="N110">
            <v>237.52</v>
          </cell>
        </row>
        <row r="111">
          <cell r="C111" t="str">
            <v>UPAE ARCOVERDE</v>
          </cell>
          <cell r="E111" t="str">
            <v xml:space="preserve">5.25 - Serviços Bancários </v>
          </cell>
          <cell r="F111" t="str">
            <v>60.701.190/0001-04</v>
          </cell>
          <cell r="G111" t="str">
            <v>TARIFA REPASSE C/C - 1574-5</v>
          </cell>
          <cell r="H111" t="str">
            <v>S</v>
          </cell>
          <cell r="I111" t="str">
            <v>N</v>
          </cell>
          <cell r="K111" t="str">
            <v>08/10/2024</v>
          </cell>
          <cell r="M111" t="str">
            <v>3550308 - São Paulo - SP</v>
          </cell>
          <cell r="N111">
            <v>7.5</v>
          </cell>
        </row>
        <row r="112">
          <cell r="C112" t="str">
            <v>UPAE ARCOVERDE</v>
          </cell>
          <cell r="E112" t="str">
            <v>5.13 - Água e Esgoto</v>
          </cell>
          <cell r="F112" t="str">
            <v>09.769.035/0001-64</v>
          </cell>
          <cell r="G112" t="str">
            <v>COMPANHIA PERNAMBUCANA DE SANEAMENTO</v>
          </cell>
          <cell r="H112" t="str">
            <v>S</v>
          </cell>
          <cell r="I112" t="str">
            <v>S</v>
          </cell>
          <cell r="J112">
            <v>104812710</v>
          </cell>
          <cell r="K112">
            <v>45597</v>
          </cell>
          <cell r="M112" t="str">
            <v>2611606 - Recife - PE</v>
          </cell>
          <cell r="N112">
            <v>2763.41</v>
          </cell>
        </row>
        <row r="113">
          <cell r="C113" t="str">
            <v>UPAE ARCOVERDE</v>
          </cell>
          <cell r="E113" t="str">
            <v>5.12 - Energia Elétrica</v>
          </cell>
          <cell r="F113" t="str">
            <v>10.835.932/0001-08</v>
          </cell>
          <cell r="G113" t="str">
            <v>COMPANHIA ENERGÉTICA DE PERNAMBUCO (CONTR.7014803615)</v>
          </cell>
          <cell r="H113" t="str">
            <v>S</v>
          </cell>
          <cell r="I113" t="str">
            <v>S</v>
          </cell>
          <cell r="J113" t="str">
            <v>332591 970</v>
          </cell>
          <cell r="K113">
            <v>45603</v>
          </cell>
          <cell r="M113" t="str">
            <v>2611606 - Recife - PE</v>
          </cell>
          <cell r="N113">
            <v>13692.49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97" workbookViewId="0">
      <selection activeCell="C107" sqref="C107"/>
    </sheetView>
  </sheetViews>
  <sheetFormatPr baseColWidth="10" defaultColWidth="8.7109375" defaultRowHeight="15" x14ac:dyDescent="0.2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10894988000214</v>
      </c>
      <c r="B2" s="4" t="str">
        <f>'[1]TCE - ANEXO IV - Preencher'!C11</f>
        <v>UPAE ARCOVERDE</v>
      </c>
      <c r="C2" s="4" t="str">
        <f>'[1]TCE - ANEXO IV - Preencher'!E11</f>
        <v>3.12 - Material Hospitalar</v>
      </c>
      <c r="D2" s="3">
        <f>'[1]TCE - ANEXO IV - Preencher'!F11</f>
        <v>10978106000118</v>
      </c>
      <c r="E2" s="5" t="str">
        <f>'[1]TCE - ANEXO IV - Preencher'!G11</f>
        <v>CIRURGICA FAMED DISTRIBUIDORA DE PRODUTOS 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2965</v>
      </c>
      <c r="I2" s="6">
        <f>IF('[1]TCE - ANEXO IV - Preencher'!K11="","",'[1]TCE - ANEXO IV - Preencher'!K11)</f>
        <v>45581</v>
      </c>
      <c r="J2" s="5" t="str">
        <f>'[1]TCE - ANEXO IV - Preencher'!L11</f>
        <v>26241010978106000118550010000029651110522501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407.2</v>
      </c>
    </row>
    <row r="3" spans="1:12" s="8" customFormat="1" ht="19.5" customHeight="1" x14ac:dyDescent="0.25">
      <c r="A3" s="3">
        <f>IFERROR(VLOOKUP(B3,'[1]DADOS (OCULTAR)'!$Q$3:$S$136,3,0),"")</f>
        <v>10894988000214</v>
      </c>
      <c r="B3" s="4" t="str">
        <f>'[1]TCE - ANEXO IV - Preencher'!C12</f>
        <v>UPAE ARCOVERDE</v>
      </c>
      <c r="C3" s="4" t="str">
        <f>'[1]TCE - ANEXO IV - Preencher'!E12</f>
        <v>3.12 - Material Hospitalar</v>
      </c>
      <c r="D3" s="3">
        <f>'[1]TCE - ANEXO IV - Preencher'!F12</f>
        <v>5044056000161</v>
      </c>
      <c r="E3" s="5" t="str">
        <f>'[1]TCE - ANEXO IV - Preencher'!G12</f>
        <v>DMH PRODUTOS HOSPITALARES LTDA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25116</v>
      </c>
      <c r="I3" s="6">
        <f>IF('[1]TCE - ANEXO IV - Preencher'!K12="","",'[1]TCE - ANEXO IV - Preencher'!K12)</f>
        <v>45581</v>
      </c>
      <c r="J3" s="5" t="str">
        <f>'[1]TCE - ANEXO IV - Preencher'!L12</f>
        <v>26241005044056000161550010000251161545246269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150</v>
      </c>
    </row>
    <row r="4" spans="1:12" s="8" customFormat="1" ht="19.5" customHeight="1" x14ac:dyDescent="0.25">
      <c r="A4" s="3">
        <f>IFERROR(VLOOKUP(B4,'[1]DADOS (OCULTAR)'!$Q$3:$S$136,3,0),"")</f>
        <v>10894988000214</v>
      </c>
      <c r="B4" s="4" t="str">
        <f>'[1]TCE - ANEXO IV - Preencher'!C13</f>
        <v>UPAE ARCOVERDE</v>
      </c>
      <c r="C4" s="4" t="str">
        <f>'[1]TCE - ANEXO IV - Preencher'!E13</f>
        <v>3.12 - Material Hospitalar</v>
      </c>
      <c r="D4" s="3">
        <f>'[1]TCE - ANEXO IV - Preencher'!F13</f>
        <v>46208885000110</v>
      </c>
      <c r="E4" s="5" t="str">
        <f>'[1]TCE - ANEXO IV - Preencher'!G13</f>
        <v>MD DISTRIBUIDORA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271</v>
      </c>
      <c r="I4" s="6">
        <f>IF('[1]TCE - ANEXO IV - Preencher'!K13="","",'[1]TCE - ANEXO IV - Preencher'!K13)</f>
        <v>45573</v>
      </c>
      <c r="J4" s="5" t="str">
        <f>'[1]TCE - ANEXO IV - Preencher'!L13</f>
        <v>26241046208885000110550010000002711329685318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2000</v>
      </c>
    </row>
    <row r="5" spans="1:12" s="8" customFormat="1" ht="19.5" customHeight="1" x14ac:dyDescent="0.25">
      <c r="A5" s="3">
        <f>IFERROR(VLOOKUP(B5,'[1]DADOS (OCULTAR)'!$Q$3:$S$136,3,0),"")</f>
        <v>10894988000214</v>
      </c>
      <c r="B5" s="4" t="str">
        <f>'[1]TCE - ANEXO IV - Preencher'!C14</f>
        <v>UPAE ARCOVERDE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618171</v>
      </c>
      <c r="I5" s="6">
        <f>IF('[1]TCE - ANEXO IV - Preencher'!K14="","",'[1]TCE - ANEXO IV - Preencher'!K14)</f>
        <v>45579</v>
      </c>
      <c r="J5" s="5" t="str">
        <f>'[1]TCE - ANEXO IV - Preencher'!L14</f>
        <v>26241010779833000156550010006181711620195001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124.68</v>
      </c>
    </row>
    <row r="6" spans="1:12" s="8" customFormat="1" ht="19.5" customHeight="1" x14ac:dyDescent="0.25">
      <c r="A6" s="3">
        <f>IFERROR(VLOOKUP(B6,'[1]DADOS (OCULTAR)'!$Q$3:$S$136,3,0),"")</f>
        <v>10894988000214</v>
      </c>
      <c r="B6" s="4" t="str">
        <f>'[1]TCE - ANEXO IV - Preencher'!C15</f>
        <v>UPAE ARCOVERDE</v>
      </c>
      <c r="C6" s="4" t="str">
        <f>'[1]TCE - ANEXO IV - Preencher'!E15</f>
        <v>3.12 - Material Hospitalar</v>
      </c>
      <c r="D6" s="3">
        <f>'[1]TCE - ANEXO IV - Preencher'!F15</f>
        <v>3817043000152</v>
      </c>
      <c r="E6" s="5" t="str">
        <f>'[1]TCE - ANEXO IV - Preencher'!G15</f>
        <v>PHARMAPLUS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72776</v>
      </c>
      <c r="I6" s="6">
        <f>IF('[1]TCE - ANEXO IV - Preencher'!K15="","",'[1]TCE - ANEXO IV - Preencher'!K15)</f>
        <v>45574</v>
      </c>
      <c r="J6" s="5" t="str">
        <f>'[1]TCE - ANEXO IV - Preencher'!L15</f>
        <v>26241003817043000152550010000727761812009768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299.83999999999997</v>
      </c>
    </row>
    <row r="7" spans="1:12" s="8" customFormat="1" ht="19.5" customHeight="1" x14ac:dyDescent="0.25">
      <c r="A7" s="3">
        <f>IFERROR(VLOOKUP(B7,'[1]DADOS (OCULTAR)'!$Q$3:$S$136,3,0),"")</f>
        <v>10894988000214</v>
      </c>
      <c r="B7" s="4" t="str">
        <f>'[1]TCE - ANEXO IV - Preencher'!C16</f>
        <v>UPAE ARCOVERDE</v>
      </c>
      <c r="C7" s="4" t="str">
        <f>'[1]TCE - ANEXO IV - Preencher'!E16</f>
        <v>3.12 - Material Hospitalar</v>
      </c>
      <c r="D7" s="3">
        <f>'[1]TCE - ANEXO IV - Preencher'!F16</f>
        <v>8595202000135</v>
      </c>
      <c r="E7" s="5" t="str">
        <f>'[1]TCE - ANEXO IV - Preencher'!G16</f>
        <v>SMART MEDICAL PRODUTOS MEDICO HOSPITALARES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21196</v>
      </c>
      <c r="I7" s="6">
        <f>IF('[1]TCE - ANEXO IV - Preencher'!K16="","",'[1]TCE - ANEXO IV - Preencher'!K16)</f>
        <v>45587</v>
      </c>
      <c r="J7" s="5" t="str">
        <f>'[1]TCE - ANEXO IV - Preencher'!L16</f>
        <v>43241008595202000135550010000211961002119660</v>
      </c>
      <c r="K7" s="5" t="str">
        <f>IF(F7="B",LEFT('[1]TCE - ANEXO IV - Preencher'!M16,2),IF(F7="S",LEFT('[1]TCE - ANEXO IV - Preencher'!M16,7),IF('[1]TCE - ANEXO IV - Preencher'!H16="","")))</f>
        <v>43</v>
      </c>
      <c r="L7" s="7">
        <f>'[1]TCE - ANEXO IV - Preencher'!N16</f>
        <v>150</v>
      </c>
    </row>
    <row r="8" spans="1:12" s="8" customFormat="1" ht="19.5" customHeight="1" x14ac:dyDescent="0.25">
      <c r="A8" s="3">
        <f>IFERROR(VLOOKUP(B8,'[1]DADOS (OCULTAR)'!$Q$3:$S$136,3,0),"")</f>
        <v>10894988000214</v>
      </c>
      <c r="B8" s="4" t="str">
        <f>'[1]TCE - ANEXO IV - Preencher'!C17</f>
        <v>UPAE ARCOVERDE</v>
      </c>
      <c r="C8" s="4" t="str">
        <f>'[1]TCE - ANEXO IV - Preencher'!E17</f>
        <v>3.12 - Material Hospitalar</v>
      </c>
      <c r="D8" s="3">
        <f>'[1]TCE - ANEXO IV - Preencher'!F17</f>
        <v>1884446000199</v>
      </c>
      <c r="E8" s="5" t="str">
        <f>'[1]TCE - ANEXO IV - Preencher'!G17</f>
        <v>TECNOVIDA COMERCIAL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141432</v>
      </c>
      <c r="I8" s="6">
        <f>IF('[1]TCE - ANEXO IV - Preencher'!K17="","",'[1]TCE - ANEXO IV - Preencher'!K17)</f>
        <v>45575</v>
      </c>
      <c r="J8" s="5" t="str">
        <f>'[1]TCE - ANEXO IV - Preencher'!L17</f>
        <v>26241001884446000199550010001414321143456009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3734.1</v>
      </c>
    </row>
    <row r="9" spans="1:12" s="8" customFormat="1" ht="19.5" customHeight="1" x14ac:dyDescent="0.25">
      <c r="A9" s="3">
        <f>IFERROR(VLOOKUP(B9,'[1]DADOS (OCULTAR)'!$Q$3:$S$136,3,0),"")</f>
        <v>10894988000214</v>
      </c>
      <c r="B9" s="4" t="str">
        <f>'[1]TCE - ANEXO IV - Preencher'!C18</f>
        <v>UPAE ARCOVERDE</v>
      </c>
      <c r="C9" s="4" t="str">
        <f>'[1]TCE - ANEXO IV - Preencher'!E18</f>
        <v>3.4 - Material Farmacológico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87119</v>
      </c>
      <c r="I9" s="6">
        <f>IF('[1]TCE - ANEXO IV - Preencher'!K18="","",'[1]TCE - ANEXO IV - Preencher'!K18)</f>
        <v>45573</v>
      </c>
      <c r="J9" s="5" t="str">
        <f>'[1]TCE - ANEXO IV - Preencher'!L18</f>
        <v>26241067729178000653550010000871191124348772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466.8</v>
      </c>
    </row>
    <row r="10" spans="1:12" s="8" customFormat="1" ht="19.5" customHeight="1" x14ac:dyDescent="0.25">
      <c r="A10" s="3">
        <f>IFERROR(VLOOKUP(B10,'[1]DADOS (OCULTAR)'!$Q$3:$S$136,3,0),"")</f>
        <v>10894988000214</v>
      </c>
      <c r="B10" s="4" t="str">
        <f>'[1]TCE - ANEXO IV - Preencher'!C19</f>
        <v>UPAE ARCOVERDE</v>
      </c>
      <c r="C10" s="4" t="str">
        <f>'[1]TCE - ANEXO IV - Preencher'!E19</f>
        <v>3.4 - Material Farmacológico</v>
      </c>
      <c r="D10" s="3">
        <f>'[1]TCE - ANEXO IV - Preencher'!F19</f>
        <v>11012952000141</v>
      </c>
      <c r="E10" s="5" t="str">
        <f>'[1]TCE - ANEXO IV - Preencher'!G19</f>
        <v>DROGRARIA QUATRO CANTOS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138751</v>
      </c>
      <c r="I10" s="6">
        <f>IF('[1]TCE - ANEXO IV - Preencher'!K19="","",'[1]TCE - ANEXO IV - Preencher'!K19)</f>
        <v>45558</v>
      </c>
      <c r="J10" s="5" t="str">
        <f>'[1]TCE - ANEXO IV - Preencher'!L19</f>
        <v>26240911012952000141550010001387511548703727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191.8</v>
      </c>
    </row>
    <row r="11" spans="1:12" s="8" customFormat="1" ht="19.5" customHeight="1" x14ac:dyDescent="0.25">
      <c r="A11" s="3">
        <f>IFERROR(VLOOKUP(B11,'[1]DADOS (OCULTAR)'!$Q$3:$S$136,3,0),"")</f>
        <v>10894988000214</v>
      </c>
      <c r="B11" s="4" t="str">
        <f>'[1]TCE - ANEXO IV - Preencher'!C20</f>
        <v>UPAE ARCOVERDE</v>
      </c>
      <c r="C11" s="4" t="str">
        <f>'[1]TCE - ANEXO IV - Preencher'!E20</f>
        <v>3.4 - Material Farmacológico</v>
      </c>
      <c r="D11" s="3">
        <f>'[1]TCE - ANEXO IV - Preencher'!F20</f>
        <v>3817043000152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72776</v>
      </c>
      <c r="I11" s="6">
        <f>IF('[1]TCE - ANEXO IV - Preencher'!K20="","",'[1]TCE - ANEXO IV - Preencher'!K20)</f>
        <v>45574</v>
      </c>
      <c r="J11" s="5" t="str">
        <f>'[1]TCE - ANEXO IV - Preencher'!L20</f>
        <v>26241003817043000152550010000727761812009768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141.6</v>
      </c>
    </row>
    <row r="12" spans="1:12" s="8" customFormat="1" ht="19.5" customHeight="1" x14ac:dyDescent="0.25">
      <c r="A12" s="3">
        <f>IFERROR(VLOOKUP(B12,'[1]DADOS (OCULTAR)'!$Q$3:$S$136,3,0),"")</f>
        <v>10894988000214</v>
      </c>
      <c r="B12" s="4" t="str">
        <f>'[1]TCE - ANEXO IV - Preencher'!C21</f>
        <v>UPAE ARCOVERDE</v>
      </c>
      <c r="C12" s="4" t="str">
        <f>'[1]TCE - ANEXO IV - Preencher'!E21</f>
        <v>3.99 - Outras despesas com Material de Consumo</v>
      </c>
      <c r="D12" s="3">
        <f>'[1]TCE - ANEXO IV - Preencher'!F21</f>
        <v>5044056000161</v>
      </c>
      <c r="E12" s="5" t="str">
        <f>'[1]TCE - ANEXO IV - Preencher'!G21</f>
        <v>DMH PRODUTOS HOSPITALARES LTDA EPP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25116</v>
      </c>
      <c r="I12" s="6">
        <f>IF('[1]TCE - ANEXO IV - Preencher'!K21="","",'[1]TCE - ANEXO IV - Preencher'!K21)</f>
        <v>45581</v>
      </c>
      <c r="J12" s="5" t="str">
        <f>'[1]TCE - ANEXO IV - Preencher'!L21</f>
        <v>26241005044056000161550010000251161545246269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250</v>
      </c>
    </row>
    <row r="13" spans="1:12" s="8" customFormat="1" ht="19.5" customHeight="1" x14ac:dyDescent="0.25">
      <c r="A13" s="3">
        <f>IFERROR(VLOOKUP(B13,'[1]DADOS (OCULTAR)'!$Q$3:$S$136,3,0),"")</f>
        <v>10894988000214</v>
      </c>
      <c r="B13" s="4" t="str">
        <f>'[1]TCE - ANEXO IV - Preencher'!C22</f>
        <v>UPAE ARCOVERDE</v>
      </c>
      <c r="C13" s="4" t="str">
        <f>'[1]TCE - ANEXO IV - Preencher'!E22</f>
        <v>3.99 - Outras despesas com Material de Consumo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618171</v>
      </c>
      <c r="I13" s="6">
        <f>IF('[1]TCE - ANEXO IV - Preencher'!K22="","",'[1]TCE - ANEXO IV - Preencher'!K22)</f>
        <v>45579</v>
      </c>
      <c r="J13" s="5" t="str">
        <f>'[1]TCE - ANEXO IV - Preencher'!L22</f>
        <v>26241010779833000156550010006181711620195001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265.8</v>
      </c>
    </row>
    <row r="14" spans="1:12" s="8" customFormat="1" ht="19.5" customHeight="1" x14ac:dyDescent="0.25">
      <c r="A14" s="3">
        <f>IFERROR(VLOOKUP(B14,'[1]DADOS (OCULTAR)'!$Q$3:$S$136,3,0),"")</f>
        <v>10894988000214</v>
      </c>
      <c r="B14" s="4" t="str">
        <f>'[1]TCE - ANEXO IV - Preencher'!C23</f>
        <v>UPAE ARCOVERDE</v>
      </c>
      <c r="C14" s="4" t="str">
        <f>'[1]TCE - ANEXO IV - Preencher'!E23</f>
        <v>3.99 - Outras despesas com Material de Consumo</v>
      </c>
      <c r="D14" s="3">
        <f>'[1]TCE - ANEXO IV - Preencher'!F23</f>
        <v>1884446000199</v>
      </c>
      <c r="E14" s="5" t="str">
        <f>'[1]TCE - ANEXO IV - Preencher'!G23</f>
        <v>TECNOVIDA COMERCIAL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141432</v>
      </c>
      <c r="I14" s="6">
        <f>IF('[1]TCE - ANEXO IV - Preencher'!K23="","",'[1]TCE - ANEXO IV - Preencher'!K23)</f>
        <v>45575</v>
      </c>
      <c r="J14" s="5" t="str">
        <f>'[1]TCE - ANEXO IV - Preencher'!L23</f>
        <v>26241001884446000199550010001414321143456009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788.4</v>
      </c>
    </row>
    <row r="15" spans="1:12" s="8" customFormat="1" ht="19.5" customHeight="1" x14ac:dyDescent="0.25">
      <c r="A15" s="3">
        <f>IFERROR(VLOOKUP(B15,'[1]DADOS (OCULTAR)'!$Q$3:$S$136,3,0),"")</f>
        <v>10894988000214</v>
      </c>
      <c r="B15" s="4" t="str">
        <f>'[1]TCE - ANEXO IV - Preencher'!C24</f>
        <v>UPAE ARCOVERDE</v>
      </c>
      <c r="C15" s="4" t="str">
        <f>'[1]TCE - ANEXO IV - Preencher'!E24</f>
        <v>3.7 - Material de Limpeza e Produtos de Hgienização</v>
      </c>
      <c r="D15" s="3">
        <f>'[1]TCE - ANEXO IV - Preencher'!F24</f>
        <v>41200526000100</v>
      </c>
      <c r="E15" s="5" t="str">
        <f>'[1]TCE - ANEXO IV - Preencher'!G24</f>
        <v xml:space="preserve">LEAL DISTRIBUIDORA DE MATERIAL DE LIMPEZA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5816</v>
      </c>
      <c r="I15" s="6">
        <f>IF('[1]TCE - ANEXO IV - Preencher'!K24="","",'[1]TCE - ANEXO IV - Preencher'!K24)</f>
        <v>45579</v>
      </c>
      <c r="J15" s="5" t="str">
        <f>'[1]TCE - ANEXO IV - Preencher'!L24</f>
        <v>26241041200526000100550010000058161800156698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500.7</v>
      </c>
    </row>
    <row r="16" spans="1:12" s="8" customFormat="1" ht="19.5" customHeight="1" x14ac:dyDescent="0.25">
      <c r="A16" s="3">
        <f>IFERROR(VLOOKUP(B16,'[1]DADOS (OCULTAR)'!$Q$3:$S$136,3,0),"")</f>
        <v>10894988000214</v>
      </c>
      <c r="B16" s="4" t="str">
        <f>'[1]TCE - ANEXO IV - Preencher'!C25</f>
        <v>UPAE ARCOVERDE</v>
      </c>
      <c r="C16" s="4" t="str">
        <f>'[1]TCE - ANEXO IV - Preencher'!E25</f>
        <v>3.7 - Material de Limpeza e Produtos de Hgienização</v>
      </c>
      <c r="D16" s="3">
        <f>'[1]TCE - ANEXO IV - Preencher'!F25</f>
        <v>13714064000104</v>
      </c>
      <c r="E16" s="5" t="str">
        <f>'[1]TCE - ANEXO IV - Preencher'!G25</f>
        <v>R A PRODUTOS E EQUIPAMENTOS DE LIMPEZA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42851</v>
      </c>
      <c r="I16" s="6">
        <f>IF('[1]TCE - ANEXO IV - Preencher'!K25="","",'[1]TCE - ANEXO IV - Preencher'!K25)</f>
        <v>45583</v>
      </c>
      <c r="J16" s="5" t="str">
        <f>'[1]TCE - ANEXO IV - Preencher'!L25</f>
        <v>26241013714064000104550010000428511117969954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249</v>
      </c>
    </row>
    <row r="17" spans="1:12" s="8" customFormat="1" ht="19.5" customHeight="1" x14ac:dyDescent="0.25">
      <c r="A17" s="3">
        <f>IFERROR(VLOOKUP(B17,'[1]DADOS (OCULTAR)'!$Q$3:$S$136,3,0),"")</f>
        <v>10894988000214</v>
      </c>
      <c r="B17" s="4" t="str">
        <f>'[1]TCE - ANEXO IV - Preencher'!C26</f>
        <v>UPAE ARCOVERDE</v>
      </c>
      <c r="C17" s="4" t="str">
        <f>'[1]TCE - ANEXO IV - Preencher'!E26</f>
        <v>3.14 - Alimentação Preparada</v>
      </c>
      <c r="D17" s="3">
        <f>'[1]TCE - ANEXO IV - Preencher'!F26</f>
        <v>53538599000188</v>
      </c>
      <c r="E17" s="5" t="str">
        <f>'[1]TCE - ANEXO IV - Preencher'!G26</f>
        <v>LUCIANO PERICLES BEZERRA NUNES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123</v>
      </c>
      <c r="I17" s="6">
        <f>IF('[1]TCE - ANEXO IV - Preencher'!K26="","",'[1]TCE - ANEXO IV - Preencher'!K26)</f>
        <v>45582</v>
      </c>
      <c r="J17" s="5" t="str">
        <f>'[1]TCE - ANEXO IV - Preencher'!L26</f>
        <v>26241053538599000188550010000001231214653529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615</v>
      </c>
    </row>
    <row r="18" spans="1:12" s="8" customFormat="1" ht="19.5" customHeight="1" x14ac:dyDescent="0.25">
      <c r="A18" s="3">
        <f>IFERROR(VLOOKUP(B18,'[1]DADOS (OCULTAR)'!$Q$3:$S$136,3,0),"")</f>
        <v>10894988000214</v>
      </c>
      <c r="B18" s="4" t="str">
        <f>'[1]TCE - ANEXO IV - Preencher'!C27</f>
        <v>UPAE ARCOVERDE</v>
      </c>
      <c r="C18" s="4" t="str">
        <f>'[1]TCE - ANEXO IV - Preencher'!E27</f>
        <v>3.14 - Alimentação Preparada</v>
      </c>
      <c r="D18" s="3">
        <f>'[1]TCE - ANEXO IV - Preencher'!F27</f>
        <v>41200526000100</v>
      </c>
      <c r="E18" s="5" t="str">
        <f>'[1]TCE - ANEXO IV - Preencher'!G27</f>
        <v xml:space="preserve">LEAL DISTRIBUIDORA DE MATERIAL DE LIMPEZA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5675</v>
      </c>
      <c r="I18" s="6">
        <f>IF('[1]TCE - ANEXO IV - Preencher'!K27="","",'[1]TCE - ANEXO IV - Preencher'!K27)</f>
        <v>45558</v>
      </c>
      <c r="J18" s="5" t="str">
        <f>'[1]TCE - ANEXO IV - Preencher'!L27</f>
        <v>26240941200526000100550010000056751751233043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176.25</v>
      </c>
    </row>
    <row r="19" spans="1:12" s="8" customFormat="1" ht="19.5" customHeight="1" x14ac:dyDescent="0.25">
      <c r="A19" s="3">
        <f>IFERROR(VLOOKUP(B19,'[1]DADOS (OCULTAR)'!$Q$3:$S$136,3,0),"")</f>
        <v>10894988000214</v>
      </c>
      <c r="B19" s="4" t="str">
        <f>'[1]TCE - ANEXO IV - Preencher'!C28</f>
        <v>UPAE ARCOVERDE</v>
      </c>
      <c r="C19" s="4" t="str">
        <f>'[1]TCE - ANEXO IV - Preencher'!E28</f>
        <v>3.14 - Alimentação Preparada</v>
      </c>
      <c r="D19" s="3">
        <f>'[1]TCE - ANEXO IV - Preencher'!F28</f>
        <v>41200526000100</v>
      </c>
      <c r="E19" s="5" t="str">
        <f>'[1]TCE - ANEXO IV - Preencher'!G28</f>
        <v xml:space="preserve">LEAL DISTRIBUIDORA DE MATERIAL DE LIMPEZA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5784</v>
      </c>
      <c r="I19" s="6">
        <f>IF('[1]TCE - ANEXO IV - Preencher'!K28="","",'[1]TCE - ANEXO IV - Preencher'!K28)</f>
        <v>45574</v>
      </c>
      <c r="J19" s="5" t="str">
        <f>'[1]TCE - ANEXO IV - Preencher'!L28</f>
        <v>26241041200526000100550010000057841189884711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388.44</v>
      </c>
    </row>
    <row r="20" spans="1:12" s="8" customFormat="1" ht="19.5" customHeight="1" x14ac:dyDescent="0.25">
      <c r="A20" s="3">
        <f>IFERROR(VLOOKUP(B20,'[1]DADOS (OCULTAR)'!$Q$3:$S$136,3,0),"")</f>
        <v>10894988000214</v>
      </c>
      <c r="B20" s="4" t="str">
        <f>'[1]TCE - ANEXO IV - Preencher'!C29</f>
        <v>UPAE ARCOVERDE</v>
      </c>
      <c r="C20" s="4" t="str">
        <f>'[1]TCE - ANEXO IV - Preencher'!E29</f>
        <v>3.14 - Alimentação Preparada</v>
      </c>
      <c r="D20" s="3">
        <f>'[1]TCE - ANEXO IV - Preencher'!F29</f>
        <v>15175740000136</v>
      </c>
      <c r="E20" s="5" t="str">
        <f>'[1]TCE - ANEXO IV - Preencher'!G29</f>
        <v>MARIA JOSE B MONTEIRO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6455</v>
      </c>
      <c r="I20" s="6">
        <f>IF('[1]TCE - ANEXO IV - Preencher'!K29="","",'[1]TCE - ANEXO IV - Preencher'!K29)</f>
        <v>45579</v>
      </c>
      <c r="J20" s="5" t="str">
        <f>'[1]TCE - ANEXO IV - Preencher'!L29</f>
        <v>26241015175740000136550040000064551006200003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163.5</v>
      </c>
    </row>
    <row r="21" spans="1:12" s="8" customFormat="1" ht="19.5" customHeight="1" x14ac:dyDescent="0.25">
      <c r="A21" s="3">
        <f>IFERROR(VLOOKUP(B21,'[1]DADOS (OCULTAR)'!$Q$3:$S$136,3,0),"")</f>
        <v>10894988000214</v>
      </c>
      <c r="B21" s="4" t="str">
        <f>'[1]TCE - ANEXO IV - Preencher'!C30</f>
        <v>UPAE ARCOVERDE</v>
      </c>
      <c r="C21" s="4" t="str">
        <f>'[1]TCE - ANEXO IV - Preencher'!E30</f>
        <v>3.14 - Alimentação Preparada</v>
      </c>
      <c r="D21" s="3">
        <f>'[1]TCE - ANEXO IV - Preencher'!F30</f>
        <v>15175740000136</v>
      </c>
      <c r="E21" s="5" t="str">
        <f>'[1]TCE - ANEXO IV - Preencher'!G30</f>
        <v>MARIA JOSE B MONTEIRO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6456</v>
      </c>
      <c r="I21" s="6">
        <f>IF('[1]TCE - ANEXO IV - Preencher'!K30="","",'[1]TCE - ANEXO IV - Preencher'!K30)</f>
        <v>45579</v>
      </c>
      <c r="J21" s="5" t="str">
        <f>'[1]TCE - ANEXO IV - Preencher'!L30</f>
        <v>26241015175740000136550040000064561944800008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153.84</v>
      </c>
    </row>
    <row r="22" spans="1:12" s="8" customFormat="1" ht="19.5" customHeight="1" x14ac:dyDescent="0.25">
      <c r="A22" s="3">
        <f>IFERROR(VLOOKUP(B22,'[1]DADOS (OCULTAR)'!$Q$3:$S$136,3,0),"")</f>
        <v>10894988000214</v>
      </c>
      <c r="B22" s="4" t="str">
        <f>'[1]TCE - ANEXO IV - Preencher'!C31</f>
        <v>UPAE ARCOVERDE</v>
      </c>
      <c r="C22" s="4" t="str">
        <f>'[1]TCE - ANEXO IV - Preencher'!E31</f>
        <v>3.6 - Material de Expediente</v>
      </c>
      <c r="D22" s="3">
        <f>'[1]TCE - ANEXO IV - Preencher'!F31</f>
        <v>51961258000195</v>
      </c>
      <c r="E22" s="5" t="str">
        <f>'[1]TCE - ANEXO IV - Preencher'!G31</f>
        <v>CARDIO SISTEMAS COMERCIAL E INDUSTRIAL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348103</v>
      </c>
      <c r="I22" s="6">
        <f>IF('[1]TCE - ANEXO IV - Preencher'!K31="","",'[1]TCE - ANEXO IV - Preencher'!K31)</f>
        <v>45575</v>
      </c>
      <c r="J22" s="5" t="str">
        <f>'[1]TCE - ANEXO IV - Preencher'!L31</f>
        <v>35241051961258000195550110003481031330090899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618.9</v>
      </c>
    </row>
    <row r="23" spans="1:12" s="8" customFormat="1" ht="19.5" customHeight="1" x14ac:dyDescent="0.25">
      <c r="A23" s="3">
        <f>IFERROR(VLOOKUP(B23,'[1]DADOS (OCULTAR)'!$Q$3:$S$136,3,0),"")</f>
        <v>10894988000214</v>
      </c>
      <c r="B23" s="4" t="str">
        <f>'[1]TCE - ANEXO IV - Preencher'!C32</f>
        <v>UPAE ARCOVERDE</v>
      </c>
      <c r="C23" s="4" t="str">
        <f>'[1]TCE - ANEXO IV - Preencher'!E32</f>
        <v>3.6 - Material de Expediente</v>
      </c>
      <c r="D23" s="3">
        <f>'[1]TCE - ANEXO IV - Preencher'!F32</f>
        <v>24073694000155</v>
      </c>
      <c r="E23" s="5" t="str">
        <f>'[1]TCE - ANEXO IV - Preencher'!G32</f>
        <v>CIL COMERCIO DE INFORMATICA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136158</v>
      </c>
      <c r="I23" s="6">
        <f>IF('[1]TCE - ANEXO IV - Preencher'!K32="","",'[1]TCE - ANEXO IV - Preencher'!K32)</f>
        <v>45575</v>
      </c>
      <c r="J23" s="5" t="str">
        <f>'[1]TCE - ANEXO IV - Preencher'!L32</f>
        <v>26241024073694000155550020001361581004146099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1940.8</v>
      </c>
    </row>
    <row r="24" spans="1:12" s="8" customFormat="1" ht="19.5" customHeight="1" x14ac:dyDescent="0.25">
      <c r="A24" s="3">
        <f>IFERROR(VLOOKUP(B24,'[1]DADOS (OCULTAR)'!$Q$3:$S$136,3,0),"")</f>
        <v>10894988000214</v>
      </c>
      <c r="B24" s="4" t="str">
        <f>'[1]TCE - ANEXO IV - Preencher'!C33</f>
        <v>UPAE ARCOVERDE</v>
      </c>
      <c r="C24" s="4" t="str">
        <f>'[1]TCE - ANEXO IV - Preencher'!E33</f>
        <v>3.6 - Material de Expediente</v>
      </c>
      <c r="D24" s="3">
        <f>'[1]TCE - ANEXO IV - Preencher'!F33</f>
        <v>23755654000120</v>
      </c>
      <c r="E24" s="5" t="str">
        <f>'[1]TCE - ANEXO IV - Preencher'!G33</f>
        <v>COPYLASER GRAFICA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918</v>
      </c>
      <c r="I24" s="6">
        <f>IF('[1]TCE - ANEXO IV - Preencher'!K33="","",'[1]TCE - ANEXO IV - Preencher'!K33)</f>
        <v>45574</v>
      </c>
      <c r="J24" s="5" t="str">
        <f>'[1]TCE - ANEXO IV - Preencher'!L33</f>
        <v>26241023755654000120550010000009181671913665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500</v>
      </c>
    </row>
    <row r="25" spans="1:12" s="8" customFormat="1" ht="19.5" customHeight="1" x14ac:dyDescent="0.25">
      <c r="A25" s="3">
        <f>IFERROR(VLOOKUP(B25,'[1]DADOS (OCULTAR)'!$Q$3:$S$136,3,0),"")</f>
        <v>10894988000214</v>
      </c>
      <c r="B25" s="4" t="str">
        <f>'[1]TCE - ANEXO IV - Preencher'!C34</f>
        <v>UPAE ARCOVERDE</v>
      </c>
      <c r="C25" s="4" t="str">
        <f>'[1]TCE - ANEXO IV - Preencher'!E34</f>
        <v>3.6 - Material de Expediente</v>
      </c>
      <c r="D25" s="3">
        <f>'[1]TCE - ANEXO IV - Preencher'!F34</f>
        <v>4402515000179</v>
      </c>
      <c r="E25" s="5" t="str">
        <f>'[1]TCE - ANEXO IV - Preencher'!G34</f>
        <v>E M DE MOURA COMERCIAL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6234</v>
      </c>
      <c r="I25" s="6">
        <f>IF('[1]TCE - ANEXO IV - Preencher'!K34="","",'[1]TCE - ANEXO IV - Preencher'!K34)</f>
        <v>45567</v>
      </c>
      <c r="J25" s="5" t="str">
        <f>'[1]TCE - ANEXO IV - Preencher'!L34</f>
        <v>26241004402515000179550010000062341086199927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155</v>
      </c>
    </row>
    <row r="26" spans="1:12" s="8" customFormat="1" ht="19.5" customHeight="1" x14ac:dyDescent="0.25">
      <c r="A26" s="3">
        <f>IFERROR(VLOOKUP(B26,'[1]DADOS (OCULTAR)'!$Q$3:$S$136,3,0),"")</f>
        <v>10894988000214</v>
      </c>
      <c r="B26" s="4" t="str">
        <f>'[1]TCE - ANEXO IV - Preencher'!C35</f>
        <v>UPAE ARCOVERDE</v>
      </c>
      <c r="C26" s="4" t="str">
        <f>'[1]TCE - ANEXO IV - Preencher'!E35</f>
        <v>3.6 - Material de Expediente</v>
      </c>
      <c r="D26" s="3">
        <f>'[1]TCE - ANEXO IV - Preencher'!F35</f>
        <v>22006201000139</v>
      </c>
      <c r="E26" s="5" t="str">
        <f>'[1]TCE - ANEXO IV - Preencher'!G35</f>
        <v>FORTPEL COMERCIO DE DESCARTAVEIS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268762</v>
      </c>
      <c r="I26" s="6">
        <f>IF('[1]TCE - ANEXO IV - Preencher'!K35="","",'[1]TCE - ANEXO IV - Preencher'!K35)</f>
        <v>45572</v>
      </c>
      <c r="J26" s="5" t="str">
        <f>'[1]TCE - ANEXO IV - Preencher'!L35</f>
        <v>26241022006201000139550000002687621102687627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297</v>
      </c>
    </row>
    <row r="27" spans="1:12" s="8" customFormat="1" ht="19.5" customHeight="1" x14ac:dyDescent="0.25">
      <c r="A27" s="3">
        <f>IFERROR(VLOOKUP(B27,'[1]DADOS (OCULTAR)'!$Q$3:$S$136,3,0),"")</f>
        <v>10894988000214</v>
      </c>
      <c r="B27" s="4" t="str">
        <f>'[1]TCE - ANEXO IV - Preencher'!C36</f>
        <v>UPAE ARCOVERDE</v>
      </c>
      <c r="C27" s="4" t="str">
        <f>'[1]TCE - ANEXO IV - Preencher'!E36</f>
        <v>3.6 - Material de Expediente</v>
      </c>
      <c r="D27" s="3">
        <f>'[1]TCE - ANEXO IV - Preencher'!F36</f>
        <v>24348443000136</v>
      </c>
      <c r="E27" s="5" t="str">
        <f>'[1]TCE - ANEXO IV - Preencher'!G36</f>
        <v>FRANCRIS LIVRARIA E PAPELARIA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20701</v>
      </c>
      <c r="I27" s="6">
        <f>IF('[1]TCE - ANEXO IV - Preencher'!K36="","",'[1]TCE - ANEXO IV - Preencher'!K36)</f>
        <v>45573</v>
      </c>
      <c r="J27" s="5" t="str">
        <f>'[1]TCE - ANEXO IV - Preencher'!L36</f>
        <v>26241024348443000136550010000207011898227818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258</v>
      </c>
    </row>
    <row r="28" spans="1:12" s="8" customFormat="1" ht="19.5" customHeight="1" x14ac:dyDescent="0.25">
      <c r="A28" s="3">
        <f>IFERROR(VLOOKUP(B28,'[1]DADOS (OCULTAR)'!$Q$3:$S$136,3,0),"")</f>
        <v>10894988000214</v>
      </c>
      <c r="B28" s="4" t="str">
        <f>'[1]TCE - ANEXO IV - Preencher'!C37</f>
        <v>UPAE ARCOVERDE</v>
      </c>
      <c r="C28" s="4" t="str">
        <f>'[1]TCE - ANEXO IV - Preencher'!E37</f>
        <v>3.6 - Material de Expediente</v>
      </c>
      <c r="D28" s="3">
        <f>'[1]TCE - ANEXO IV - Preencher'!F37</f>
        <v>29447408000198</v>
      </c>
      <c r="E28" s="5" t="str">
        <f>'[1]TCE - ANEXO IV - Preencher'!G37</f>
        <v>L F DOS SANTOS GRAFICA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2596</v>
      </c>
      <c r="I28" s="6">
        <f>IF('[1]TCE - ANEXO IV - Preencher'!K37="","",'[1]TCE - ANEXO IV - Preencher'!K37)</f>
        <v>45572</v>
      </c>
      <c r="J28" s="5" t="str">
        <f>'[1]TCE - ANEXO IV - Preencher'!L37</f>
        <v>26241029447408000198550010000025961266522015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365</v>
      </c>
    </row>
    <row r="29" spans="1:12" s="8" customFormat="1" ht="19.5" customHeight="1" x14ac:dyDescent="0.25">
      <c r="A29" s="3">
        <f>IFERROR(VLOOKUP(B29,'[1]DADOS (OCULTAR)'!$Q$3:$S$136,3,0),"")</f>
        <v>10894988000214</v>
      </c>
      <c r="B29" s="4" t="str">
        <f>'[1]TCE - ANEXO IV - Preencher'!C38</f>
        <v>UPAE ARCOVERDE</v>
      </c>
      <c r="C29" s="4" t="str">
        <f>'[1]TCE - ANEXO IV - Preencher'!E38</f>
        <v>3.1 - Combustíveis e Lubrificantes Automotivos</v>
      </c>
      <c r="D29" s="3">
        <f>'[1]TCE - ANEXO IV - Preencher'!F38</f>
        <v>27284516000161</v>
      </c>
      <c r="E29" s="5" t="str">
        <f>'[1]TCE - ANEXO IV - Preencher'!G38</f>
        <v>MAXIFROTA SERVICOS DE MANUTENCAO DE FROTA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208259</v>
      </c>
      <c r="I29" s="6">
        <f>IF('[1]TCE - ANEXO IV - Preencher'!K38="","",'[1]TCE - ANEXO IV - Preencher'!K38)</f>
        <v>45572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2927408</v>
      </c>
      <c r="L29" s="7">
        <f>'[1]TCE - ANEXO IV - Preencher'!N38</f>
        <v>502.5</v>
      </c>
    </row>
    <row r="30" spans="1:12" s="8" customFormat="1" ht="19.5" customHeight="1" x14ac:dyDescent="0.25">
      <c r="A30" s="3">
        <f>IFERROR(VLOOKUP(B30,'[1]DADOS (OCULTAR)'!$Q$3:$S$136,3,0),"")</f>
        <v>10894988000214</v>
      </c>
      <c r="B30" s="4" t="str">
        <f>'[1]TCE - ANEXO IV - Preencher'!C39</f>
        <v>UPAE ARCOVERDE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46012702000196</v>
      </c>
      <c r="E30" s="5" t="str">
        <f>'[1]TCE - ANEXO IV - Preencher'!G39</f>
        <v>ALAN LOPES RESENDE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1277</v>
      </c>
      <c r="I30" s="6">
        <f>IF('[1]TCE - ANEXO IV - Preencher'!K39="","",'[1]TCE - ANEXO IV - Preencher'!K39)</f>
        <v>45586</v>
      </c>
      <c r="J30" s="5" t="str">
        <f>'[1]TCE - ANEXO IV - Preencher'!L39</f>
        <v>35241046012702000196550010000012771116122930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320</v>
      </c>
    </row>
    <row r="31" spans="1:12" s="8" customFormat="1" ht="19.5" customHeight="1" x14ac:dyDescent="0.25">
      <c r="A31" s="3">
        <f>IFERROR(VLOOKUP(B31,'[1]DADOS (OCULTAR)'!$Q$3:$S$136,3,0),"")</f>
        <v>10894988000214</v>
      </c>
      <c r="B31" s="4" t="str">
        <f>'[1]TCE - ANEXO IV - Preencher'!C40</f>
        <v>UPAE ARCOVERDE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4402515000179</v>
      </c>
      <c r="E31" s="5" t="str">
        <f>'[1]TCE - ANEXO IV - Preencher'!G40</f>
        <v>E M DE MOURA COMERCIAL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6234</v>
      </c>
      <c r="I31" s="6">
        <f>IF('[1]TCE - ANEXO IV - Preencher'!K40="","",'[1]TCE - ANEXO IV - Preencher'!K40)</f>
        <v>45567</v>
      </c>
      <c r="J31" s="5" t="str">
        <f>'[1]TCE - ANEXO IV - Preencher'!L40</f>
        <v>26241004402515000179550010000062341086199927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2998</v>
      </c>
    </row>
    <row r="32" spans="1:12" s="8" customFormat="1" ht="19.5" customHeight="1" x14ac:dyDescent="0.25">
      <c r="A32" s="3">
        <f>IFERROR(VLOOKUP(B32,'[1]DADOS (OCULTAR)'!$Q$3:$S$136,3,0),"")</f>
        <v>10894988000214</v>
      </c>
      <c r="B32" s="4" t="str">
        <f>'[1]TCE - ANEXO IV - Preencher'!C41</f>
        <v>UPAE ARCOVERDE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207275000109</v>
      </c>
      <c r="E32" s="5" t="str">
        <f>'[1]TCE - ANEXO IV - Preencher'!G41</f>
        <v>LIMARI MATERIAIS DE CONSTRUCOES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6650</v>
      </c>
      <c r="I32" s="6">
        <f>IF('[1]TCE - ANEXO IV - Preencher'!K41="","",'[1]TCE - ANEXO IV - Preencher'!K41)</f>
        <v>45566</v>
      </c>
      <c r="J32" s="5" t="str">
        <f>'[1]TCE - ANEXO IV - Preencher'!L41</f>
        <v>26241000207275000109550010000066501204063138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308.02</v>
      </c>
    </row>
    <row r="33" spans="1:12" s="8" customFormat="1" ht="19.5" customHeight="1" x14ac:dyDescent="0.25">
      <c r="A33" s="3">
        <f>IFERROR(VLOOKUP(B33,'[1]DADOS (OCULTAR)'!$Q$3:$S$136,3,0),"")</f>
        <v>10894988000214</v>
      </c>
      <c r="B33" s="4" t="str">
        <f>'[1]TCE - ANEXO IV - Preencher'!C42</f>
        <v>UPAE ARCOVERDE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51413651000144</v>
      </c>
      <c r="E33" s="5" t="str">
        <f>'[1]TCE - ANEXO IV - Preencher'!G42</f>
        <v>PROSPEQTUS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588</v>
      </c>
      <c r="I33" s="6">
        <f>IF('[1]TCE - ANEXO IV - Preencher'!K42="","",'[1]TCE - ANEXO IV - Preencher'!K42)</f>
        <v>45575</v>
      </c>
      <c r="J33" s="5" t="str">
        <f>'[1]TCE - ANEXO IV - Preencher'!L42</f>
        <v>26241051413651000144550010000005881895815792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151.80000000000001</v>
      </c>
    </row>
    <row r="34" spans="1:12" s="8" customFormat="1" ht="19.5" customHeight="1" x14ac:dyDescent="0.25">
      <c r="A34" s="3">
        <f>IFERROR(VLOOKUP(B34,'[1]DADOS (OCULTAR)'!$Q$3:$S$136,3,0),"")</f>
        <v>10894988000214</v>
      </c>
      <c r="B34" s="4" t="str">
        <f>'[1]TCE - ANEXO IV - Preencher'!C43</f>
        <v>UPAE ARCOVERDE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24560896000121</v>
      </c>
      <c r="E34" s="5" t="str">
        <f>'[1]TCE - ANEXO IV - Preencher'!G43</f>
        <v>ROBERTA M OLIVEIRA DE LIRA COMERCIO E SERVICOS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1743</v>
      </c>
      <c r="I34" s="6">
        <f>IF('[1]TCE - ANEXO IV - Preencher'!K43="","",'[1]TCE - ANEXO IV - Preencher'!K43)</f>
        <v>45587</v>
      </c>
      <c r="J34" s="5" t="str">
        <f>'[1]TCE - ANEXO IV - Preencher'!L43</f>
        <v>26241024560896000121550010000017431144324069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63</v>
      </c>
    </row>
    <row r="35" spans="1:12" s="8" customFormat="1" ht="19.5" customHeight="1" x14ac:dyDescent="0.25">
      <c r="A35" s="3">
        <f>IFERROR(VLOOKUP(B35,'[1]DADOS (OCULTAR)'!$Q$3:$S$136,3,0),"")</f>
        <v>10894988000214</v>
      </c>
      <c r="B35" s="4" t="str">
        <f>'[1]TCE - ANEXO IV - Preencher'!C44</f>
        <v>UPAE ARCOVERDE</v>
      </c>
      <c r="C35" s="4" t="str">
        <f>'[1]TCE - ANEXO IV - Preencher'!E44</f>
        <v xml:space="preserve">3.10 - Material para Manutenção de Bens Móveis </v>
      </c>
      <c r="D35" s="3">
        <f>'[1]TCE - ANEXO IV - Preencher'!F44</f>
        <v>51961258000195</v>
      </c>
      <c r="E35" s="5" t="str">
        <f>'[1]TCE - ANEXO IV - Preencher'!G44</f>
        <v>CARDIO SISTEMAS COMERCIAL E INDUSTRIAL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348103</v>
      </c>
      <c r="I35" s="6">
        <f>IF('[1]TCE - ANEXO IV - Preencher'!K44="","",'[1]TCE - ANEXO IV - Preencher'!K44)</f>
        <v>45575</v>
      </c>
      <c r="J35" s="5" t="str">
        <f>'[1]TCE - ANEXO IV - Preencher'!L44</f>
        <v>35241051961258000195550110003481031330090899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292.69</v>
      </c>
    </row>
    <row r="36" spans="1:12" s="8" customFormat="1" ht="19.5" customHeight="1" x14ac:dyDescent="0.25">
      <c r="A36" s="3">
        <f>IFERROR(VLOOKUP(B36,'[1]DADOS (OCULTAR)'!$Q$3:$S$136,3,0),"")</f>
        <v>10894988000214</v>
      </c>
      <c r="B36" s="4" t="str">
        <f>'[1]TCE - ANEXO IV - Preencher'!C45</f>
        <v>UPAE ARCOVERDE</v>
      </c>
      <c r="C36" s="4" t="str">
        <f>'[1]TCE - ANEXO IV - Preencher'!E45</f>
        <v xml:space="preserve">3.10 - Material para Manutenção de Bens Móveis </v>
      </c>
      <c r="D36" s="3">
        <f>'[1]TCE - ANEXO IV - Preencher'!F45</f>
        <v>10859287000163</v>
      </c>
      <c r="E36" s="5" t="str">
        <f>'[1]TCE - ANEXO IV - Preencher'!G45</f>
        <v xml:space="preserve">NEWMED COMERCIO E SERVICOS DE EQUIPAMENTOS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8645</v>
      </c>
      <c r="I36" s="6">
        <f>IF('[1]TCE - ANEXO IV - Preencher'!K45="","",'[1]TCE - ANEXO IV - Preencher'!K45)</f>
        <v>45572</v>
      </c>
      <c r="J36" s="5" t="str">
        <f>'[1]TCE - ANEXO IV - Preencher'!L45</f>
        <v>26241010859287000163550010000086451346558563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264</v>
      </c>
    </row>
    <row r="37" spans="1:12" s="8" customFormat="1" ht="19.5" customHeight="1" x14ac:dyDescent="0.25">
      <c r="A37" s="3">
        <f>IFERROR(VLOOKUP(B37,'[1]DADOS (OCULTAR)'!$Q$3:$S$136,3,0),"")</f>
        <v>10894988000214</v>
      </c>
      <c r="B37" s="4" t="str">
        <f>'[1]TCE - ANEXO IV - Preencher'!C46</f>
        <v>UPAE ARCOVERDE</v>
      </c>
      <c r="C37" s="4" t="str">
        <f>'[1]TCE - ANEXO IV - Preencher'!E46</f>
        <v>3.99 - Outras despesas com Material de Consumo</v>
      </c>
      <c r="D37" s="3">
        <f>'[1]TCE - ANEXO IV - Preencher'!F46</f>
        <v>4402515000179</v>
      </c>
      <c r="E37" s="5" t="str">
        <f>'[1]TCE - ANEXO IV - Preencher'!G46</f>
        <v>E M DE MOURA COMERCIAL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6234</v>
      </c>
      <c r="I37" s="6">
        <f>IF('[1]TCE - ANEXO IV - Preencher'!K46="","",'[1]TCE - ANEXO IV - Preencher'!K46)</f>
        <v>45567</v>
      </c>
      <c r="J37" s="5" t="str">
        <f>'[1]TCE - ANEXO IV - Preencher'!L46</f>
        <v>26241004402515000179550010000062341086199927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</v>
      </c>
    </row>
    <row r="38" spans="1:12" s="8" customFormat="1" ht="19.5" customHeight="1" x14ac:dyDescent="0.25">
      <c r="A38" s="3">
        <f>IFERROR(VLOOKUP(B38,'[1]DADOS (OCULTAR)'!$Q$3:$S$136,3,0),"")</f>
        <v>10894988000214</v>
      </c>
      <c r="B38" s="4" t="str">
        <f>'[1]TCE - ANEXO IV - Preencher'!C47</f>
        <v>UPAE ARCOVERDE</v>
      </c>
      <c r="C38" s="4" t="str">
        <f>'[1]TCE - ANEXO IV - Preencher'!E47</f>
        <v xml:space="preserve">3.8 - Uniformes, Tecidos e Aviamentos </v>
      </c>
      <c r="D38" s="3">
        <f>'[1]TCE - ANEXO IV - Preencher'!F47</f>
        <v>4402515000179</v>
      </c>
      <c r="E38" s="5" t="str">
        <f>'[1]TCE - ANEXO IV - Preencher'!G47</f>
        <v>E M DE MOURA COMERCIAL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6234</v>
      </c>
      <c r="I38" s="6">
        <f>IF('[1]TCE - ANEXO IV - Preencher'!K47="","",'[1]TCE - ANEXO IV - Preencher'!K47)</f>
        <v>45567</v>
      </c>
      <c r="J38" s="5" t="str">
        <f>'[1]TCE - ANEXO IV - Preencher'!L47</f>
        <v>26241004402515000179550010000062341086199927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</v>
      </c>
    </row>
    <row r="39" spans="1:12" s="8" customFormat="1" ht="19.5" customHeight="1" x14ac:dyDescent="0.25">
      <c r="A39" s="3">
        <f>IFERROR(VLOOKUP(B39,'[1]DADOS (OCULTAR)'!$Q$3:$S$136,3,0),"")</f>
        <v>10894988000214</v>
      </c>
      <c r="B39" s="4" t="str">
        <f>'[1]TCE - ANEXO IV - Preencher'!C48</f>
        <v>UPAE ARCOVERDE</v>
      </c>
      <c r="C39" s="4" t="str">
        <f>'[1]TCE - ANEXO IV - Preencher'!E48</f>
        <v xml:space="preserve">3.8 - Uniformes, Tecidos e Aviamentos </v>
      </c>
      <c r="D39" s="3">
        <f>'[1]TCE - ANEXO IV - Preencher'!F48</f>
        <v>11348741000184</v>
      </c>
      <c r="E39" s="5" t="str">
        <f>'[1]TCE - ANEXO IV - Preencher'!G48</f>
        <v>M DE FATIMA G E SILVA CONFECCOES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1804</v>
      </c>
      <c r="I39" s="6">
        <f>IF('[1]TCE - ANEXO IV - Preencher'!K48="","",'[1]TCE - ANEXO IV - Preencher'!K48)</f>
        <v>45594</v>
      </c>
      <c r="J39" s="5" t="str">
        <f>'[1]TCE - ANEXO IV - Preencher'!L48</f>
        <v>26241011348741000184550010000018041000019590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2229</v>
      </c>
    </row>
    <row r="40" spans="1:12" s="8" customFormat="1" ht="19.5" customHeight="1" x14ac:dyDescent="0.25">
      <c r="A40" s="3">
        <f>IFERROR(VLOOKUP(B40,'[1]DADOS (OCULTAR)'!$Q$3:$S$136,3,0),"")</f>
        <v>10894988000214</v>
      </c>
      <c r="B40" s="4" t="str">
        <f>'[1]TCE - ANEXO IV - Preencher'!C49</f>
        <v>UPAE ARCOVERDE</v>
      </c>
      <c r="C40" s="4" t="str">
        <f>'[1]TCE - ANEXO IV - Preencher'!E49</f>
        <v>5.3 - Locação de Máquinas e Equipamentos</v>
      </c>
      <c r="D40" s="3" t="str">
        <f>'[1]TCE - ANEXO IV - Preencher'!F49</f>
        <v>19.533.734/0001-64</v>
      </c>
      <c r="E40" s="5" t="str">
        <f>'[1]TCE - ANEXO IV - Preencher'!G49</f>
        <v>ALEXANDRA DE GUSMÃO NERES -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20721</v>
      </c>
      <c r="I40" s="6">
        <f>IF('[1]TCE - ANEXO IV - Preencher'!K49="","",'[1]TCE - ANEXO IV - Preencher'!K49)</f>
        <v>45566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4050.4</v>
      </c>
    </row>
    <row r="41" spans="1:12" s="8" customFormat="1" ht="19.5" customHeight="1" x14ac:dyDescent="0.25">
      <c r="A41" s="3">
        <f>IFERROR(VLOOKUP(B41,'[1]DADOS (OCULTAR)'!$Q$3:$S$136,3,0),"")</f>
        <v>10894988000214</v>
      </c>
      <c r="B41" s="4" t="str">
        <f>'[1]TCE - ANEXO IV - Preencher'!C50</f>
        <v>UPAE ARCOVERDE</v>
      </c>
      <c r="C41" s="4" t="str">
        <f>'[1]TCE - ANEXO IV - Preencher'!E50</f>
        <v>5.3 - Locação de Máquinas e Equipamentos</v>
      </c>
      <c r="D41" s="3" t="str">
        <f>'[1]TCE - ANEXO IV - Preencher'!F50</f>
        <v>15.544.339/0001-26</v>
      </c>
      <c r="E41" s="5" t="str">
        <f>'[1]TCE - ANEXO IV - Preencher'!G50</f>
        <v>ELO GAIVOTA LOCAÇÃO E COM DE EQUIPAM ELETRONICOS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11018/2024</v>
      </c>
      <c r="I41" s="6">
        <f>IF('[1]TCE - ANEXO IV - Preencher'!K50="","",'[1]TCE - ANEXO IV - Preencher'!K50)</f>
        <v>45560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526.76</v>
      </c>
    </row>
    <row r="42" spans="1:12" s="8" customFormat="1" ht="19.5" customHeight="1" x14ac:dyDescent="0.25">
      <c r="A42" s="3">
        <f>IFERROR(VLOOKUP(B42,'[1]DADOS (OCULTAR)'!$Q$3:$S$136,3,0),"")</f>
        <v>10894988000214</v>
      </c>
      <c r="B42" s="4" t="str">
        <f>'[1]TCE - ANEXO IV - Preencher'!C51</f>
        <v>UPAE ARCOVERDE</v>
      </c>
      <c r="C42" s="4" t="str">
        <f>'[1]TCE - ANEXO IV - Preencher'!E51</f>
        <v>5.3 - Locação de Máquinas e Equipamentos</v>
      </c>
      <c r="D42" s="3" t="str">
        <f>'[1]TCE - ANEXO IV - Preencher'!F51</f>
        <v>44.283.333/0005-74</v>
      </c>
      <c r="E42" s="5" t="str">
        <f>'[1]TCE - ANEXO IV - Preencher'!G51</f>
        <v>SCM PARTICIPAÇÕES AS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29373</v>
      </c>
      <c r="I42" s="6">
        <f>IF('[1]TCE - ANEXO IV - Preencher'!K51="","",'[1]TCE - ANEXO IV - Preencher'!K51)</f>
        <v>45540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1923.62</v>
      </c>
    </row>
    <row r="43" spans="1:12" s="8" customFormat="1" ht="19.5" customHeight="1" x14ac:dyDescent="0.25">
      <c r="A43" s="3">
        <f>IFERROR(VLOOKUP(B43,'[1]DADOS (OCULTAR)'!$Q$3:$S$136,3,0),"")</f>
        <v>10894988000214</v>
      </c>
      <c r="B43" s="4" t="str">
        <f>'[1]TCE - ANEXO IV - Preencher'!C52</f>
        <v>UPAE ARCOVERDE</v>
      </c>
      <c r="C43" s="4" t="str">
        <f>'[1]TCE - ANEXO IV - Preencher'!E52</f>
        <v>5.3 - Locação de Máquinas e Equipamentos</v>
      </c>
      <c r="D43" s="3" t="str">
        <f>'[1]TCE - ANEXO IV - Preencher'!F52</f>
        <v>15.064.893/0001-06</v>
      </c>
      <c r="E43" s="5" t="str">
        <f>'[1]TCE - ANEXO IV - Preencher'!G52</f>
        <v>FX2 TECNOLOGIA - FERNANDO FERREIRA LIMA JUNIOR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3840</v>
      </c>
      <c r="I43" s="6">
        <f>IF('[1]TCE - ANEXO IV - Preencher'!K52="","",'[1]TCE - ANEXO IV - Preencher'!K52)</f>
        <v>45597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330</v>
      </c>
    </row>
    <row r="44" spans="1:12" s="8" customFormat="1" ht="19.5" customHeight="1" x14ac:dyDescent="0.25">
      <c r="A44" s="3">
        <f>IFERROR(VLOOKUP(B44,'[1]DADOS (OCULTAR)'!$Q$3:$S$136,3,0),"")</f>
        <v>10894988000214</v>
      </c>
      <c r="B44" s="4" t="str">
        <f>'[1]TCE - ANEXO IV - Preencher'!C53</f>
        <v>UPAE ARCOVERDE</v>
      </c>
      <c r="C44" s="4" t="str">
        <f>'[1]TCE - ANEXO IV - Preencher'!E53</f>
        <v>1.99 - Outras Despesas com Pessoal</v>
      </c>
      <c r="D44" s="3" t="str">
        <f>'[1]TCE - ANEXO IV - Preencher'!F53</f>
        <v>69.034.668/0001-56</v>
      </c>
      <c r="E44" s="5" t="str">
        <f>'[1]TCE - ANEXO IV - Preencher'!G53</f>
        <v>SODEXO PASS DO BRASIL SERV E COM S.A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24/36536993</v>
      </c>
      <c r="I44" s="6">
        <f>IF('[1]TCE - ANEXO IV - Preencher'!K53="","",'[1]TCE - ANEXO IV - Preencher'!K53)</f>
        <v>45559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3505708</v>
      </c>
      <c r="L44" s="7">
        <f>'[1]TCE - ANEXO IV - Preencher'!N53</f>
        <v>17109.059999999998</v>
      </c>
    </row>
    <row r="45" spans="1:12" s="8" customFormat="1" ht="19.5" customHeight="1" x14ac:dyDescent="0.25">
      <c r="A45" s="3">
        <f>IFERROR(VLOOKUP(B45,'[1]DADOS (OCULTAR)'!$Q$3:$S$136,3,0),"")</f>
        <v>10894988000214</v>
      </c>
      <c r="B45" s="4" t="str">
        <f>'[1]TCE - ANEXO IV - Preencher'!C54</f>
        <v>UPAE ARCOVERDE</v>
      </c>
      <c r="C45" s="4" t="str">
        <f>'[1]TCE - ANEXO IV - Preencher'!E54</f>
        <v>1.99 - Outras Despesas com Pessoal</v>
      </c>
      <c r="D45" s="3" t="str">
        <f>'[1]TCE - ANEXO IV - Preencher'!F54</f>
        <v>33.608.308/0001-73</v>
      </c>
      <c r="E45" s="5" t="str">
        <f>'[1]TCE - ANEXO IV - Preencher'!G54</f>
        <v>MONGERAL SEGUROS E PREVIDENCIA - APÓLICE 93213232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74023549</v>
      </c>
      <c r="I45" s="6">
        <f>IF('[1]TCE - ANEXO IV - Preencher'!K54="","",'[1]TCE - ANEXO IV - Preencher'!K54)</f>
        <v>45601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3550308</v>
      </c>
      <c r="L45" s="7">
        <f>'[1]TCE - ANEXO IV - Preencher'!N54</f>
        <v>170.01</v>
      </c>
    </row>
    <row r="46" spans="1:12" s="8" customFormat="1" ht="19.5" customHeight="1" x14ac:dyDescent="0.25">
      <c r="A46" s="3">
        <f>IFERROR(VLOOKUP(B46,'[1]DADOS (OCULTAR)'!$Q$3:$S$136,3,0),"")</f>
        <v>10894988000214</v>
      </c>
      <c r="B46" s="4" t="str">
        <f>'[1]TCE - ANEXO IV - Preencher'!C55</f>
        <v>UPAE ARCOVERDE</v>
      </c>
      <c r="C46" s="4" t="str">
        <f>'[1]TCE - ANEXO IV - Preencher'!E55</f>
        <v>5.1 - Locação de Equipamentos Médicos-Hospitalares</v>
      </c>
      <c r="D46" s="3" t="str">
        <f>'[1]TCE - ANEXO IV - Preencher'!F55</f>
        <v>24.380.578/0020-41</v>
      </c>
      <c r="E46" s="5" t="str">
        <f>'[1]TCE - ANEXO IV - Preencher'!G55</f>
        <v>WHITE MARTINS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96392976</v>
      </c>
      <c r="I46" s="6">
        <f>IF('[1]TCE - ANEXO IV - Preencher'!K55="","",'[1]TCE - ANEXO IV - Preencher'!K55)</f>
        <v>45576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156.47999999999999</v>
      </c>
    </row>
    <row r="47" spans="1:12" s="8" customFormat="1" ht="19.5" customHeight="1" x14ac:dyDescent="0.25">
      <c r="A47" s="3">
        <f>IFERROR(VLOOKUP(B47,'[1]DADOS (OCULTAR)'!$Q$3:$S$136,3,0),"")</f>
        <v>10894988000214</v>
      </c>
      <c r="B47" s="4" t="str">
        <f>'[1]TCE - ANEXO IV - Preencher'!C56</f>
        <v>UPAE ARCOVERDE</v>
      </c>
      <c r="C47" s="4" t="str">
        <f>'[1]TCE - ANEXO IV - Preencher'!E56</f>
        <v>5.8 - Locação de Veículos Automotores</v>
      </c>
      <c r="D47" s="3" t="str">
        <f>'[1]TCE - ANEXO IV - Preencher'!F56</f>
        <v>01.838.726/0001-60</v>
      </c>
      <c r="E47" s="5" t="str">
        <f>'[1]TCE - ANEXO IV - Preencher'!G56</f>
        <v>S &amp; B LOCACOES DE VEICULOS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13948</v>
      </c>
      <c r="I47" s="6">
        <f>IF('[1]TCE - ANEXO IV - Preencher'!K56="","",'[1]TCE - ANEXO IV - Preencher'!K56)</f>
        <v>45597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1375</v>
      </c>
    </row>
    <row r="48" spans="1:12" s="8" customFormat="1" ht="19.5" customHeight="1" x14ac:dyDescent="0.25">
      <c r="A48" s="3">
        <f>IFERROR(VLOOKUP(B48,'[1]DADOS (OCULTAR)'!$Q$3:$S$136,3,0),"")</f>
        <v>10894988000214</v>
      </c>
      <c r="B48" s="4" t="str">
        <f>'[1]TCE - ANEXO IV - Preencher'!C57</f>
        <v>UPAE ARCOVERDE</v>
      </c>
      <c r="C48" s="4" t="str">
        <f>'[1]TCE - ANEXO IV - Preencher'!E57</f>
        <v>5.8 - Locação de Veículos Automotores</v>
      </c>
      <c r="D48" s="3" t="str">
        <f>'[1]TCE - ANEXO IV - Preencher'!F57</f>
        <v>01.838.726/0001-60</v>
      </c>
      <c r="E48" s="5" t="str">
        <f>'[1]TCE - ANEXO IV - Preencher'!G57</f>
        <v>S &amp; B LOCACOES DE VEICULOS LTDA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13955</v>
      </c>
      <c r="I48" s="6">
        <f>IF('[1]TCE - ANEXO IV - Preencher'!K57="","",'[1]TCE - ANEXO IV - Preencher'!K57)</f>
        <v>45597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290</v>
      </c>
    </row>
    <row r="49" spans="1:12" s="8" customFormat="1" ht="19.5" customHeight="1" x14ac:dyDescent="0.25">
      <c r="A49" s="3">
        <f>IFERROR(VLOOKUP(B49,'[1]DADOS (OCULTAR)'!$Q$3:$S$136,3,0),"")</f>
        <v>10894988000214</v>
      </c>
      <c r="B49" s="4" t="str">
        <f>'[1]TCE - ANEXO IV - Preencher'!C58</f>
        <v>UPAE ARCOVERDE</v>
      </c>
      <c r="C49" s="4" t="str">
        <f>'[1]TCE - ANEXO IV - Preencher'!E58</f>
        <v>5.99 - Outros Serviços de Terceiros Pessoa Jurídica</v>
      </c>
      <c r="D49" s="3" t="str">
        <f>'[1]TCE - ANEXO IV - Preencher'!F58</f>
        <v>60.701.190/0001-04</v>
      </c>
      <c r="E49" s="5" t="str">
        <f>'[1]TCE - ANEXO IV - Preencher'!G58</f>
        <v>IR S/ APLICAÇÃO FINANCEIRA C/C 01577-8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45596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3550308</v>
      </c>
      <c r="L49" s="7">
        <f>'[1]TCE - ANEXO IV - Preencher'!N58</f>
        <v>1.69</v>
      </c>
    </row>
    <row r="50" spans="1:12" s="8" customFormat="1" ht="19.5" customHeight="1" x14ac:dyDescent="0.25">
      <c r="A50" s="3">
        <f>IFERROR(VLOOKUP(B50,'[1]DADOS (OCULTAR)'!$Q$3:$S$136,3,0),"")</f>
        <v>10894988000214</v>
      </c>
      <c r="B50" s="4" t="str">
        <f>'[1]TCE - ANEXO IV - Preencher'!C59</f>
        <v>UPAE ARCOVERDE</v>
      </c>
      <c r="C50" s="4" t="str">
        <f>'[1]TCE - ANEXO IV - Preencher'!E59</f>
        <v>5.99 - Outros Serviços de Terceiros Pessoa Jurídica</v>
      </c>
      <c r="D50" s="3" t="str">
        <f>'[1]TCE - ANEXO IV - Preencher'!F59</f>
        <v>60.701.190/0001-04</v>
      </c>
      <c r="E50" s="5" t="str">
        <f>'[1]TCE - ANEXO IV - Preencher'!G59</f>
        <v>IR  S/ APLICAÇÃO FINANCEIRA C/C 01574-5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45596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3550308</v>
      </c>
      <c r="L50" s="7">
        <f>'[1]TCE - ANEXO IV - Preencher'!N59</f>
        <v>18.78</v>
      </c>
    </row>
    <row r="51" spans="1:12" s="8" customFormat="1" ht="19.5" customHeight="1" x14ac:dyDescent="0.25">
      <c r="A51" s="3">
        <f>IFERROR(VLOOKUP(B51,'[1]DADOS (OCULTAR)'!$Q$3:$S$136,3,0),"")</f>
        <v>10894988000214</v>
      </c>
      <c r="B51" s="4" t="str">
        <f>'[1]TCE - ANEXO IV - Preencher'!C60</f>
        <v>UPAE ARCOVERDE</v>
      </c>
      <c r="C51" s="4" t="str">
        <f>'[1]TCE - ANEXO IV - Preencher'!E60</f>
        <v>5.99 - Outros Serviços de Terceiros Pessoa Jurídica</v>
      </c>
      <c r="D51" s="3" t="str">
        <f>'[1]TCE - ANEXO IV - Preencher'!F60</f>
        <v>60.701.190/0001-04</v>
      </c>
      <c r="E51" s="5" t="str">
        <f>'[1]TCE - ANEXO IV - Preencher'!G60</f>
        <v>IOF  S/ APLICAÇÃO FINANCEIRA C/C 01574-5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45596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3550308</v>
      </c>
      <c r="L51" s="7">
        <f>'[1]TCE - ANEXO IV - Preencher'!N60</f>
        <v>13.16</v>
      </c>
    </row>
    <row r="52" spans="1:12" s="8" customFormat="1" ht="19.5" customHeight="1" x14ac:dyDescent="0.25">
      <c r="A52" s="3">
        <f>IFERROR(VLOOKUP(B52,'[1]DADOS (OCULTAR)'!$Q$3:$S$136,3,0),"")</f>
        <v>10894988000214</v>
      </c>
      <c r="B52" s="4" t="str">
        <f>'[1]TCE - ANEXO IV - Preencher'!C61</f>
        <v>UPAE ARCOVERDE</v>
      </c>
      <c r="C52" s="4" t="str">
        <f>'[1]TCE - ANEXO IV - Preencher'!E61</f>
        <v>5.99 - Outros Serviços de Terceiros Pessoa Jurídica</v>
      </c>
      <c r="D52" s="3" t="str">
        <f>'[1]TCE - ANEXO IV - Preencher'!F61</f>
        <v>60.701.190/0001-04</v>
      </c>
      <c r="E52" s="5" t="str">
        <f>'[1]TCE - ANEXO IV - Preencher'!G61</f>
        <v>IOF S/ APLICAÇÃO FINANCEIRA C/C 52978-6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45596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3550308</v>
      </c>
      <c r="L52" s="7">
        <f>'[1]TCE - ANEXO IV - Preencher'!N61</f>
        <v>0.08</v>
      </c>
    </row>
    <row r="53" spans="1:12" s="8" customFormat="1" ht="19.5" customHeight="1" x14ac:dyDescent="0.25">
      <c r="A53" s="3">
        <f>IFERROR(VLOOKUP(B53,'[1]DADOS (OCULTAR)'!$Q$3:$S$136,3,0),"")</f>
        <v>10894988000214</v>
      </c>
      <c r="B53" s="4" t="str">
        <f>'[1]TCE - ANEXO IV - Preencher'!C62</f>
        <v>UPAE ARCOVERDE</v>
      </c>
      <c r="C53" s="4" t="str">
        <f>'[1]TCE - ANEXO IV - Preencher'!E62</f>
        <v>5.99 - Outros Serviços de Terceiros Pessoa Jurídica</v>
      </c>
      <c r="D53" s="3" t="str">
        <f>'[1]TCE - ANEXO IV - Preencher'!F62</f>
        <v>34.028.316.0021/57</v>
      </c>
      <c r="E53" s="5" t="str">
        <f>'[1]TCE - ANEXO IV - Preencher'!G62</f>
        <v>EMPRESA BRASILEIRA DE CORREIOS E TELEGRAFOS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45607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3550308</v>
      </c>
      <c r="L53" s="7">
        <f>'[1]TCE - ANEXO IV - Preencher'!N62</f>
        <v>60.78</v>
      </c>
    </row>
    <row r="54" spans="1:12" s="8" customFormat="1" ht="19.5" customHeight="1" x14ac:dyDescent="0.25">
      <c r="A54" s="3">
        <f>IFERROR(VLOOKUP(B54,'[1]DADOS (OCULTAR)'!$Q$3:$S$136,3,0),"")</f>
        <v>10894988000214</v>
      </c>
      <c r="B54" s="4" t="str">
        <f>'[1]TCE - ANEXO IV - Preencher'!C63</f>
        <v>UPAE ARCOVERDE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16.907.691/0001-41</v>
      </c>
      <c r="E54" s="5" t="str">
        <f>'[1]TCE - ANEXO IV - Preencher'!G63</f>
        <v>LC SERVIÇOS MÉDICOS LTDA-ME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1983</v>
      </c>
      <c r="I54" s="6" t="str">
        <f>IF('[1]TCE - ANEXO IV - Preencher'!K63="","",'[1]TCE - ANEXO IV - Preencher'!K63)</f>
        <v>05/11/2024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2606002</v>
      </c>
      <c r="L54" s="7">
        <f>'[1]TCE - ANEXO IV - Preencher'!N63</f>
        <v>5805</v>
      </c>
    </row>
    <row r="55" spans="1:12" s="8" customFormat="1" ht="19.5" customHeight="1" x14ac:dyDescent="0.25">
      <c r="A55" s="3">
        <f>IFERROR(VLOOKUP(B55,'[1]DADOS (OCULTAR)'!$Q$3:$S$136,3,0),"")</f>
        <v>10894988000214</v>
      </c>
      <c r="B55" s="4" t="str">
        <f>'[1]TCE - ANEXO IV - Preencher'!C64</f>
        <v>UPAE ARCOVERDE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09.471.803/0001-07</v>
      </c>
      <c r="E55" s="5" t="str">
        <f>'[1]TCE - ANEXO IV - Preencher'!G64</f>
        <v>PESQUEIRA ENDODIAGNO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3427</v>
      </c>
      <c r="I55" s="6" t="str">
        <f>IF('[1]TCE - ANEXO IV - Preencher'!K64="","",'[1]TCE - ANEXO IV - Preencher'!K64)</f>
        <v>05/11/2024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2610905</v>
      </c>
      <c r="L55" s="7">
        <f>'[1]TCE - ANEXO IV - Preencher'!N64</f>
        <v>6834</v>
      </c>
    </row>
    <row r="56" spans="1:12" s="8" customFormat="1" ht="19.5" customHeight="1" x14ac:dyDescent="0.25">
      <c r="A56" s="3">
        <f>IFERROR(VLOOKUP(B56,'[1]DADOS (OCULTAR)'!$Q$3:$S$136,3,0),"")</f>
        <v>10894988000214</v>
      </c>
      <c r="B56" s="4" t="str">
        <f>'[1]TCE - ANEXO IV - Preencher'!C65</f>
        <v>UPAE ARCOVERDE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42.271.639/0001-51</v>
      </c>
      <c r="E56" s="5" t="str">
        <f>'[1]TCE - ANEXO IV - Preencher'!G65</f>
        <v xml:space="preserve">CARDIO CENTER DIAGNÓSTICO EIRELI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85</v>
      </c>
      <c r="I56" s="6" t="str">
        <f>IF('[1]TCE - ANEXO IV - Preencher'!K65="","",'[1]TCE - ANEXO IV - Preencher'!K65)</f>
        <v>07/11/2024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2614105</v>
      </c>
      <c r="L56" s="7">
        <f>'[1]TCE - ANEXO IV - Preencher'!N65</f>
        <v>13906.8</v>
      </c>
    </row>
    <row r="57" spans="1:12" s="8" customFormat="1" ht="19.5" customHeight="1" x14ac:dyDescent="0.25">
      <c r="A57" s="3">
        <f>IFERROR(VLOOKUP(B57,'[1]DADOS (OCULTAR)'!$Q$3:$S$136,3,0),"")</f>
        <v>10894988000214</v>
      </c>
      <c r="B57" s="4" t="str">
        <f>'[1]TCE - ANEXO IV - Preencher'!C66</f>
        <v>UPAE ARCOVERDE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44.969.512/0001-36</v>
      </c>
      <c r="E57" s="5" t="str">
        <f>'[1]TCE - ANEXO IV - Preencher'!G66</f>
        <v>EDUARDO FRANKLIN CAVALCANTI CORDEIRO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197</v>
      </c>
      <c r="I57" s="6" t="str">
        <f>IF('[1]TCE - ANEXO IV - Preencher'!K66="","",'[1]TCE - ANEXO IV - Preencher'!K66)</f>
        <v>05/11/2024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2601201</v>
      </c>
      <c r="L57" s="7">
        <f>'[1]TCE - ANEXO IV - Preencher'!N66</f>
        <v>10380</v>
      </c>
    </row>
    <row r="58" spans="1:12" s="8" customFormat="1" ht="19.5" customHeight="1" x14ac:dyDescent="0.25">
      <c r="A58" s="3">
        <f>IFERROR(VLOOKUP(B58,'[1]DADOS (OCULTAR)'!$Q$3:$S$136,3,0),"")</f>
        <v>10894988000214</v>
      </c>
      <c r="B58" s="4" t="str">
        <f>'[1]TCE - ANEXO IV - Preencher'!C67</f>
        <v>UPAE ARCOVERDE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 xml:space="preserve"> 43.451.445/0001-09</v>
      </c>
      <c r="E58" s="5" t="str">
        <f>'[1]TCE - ANEXO IV - Preencher'!G67</f>
        <v>FRANCISCO HÉLIO OLIVEIRA JUNIOR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265</v>
      </c>
      <c r="I58" s="6" t="str">
        <f>IF('[1]TCE - ANEXO IV - Preencher'!K67="","",'[1]TCE - ANEXO IV - Preencher'!K67)</f>
        <v>06/11/2024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2100</v>
      </c>
    </row>
    <row r="59" spans="1:12" s="8" customFormat="1" ht="19.5" customHeight="1" x14ac:dyDescent="0.25">
      <c r="A59" s="3">
        <f>IFERROR(VLOOKUP(B59,'[1]DADOS (OCULTAR)'!$Q$3:$S$136,3,0),"")</f>
        <v>10894988000214</v>
      </c>
      <c r="B59" s="4" t="str">
        <f>'[1]TCE - ANEXO IV - Preencher'!C68</f>
        <v>UPAE ARCOVERDE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27.946.470/0001-07</v>
      </c>
      <c r="E59" s="5" t="str">
        <f>'[1]TCE - ANEXO IV - Preencher'!G68</f>
        <v>HOSPMED SERVIÇOS EM SAÚDE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280</v>
      </c>
      <c r="I59" s="6" t="str">
        <f>IF('[1]TCE - ANEXO IV - Preencher'!K68="","",'[1]TCE - ANEXO IV - Preencher'!K68)</f>
        <v>06/11/2024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2704302</v>
      </c>
      <c r="L59" s="7">
        <f>'[1]TCE - ANEXO IV - Preencher'!N68</f>
        <v>2000</v>
      </c>
    </row>
    <row r="60" spans="1:12" s="8" customFormat="1" ht="19.5" customHeight="1" x14ac:dyDescent="0.25">
      <c r="A60" s="3">
        <f>IFERROR(VLOOKUP(B60,'[1]DADOS (OCULTAR)'!$Q$3:$S$136,3,0),"")</f>
        <v>10894988000214</v>
      </c>
      <c r="B60" s="4" t="str">
        <f>'[1]TCE - ANEXO IV - Preencher'!C69</f>
        <v>UPAE ARCOVERDE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00.128.932/0001-14</v>
      </c>
      <c r="E60" s="5" t="str">
        <f>'[1]TCE - ANEXO IV - Preencher'!G69</f>
        <v>CEMEFA - CENTRO MEDICO DE ARCOVERDE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4029</v>
      </c>
      <c r="I60" s="6" t="str">
        <f>IF('[1]TCE - ANEXO IV - Preencher'!K69="","",'[1]TCE - ANEXO IV - Preencher'!K69)</f>
        <v>05/11/2024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2601201</v>
      </c>
      <c r="L60" s="7">
        <f>'[1]TCE - ANEXO IV - Preencher'!N69</f>
        <v>9555</v>
      </c>
    </row>
    <row r="61" spans="1:12" s="8" customFormat="1" ht="19.5" customHeight="1" x14ac:dyDescent="0.25">
      <c r="A61" s="3">
        <f>IFERROR(VLOOKUP(B61,'[1]DADOS (OCULTAR)'!$Q$3:$S$136,3,0),"")</f>
        <v>10894988000214</v>
      </c>
      <c r="B61" s="4" t="str">
        <f>'[1]TCE - ANEXO IV - Preencher'!C70</f>
        <v>UPAE ARCOVERDE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00.989.671/0001-27</v>
      </c>
      <c r="E61" s="5" t="str">
        <f>'[1]TCE - ANEXO IV - Preencher'!G70</f>
        <v>OTOCLINICA ARCOVERDE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4257</v>
      </c>
      <c r="I61" s="6" t="str">
        <f>IF('[1]TCE - ANEXO IV - Preencher'!K70="","",'[1]TCE - ANEXO IV - Preencher'!K70)</f>
        <v>05/11/2024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2601201</v>
      </c>
      <c r="L61" s="7">
        <f>'[1]TCE - ANEXO IV - Preencher'!N70</f>
        <v>11850</v>
      </c>
    </row>
    <row r="62" spans="1:12" s="8" customFormat="1" ht="19.5" customHeight="1" x14ac:dyDescent="0.25">
      <c r="A62" s="3">
        <f>IFERROR(VLOOKUP(B62,'[1]DADOS (OCULTAR)'!$Q$3:$S$136,3,0),"")</f>
        <v>10894988000214</v>
      </c>
      <c r="B62" s="4" t="str">
        <f>'[1]TCE - ANEXO IV - Preencher'!C71</f>
        <v>UPAE ARCOVERDE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49.706.835/0001-50</v>
      </c>
      <c r="E62" s="5" t="str">
        <f>'[1]TCE - ANEXO IV - Preencher'!G71</f>
        <v>DEBORA ROSANNE M P FRAGA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58</v>
      </c>
      <c r="I62" s="6" t="str">
        <f>IF('[1]TCE - ANEXO IV - Preencher'!K71="","",'[1]TCE - ANEXO IV - Preencher'!K71)</f>
        <v>08/11/2024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2601201</v>
      </c>
      <c r="L62" s="7">
        <f>'[1]TCE - ANEXO IV - Preencher'!N71</f>
        <v>9955</v>
      </c>
    </row>
    <row r="63" spans="1:12" s="8" customFormat="1" ht="19.5" customHeight="1" x14ac:dyDescent="0.25">
      <c r="A63" s="3">
        <f>IFERROR(VLOOKUP(B63,'[1]DADOS (OCULTAR)'!$Q$3:$S$136,3,0),"")</f>
        <v>10894988000214</v>
      </c>
      <c r="B63" s="4" t="str">
        <f>'[1]TCE - ANEXO IV - Preencher'!C72</f>
        <v>UPAE ARCOVERDE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53.986.150/0001-82</v>
      </c>
      <c r="E63" s="5" t="str">
        <f>'[1]TCE - ANEXO IV - Preencher'!G72</f>
        <v>RCM ATIVIDADES MÉDICAS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22</v>
      </c>
      <c r="I63" s="6" t="str">
        <f>IF('[1]TCE - ANEXO IV - Preencher'!K72="","",'[1]TCE - ANEXO IV - Preencher'!K72)</f>
        <v>11/11/2024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7500</v>
      </c>
    </row>
    <row r="64" spans="1:12" s="8" customFormat="1" ht="19.5" customHeight="1" x14ac:dyDescent="0.25">
      <c r="A64" s="3">
        <f>IFERROR(VLOOKUP(B64,'[1]DADOS (OCULTAR)'!$Q$3:$S$136,3,0),"")</f>
        <v>10894988000214</v>
      </c>
      <c r="B64" s="4" t="str">
        <f>'[1]TCE - ANEXO IV - Preencher'!C73</f>
        <v>UPAE ARCOVERDE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45.043.930/0001-60</v>
      </c>
      <c r="E64" s="5" t="str">
        <f>'[1]TCE - ANEXO IV - Preencher'!G73</f>
        <v>CENTRO DIAGNOST VALGUEIRO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1271</v>
      </c>
      <c r="I64" s="6" t="str">
        <f>IF('[1]TCE - ANEXO IV - Preencher'!K73="","",'[1]TCE - ANEXO IV - Preencher'!K73)</f>
        <v>05/11/2024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2601201</v>
      </c>
      <c r="L64" s="7">
        <f>'[1]TCE - ANEXO IV - Preencher'!N73</f>
        <v>22640</v>
      </c>
    </row>
    <row r="65" spans="1:12" s="8" customFormat="1" ht="19.5" customHeight="1" x14ac:dyDescent="0.25">
      <c r="A65" s="3">
        <f>IFERROR(VLOOKUP(B65,'[1]DADOS (OCULTAR)'!$Q$3:$S$136,3,0),"")</f>
        <v>10894988000214</v>
      </c>
      <c r="B65" s="4" t="str">
        <f>'[1]TCE - ANEXO IV - Preencher'!C74</f>
        <v>UPAE ARCOVERDE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73.193.211/0001-61</v>
      </c>
      <c r="E65" s="5" t="str">
        <f>'[1]TCE - ANEXO IV - Preencher'!G74</f>
        <v xml:space="preserve">TELECARDIO CENTRO ESPECIALIZADO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185902</v>
      </c>
      <c r="I65" s="6" t="str">
        <f>IF('[1]TCE - ANEXO IV - Preencher'!K74="","",'[1]TCE - ANEXO IV - Preencher'!K74)</f>
        <v>06/11/2024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253</v>
      </c>
    </row>
    <row r="66" spans="1:12" s="8" customFormat="1" ht="19.5" customHeight="1" x14ac:dyDescent="0.25">
      <c r="A66" s="3">
        <f>IFERROR(VLOOKUP(B66,'[1]DADOS (OCULTAR)'!$Q$3:$S$136,3,0),"")</f>
        <v>10894988000214</v>
      </c>
      <c r="B66" s="4" t="str">
        <f>'[1]TCE - ANEXO IV - Preencher'!C75</f>
        <v>UPAE ARCOVERDE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40.470.867/0001-25</v>
      </c>
      <c r="E66" s="5" t="str">
        <f>'[1]TCE - ANEXO IV - Preencher'!G75</f>
        <v>WILTON ROGERIO CORDEIRO RIBEIRO - W IMAGEM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2330</v>
      </c>
      <c r="I66" s="6" t="str">
        <f>IF('[1]TCE - ANEXO IV - Preencher'!K75="","",'[1]TCE - ANEXO IV - Preencher'!K75)</f>
        <v>07/11/2024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2601201</v>
      </c>
      <c r="L66" s="7">
        <f>'[1]TCE - ANEXO IV - Preencher'!N75</f>
        <v>9600</v>
      </c>
    </row>
    <row r="67" spans="1:12" s="8" customFormat="1" ht="19.5" customHeight="1" x14ac:dyDescent="0.25">
      <c r="A67" s="3">
        <f>IFERROR(VLOOKUP(B67,'[1]DADOS (OCULTAR)'!$Q$3:$S$136,3,0),"")</f>
        <v>10894988000214</v>
      </c>
      <c r="B67" s="4" t="str">
        <f>'[1]TCE - ANEXO IV - Preencher'!C76</f>
        <v>UPAE ARCOVERDE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41.127.744/0001-59</v>
      </c>
      <c r="E67" s="5" t="str">
        <f>'[1]TCE - ANEXO IV - Preencher'!G76</f>
        <v>GLEYCE DA PAZ F. DA COSTA NETA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41</v>
      </c>
      <c r="I67" s="6" t="str">
        <f>IF('[1]TCE - ANEXO IV - Preencher'!K76="","",'[1]TCE - ANEXO IV - Preencher'!K76)</f>
        <v>09/11/2024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2610905</v>
      </c>
      <c r="L67" s="7">
        <f>'[1]TCE - ANEXO IV - Preencher'!N76</f>
        <v>5665</v>
      </c>
    </row>
    <row r="68" spans="1:12" s="8" customFormat="1" ht="19.5" customHeight="1" x14ac:dyDescent="0.25">
      <c r="A68" s="3">
        <f>IFERROR(VLOOKUP(B68,'[1]DADOS (OCULTAR)'!$Q$3:$S$136,3,0),"")</f>
        <v>10894988000214</v>
      </c>
      <c r="B68" s="4" t="str">
        <f>'[1]TCE - ANEXO IV - Preencher'!C77</f>
        <v>UPAE ARCOVERDE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39.611.088/0001-13</v>
      </c>
      <c r="E68" s="5" t="str">
        <f>'[1]TCE - ANEXO IV - Preencher'!G77</f>
        <v>BSL SERVIÇOS DE DIAGOSTICO POR ENDOSCOPIA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122</v>
      </c>
      <c r="I68" s="6" t="str">
        <f>IF('[1]TCE - ANEXO IV - Preencher'!K77="","",'[1]TCE - ANEXO IV - Preencher'!K77)</f>
        <v>05/11/2024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3045</v>
      </c>
    </row>
    <row r="69" spans="1:12" s="8" customFormat="1" ht="19.5" customHeight="1" x14ac:dyDescent="0.25">
      <c r="A69" s="3">
        <f>IFERROR(VLOOKUP(B69,'[1]DADOS (OCULTAR)'!$Q$3:$S$136,3,0),"")</f>
        <v>10894988000214</v>
      </c>
      <c r="B69" s="4" t="str">
        <f>'[1]TCE - ANEXO IV - Preencher'!C78</f>
        <v>UPAE ARCOVERDE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28.041.830/0001-86</v>
      </c>
      <c r="E69" s="5" t="str">
        <f>'[1]TCE - ANEXO IV - Preencher'!G78</f>
        <v>LGM SERVIÇOS MÉDICOS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16</v>
      </c>
      <c r="I69" s="6" t="str">
        <f>IF('[1]TCE - ANEXO IV - Preencher'!K78="","",'[1]TCE - ANEXO IV - Preencher'!K78)</f>
        <v>08/11/2024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2606002</v>
      </c>
      <c r="L69" s="7">
        <f>'[1]TCE - ANEXO IV - Preencher'!N78</f>
        <v>11700</v>
      </c>
    </row>
    <row r="70" spans="1:12" s="8" customFormat="1" ht="19.5" customHeight="1" x14ac:dyDescent="0.25">
      <c r="A70" s="3">
        <f>IFERROR(VLOOKUP(B70,'[1]DADOS (OCULTAR)'!$Q$3:$S$136,3,0),"")</f>
        <v>10894988000214</v>
      </c>
      <c r="B70" s="4" t="str">
        <f>'[1]TCE - ANEXO IV - Preencher'!C79</f>
        <v>UPAE ARCOVERDE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29.987.637/0001-03</v>
      </c>
      <c r="E70" s="5" t="str">
        <f>'[1]TCE - ANEXO IV - Preencher'!G79</f>
        <v>WORK MED SERV MEDICOS HOSPITALAR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657</v>
      </c>
      <c r="I70" s="6" t="str">
        <f>IF('[1]TCE - ANEXO IV - Preencher'!K79="","",'[1]TCE - ANEXO IV - Preencher'!K79)</f>
        <v>06/11/2024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2606002</v>
      </c>
      <c r="L70" s="7">
        <f>'[1]TCE - ANEXO IV - Preencher'!N79</f>
        <v>18370</v>
      </c>
    </row>
    <row r="71" spans="1:12" s="8" customFormat="1" ht="19.5" customHeight="1" x14ac:dyDescent="0.25">
      <c r="A71" s="3">
        <f>IFERROR(VLOOKUP(B71,'[1]DADOS (OCULTAR)'!$Q$3:$S$136,3,0),"")</f>
        <v>10894988000214</v>
      </c>
      <c r="B71" s="4" t="str">
        <f>'[1]TCE - ANEXO IV - Preencher'!C80</f>
        <v>UPAE ARCOVERDE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22.768.632/0001-32</v>
      </c>
      <c r="E71" s="5" t="str">
        <f>'[1]TCE - ANEXO IV - Preencher'!G80</f>
        <v>P &amp; R MÉDICOS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18</v>
      </c>
      <c r="I71" s="6" t="str">
        <f>IF('[1]TCE - ANEXO IV - Preencher'!K80="","",'[1]TCE - ANEXO IV - Preencher'!K80)</f>
        <v>12/11/2024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6022.5</v>
      </c>
    </row>
    <row r="72" spans="1:12" s="8" customFormat="1" ht="19.5" customHeight="1" x14ac:dyDescent="0.25">
      <c r="A72" s="3">
        <f>IFERROR(VLOOKUP(B72,'[1]DADOS (OCULTAR)'!$Q$3:$S$136,3,0),"")</f>
        <v>10894988000214</v>
      </c>
      <c r="B72" s="4" t="str">
        <f>'[1]TCE - ANEXO IV - Preencher'!C81</f>
        <v>UPAE ARCOVERDE</v>
      </c>
      <c r="C72" s="4" t="str">
        <f>'[1]TCE - ANEXO IV - Preencher'!E81</f>
        <v>5.15 - Serviços Domésticos</v>
      </c>
      <c r="D72" s="3" t="str">
        <f>'[1]TCE - ANEXO IV - Preencher'!F81</f>
        <v>70.237.227/0001-30</v>
      </c>
      <c r="E72" s="5" t="str">
        <f>'[1]TCE - ANEXO IV - Preencher'!G81</f>
        <v>HOSPITAL MEMORIAL ARCOVERDE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20474</v>
      </c>
      <c r="I72" s="6">
        <f>IF('[1]TCE - ANEXO IV - Preencher'!K81="","",'[1]TCE - ANEXO IV - Preencher'!K81)</f>
        <v>45601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2601201</v>
      </c>
      <c r="L72" s="7">
        <f>'[1]TCE - ANEXO IV - Preencher'!N81</f>
        <v>399.06</v>
      </c>
    </row>
    <row r="73" spans="1:12" s="8" customFormat="1" ht="19.5" customHeight="1" x14ac:dyDescent="0.25">
      <c r="A73" s="3">
        <f>IFERROR(VLOOKUP(B73,'[1]DADOS (OCULTAR)'!$Q$3:$S$136,3,0),"")</f>
        <v>10894988000214</v>
      </c>
      <c r="B73" s="4" t="str">
        <f>'[1]TCE - ANEXO IV - Preencher'!C82</f>
        <v>UPAE ARCOVERDE</v>
      </c>
      <c r="C73" s="4" t="str">
        <f>'[1]TCE - ANEXO IV - Preencher'!E82</f>
        <v>5.10 - Detetização/Tratamento de Resíduos e Afins</v>
      </c>
      <c r="D73" s="3" t="str">
        <f>'[1]TCE - ANEXO IV - Preencher'!F82</f>
        <v>11.863.530/0001-80</v>
      </c>
      <c r="E73" s="5" t="str">
        <f>'[1]TCE - ANEXO IV - Preencher'!G82</f>
        <v>BRASCON GESTÃO AMBIENTAL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215554</v>
      </c>
      <c r="I73" s="6" t="str">
        <f>IF('[1]TCE - ANEXO IV - Preencher'!K82="","",'[1]TCE - ANEXO IV - Preencher'!K82)</f>
        <v>06/11/2024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2611309</v>
      </c>
      <c r="L73" s="7">
        <f>'[1]TCE - ANEXO IV - Preencher'!N82</f>
        <v>63.09</v>
      </c>
    </row>
    <row r="74" spans="1:12" s="8" customFormat="1" ht="19.5" customHeight="1" x14ac:dyDescent="0.25">
      <c r="A74" s="3">
        <f>IFERROR(VLOOKUP(B74,'[1]DADOS (OCULTAR)'!$Q$3:$S$136,3,0),"")</f>
        <v>10894988000214</v>
      </c>
      <c r="B74" s="4" t="str">
        <f>'[1]TCE - ANEXO IV - Preencher'!C83</f>
        <v>UPAE ARCOVERDE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07.560.756/0001-34</v>
      </c>
      <c r="E74" s="5" t="str">
        <f>'[1]TCE - ANEXO IV - Preencher'!G83</f>
        <v>CARLOS ANDRE DE SOUSA INFORMATICA  ME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458</v>
      </c>
      <c r="I74" s="6" t="str">
        <f>IF('[1]TCE - ANEXO IV - Preencher'!K83="","",'[1]TCE - ANEXO IV - Preencher'!K83)</f>
        <v>06/11/2024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2610707</v>
      </c>
      <c r="L74" s="7">
        <f>'[1]TCE - ANEXO IV - Preencher'!N83</f>
        <v>1250</v>
      </c>
    </row>
    <row r="75" spans="1:12" s="8" customFormat="1" ht="19.5" customHeight="1" x14ac:dyDescent="0.25">
      <c r="A75" s="3">
        <f>IFERROR(VLOOKUP(B75,'[1]DADOS (OCULTAR)'!$Q$3:$S$136,3,0),"")</f>
        <v>10894988000214</v>
      </c>
      <c r="B75" s="4" t="str">
        <f>'[1]TCE - ANEXO IV - Preencher'!C84</f>
        <v>UPAE ARCOVERDE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92.306.257/0007-80</v>
      </c>
      <c r="E75" s="5" t="str">
        <f>'[1]TCE - ANEXO IV - Preencher'!G84</f>
        <v>MV INFORMÁTICA NORDESTE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79114</v>
      </c>
      <c r="I75" s="6" t="str">
        <f>IF('[1]TCE - ANEXO IV - Preencher'!K84="","",'[1]TCE - ANEXO IV - Preencher'!K84)</f>
        <v>03/10/2024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9542.91</v>
      </c>
    </row>
    <row r="76" spans="1:12" s="8" customFormat="1" ht="19.5" customHeight="1" x14ac:dyDescent="0.25">
      <c r="A76" s="3">
        <f>IFERROR(VLOOKUP(B76,'[1]DADOS (OCULTAR)'!$Q$3:$S$136,3,0),"")</f>
        <v>10894988000214</v>
      </c>
      <c r="B76" s="4" t="str">
        <f>'[1]TCE - ANEXO IV - Preencher'!C85</f>
        <v>UPAE ARCOVERDE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10224281000110</v>
      </c>
      <c r="E76" s="5" t="str">
        <f>'[1]TCE - ANEXO IV - Preencher'!G85</f>
        <v>QUALITEK TECNOLOGIA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8144</v>
      </c>
      <c r="I76" s="6" t="str">
        <f>IF('[1]TCE - ANEXO IV - Preencher'!K85="","",'[1]TCE - ANEXO IV - Preencher'!K85)</f>
        <v>01/11/2024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2408102</v>
      </c>
      <c r="L76" s="7">
        <f>'[1]TCE - ANEXO IV - Preencher'!N85</f>
        <v>532.58000000000004</v>
      </c>
    </row>
    <row r="77" spans="1:12" s="8" customFormat="1" ht="19.5" customHeight="1" x14ac:dyDescent="0.25">
      <c r="A77" s="3">
        <f>IFERROR(VLOOKUP(B77,'[1]DADOS (OCULTAR)'!$Q$3:$S$136,3,0),"")</f>
        <v>10894988000214</v>
      </c>
      <c r="B77" s="4" t="str">
        <f>'[1]TCE - ANEXO IV - Preencher'!C86</f>
        <v>UPAE ARCOVERDE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6312868000103</v>
      </c>
      <c r="E77" s="5" t="str">
        <f>'[1]TCE - ANEXO IV - Preencher'!G86</f>
        <v>TASCOM INFORMÁTICA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1630</v>
      </c>
      <c r="I77" s="6" t="str">
        <f>IF('[1]TCE - ANEXO IV - Preencher'!K86="","",'[1]TCE - ANEXO IV - Preencher'!K86)</f>
        <v>01/10/2024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2610707</v>
      </c>
      <c r="L77" s="7">
        <f>'[1]TCE - ANEXO IV - Preencher'!N86</f>
        <v>1195.17</v>
      </c>
    </row>
    <row r="78" spans="1:12" s="8" customFormat="1" ht="19.5" customHeight="1" x14ac:dyDescent="0.25">
      <c r="A78" s="3">
        <f>IFERROR(VLOOKUP(B78,'[1]DADOS (OCULTAR)'!$Q$3:$S$136,3,0),"")</f>
        <v>10894988000214</v>
      </c>
      <c r="B78" s="4" t="str">
        <f>'[1]TCE - ANEXO IV - Preencher'!C87</f>
        <v>UPAE ARCOVERDE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23.412.408/0001-76</v>
      </c>
      <c r="E78" s="5" t="str">
        <f>'[1]TCE - ANEXO IV - Preencher'!G87</f>
        <v>WEK - TECHNOLOGY IN BUSINESS LTDA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12370</v>
      </c>
      <c r="I78" s="6" t="str">
        <f>IF('[1]TCE - ANEXO IV - Preencher'!K87="","",'[1]TCE - ANEXO IV - Preencher'!K87)</f>
        <v>06/11/2024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2610707</v>
      </c>
      <c r="L78" s="7">
        <f>'[1]TCE - ANEXO IV - Preencher'!N87</f>
        <v>765.42</v>
      </c>
    </row>
    <row r="79" spans="1:12" s="8" customFormat="1" ht="19.5" customHeight="1" x14ac:dyDescent="0.25">
      <c r="A79" s="3">
        <f>IFERROR(VLOOKUP(B79,'[1]DADOS (OCULTAR)'!$Q$3:$S$136,3,0),"")</f>
        <v>10894988000214</v>
      </c>
      <c r="B79" s="4" t="str">
        <f>'[1]TCE - ANEXO IV - Preencher'!C88</f>
        <v>UPAE ARCOVERDE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4069709000102</v>
      </c>
      <c r="E79" s="5" t="str">
        <f>'[1]TCE - ANEXO IV - Preencher'!G88</f>
        <v>BIONEXO S.A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498134</v>
      </c>
      <c r="I79" s="6" t="str">
        <f>IF('[1]TCE - ANEXO IV - Preencher'!K88="","",'[1]TCE - ANEXO IV - Preencher'!K88)</f>
        <v>02/10/2024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1246.4000000000001</v>
      </c>
    </row>
    <row r="80" spans="1:12" s="8" customFormat="1" ht="19.5" customHeight="1" x14ac:dyDescent="0.25">
      <c r="A80" s="3">
        <f>IFERROR(VLOOKUP(B80,'[1]DADOS (OCULTAR)'!$Q$3:$S$136,3,0),"")</f>
        <v>10894988000214</v>
      </c>
      <c r="B80" s="4" t="str">
        <f>'[1]TCE - ANEXO IV - Preencher'!C89</f>
        <v>UPAE ARCOVERDE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08.399.167/0001-89</v>
      </c>
      <c r="E80" s="5" t="str">
        <f>'[1]TCE - ANEXO IV - Preencher'!G89</f>
        <v>ICTS GLOBAL DO BRASIL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63538</v>
      </c>
      <c r="I80" s="6" t="str">
        <f>IF('[1]TCE - ANEXO IV - Preencher'!K89="","",'[1]TCE - ANEXO IV - Preencher'!K89)</f>
        <v>02/11/2024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3505708</v>
      </c>
      <c r="L80" s="7">
        <f>'[1]TCE - ANEXO IV - Preencher'!N89</f>
        <v>82</v>
      </c>
    </row>
    <row r="81" spans="1:12" s="8" customFormat="1" ht="19.5" customHeight="1" x14ac:dyDescent="0.25">
      <c r="A81" s="3">
        <f>IFERROR(VLOOKUP(B81,'[1]DADOS (OCULTAR)'!$Q$3:$S$136,3,0),"")</f>
        <v>10894988000214</v>
      </c>
      <c r="B81" s="4" t="str">
        <f>'[1]TCE - ANEXO IV - Preencher'!C90</f>
        <v>UPAE ARCOVERDE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9461647000195</v>
      </c>
      <c r="E81" s="5" t="str">
        <f>'[1]TCE - ANEXO IV - Preencher'!G90</f>
        <v>SOLUTI SOLUÇÕES EM NEGOCIOS INTELIGENTES - ASSINE ONLINE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866047</v>
      </c>
      <c r="I81" s="6" t="str">
        <f>IF('[1]TCE - ANEXO IV - Preencher'!K90="","",'[1]TCE - ANEXO IV - Preencher'!K90)</f>
        <v>06/11/2024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5208707</v>
      </c>
      <c r="L81" s="7">
        <f>'[1]TCE - ANEXO IV - Preencher'!N90</f>
        <v>53.4</v>
      </c>
    </row>
    <row r="82" spans="1:12" s="8" customFormat="1" ht="19.5" customHeight="1" x14ac:dyDescent="0.25">
      <c r="A82" s="3">
        <f>IFERROR(VLOOKUP(B82,'[1]DADOS (OCULTAR)'!$Q$3:$S$136,3,0),"")</f>
        <v>10894988000214</v>
      </c>
      <c r="B82" s="4" t="str">
        <f>'[1]TCE - ANEXO IV - Preencher'!C91</f>
        <v>UPAE ARCOVERDE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24.524.355/0001-48</v>
      </c>
      <c r="E82" s="5" t="str">
        <f>'[1]TCE - ANEXO IV - Preencher'!G91</f>
        <v>JOB SERVIÇOS E GESTÃO ESTRATÉGICA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414</v>
      </c>
      <c r="I82" s="6" t="str">
        <f>IF('[1]TCE - ANEXO IV - Preencher'!K91="","",'[1]TCE - ANEXO IV - Preencher'!K91)</f>
        <v>01/11/2024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371</v>
      </c>
    </row>
    <row r="83" spans="1:12" s="8" customFormat="1" ht="19.5" customHeight="1" x14ac:dyDescent="0.25">
      <c r="A83" s="3">
        <f>IFERROR(VLOOKUP(B83,'[1]DADOS (OCULTAR)'!$Q$3:$S$136,3,0),"")</f>
        <v>10894988000214</v>
      </c>
      <c r="B83" s="4" t="str">
        <f>'[1]TCE - ANEXO IV - Preencher'!C92</f>
        <v>UPAE ARCOVERDE</v>
      </c>
      <c r="C83" s="4" t="str">
        <f>'[1]TCE - ANEXO IV - Preencher'!E92</f>
        <v>5.3 - Locação de Máquinas e Equipamentos</v>
      </c>
      <c r="D83" s="3" t="str">
        <f>'[1]TCE - ANEXO IV - Preencher'!F92</f>
        <v>15.064.893/0001-06</v>
      </c>
      <c r="E83" s="5" t="str">
        <f>'[1]TCE - ANEXO IV - Preencher'!G92</f>
        <v>FERNANDO FERREIRA DE LIMA JUNIOR - FX2 TECNOLOGIA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3603</v>
      </c>
      <c r="I83" s="6">
        <f>IF('[1]TCE - ANEXO IV - Preencher'!K92="","",'[1]TCE - ANEXO IV - Preencher'!K92)</f>
        <v>45561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77</v>
      </c>
    </row>
    <row r="84" spans="1:12" s="8" customFormat="1" ht="19.5" customHeight="1" x14ac:dyDescent="0.25">
      <c r="A84" s="3">
        <f>IFERROR(VLOOKUP(B84,'[1]DADOS (OCULTAR)'!$Q$3:$S$136,3,0),"")</f>
        <v>10894988000214</v>
      </c>
      <c r="B84" s="4" t="str">
        <f>'[1]TCE - ANEXO IV - Preencher'!C93</f>
        <v>UPAE ARCOVERDE</v>
      </c>
      <c r="C84" s="4" t="str">
        <f>'[1]TCE - ANEXO IV - Preencher'!E93</f>
        <v>5.22 - Vigilância Ostensiva / Monitorada</v>
      </c>
      <c r="D84" s="3" t="str">
        <f>'[1]TCE - ANEXO IV - Preencher'!F93</f>
        <v>07.774.050/0001-75</v>
      </c>
      <c r="E84" s="5" t="str">
        <f>'[1]TCE - ANEXO IV - Preencher'!G93</f>
        <v>TKS SEGURANÇA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33625</v>
      </c>
      <c r="I84" s="6">
        <f>IF('[1]TCE - ANEXO IV - Preencher'!K93="","",'[1]TCE - ANEXO IV - Preencher'!K93)</f>
        <v>45572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24110.38</v>
      </c>
    </row>
    <row r="85" spans="1:12" s="8" customFormat="1" ht="19.5" customHeight="1" x14ac:dyDescent="0.25">
      <c r="A85" s="3">
        <f>IFERROR(VLOOKUP(B85,'[1]DADOS (OCULTAR)'!$Q$3:$S$136,3,0),"")</f>
        <v>10894988000214</v>
      </c>
      <c r="B85" s="4" t="str">
        <f>'[1]TCE - ANEXO IV - Preencher'!C94</f>
        <v>UPAE ARCOVERDE</v>
      </c>
      <c r="C85" s="4" t="str">
        <f>'[1]TCE - ANEXO IV - Preencher'!E94</f>
        <v>5.2 - Serviços Técnicos Profissionais</v>
      </c>
      <c r="D85" s="3" t="str">
        <f>'[1]TCE - ANEXO IV - Preencher'!F94</f>
        <v>21.216.498/0001-02</v>
      </c>
      <c r="E85" s="5" t="str">
        <f>'[1]TCE - ANEXO IV - Preencher'!G94</f>
        <v>VIDON &amp; CORREIA ADVOGADOS ASSOCIADOS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1645</v>
      </c>
      <c r="I85" s="6">
        <f>IF('[1]TCE - ANEXO IV - Preencher'!K94="","",'[1]TCE - ANEXO IV - Preencher'!K94)</f>
        <v>45597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5000</v>
      </c>
    </row>
    <row r="86" spans="1:12" s="8" customFormat="1" ht="19.5" customHeight="1" x14ac:dyDescent="0.25">
      <c r="A86" s="3">
        <f>IFERROR(VLOOKUP(B86,'[1]DADOS (OCULTAR)'!$Q$3:$S$136,3,0),"")</f>
        <v>10894988000214</v>
      </c>
      <c r="B86" s="4" t="str">
        <f>'[1]TCE - ANEXO IV - Preencher'!C95</f>
        <v>UPAE ARCOVERDE</v>
      </c>
      <c r="C86" s="4" t="str">
        <f>'[1]TCE - ANEXO IV - Preencher'!E95</f>
        <v>5.99 - Outros Serviços de Terceiros Pessoa Jurídica</v>
      </c>
      <c r="D86" s="3" t="str">
        <f>'[1]TCE - ANEXO IV - Preencher'!F95</f>
        <v xml:space="preserve"> 10.998.292/0001-57</v>
      </c>
      <c r="E86" s="5" t="str">
        <f>'[1]TCE - ANEXO IV - Preencher'!G95</f>
        <v>CENTRO INTEG. EMPRESA ESCOLA DE PE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419751</v>
      </c>
      <c r="I86" s="6">
        <f>IF('[1]TCE - ANEXO IV - Preencher'!K95="","",'[1]TCE - ANEXO IV - Preencher'!K95)</f>
        <v>45606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374.54</v>
      </c>
    </row>
    <row r="87" spans="1:12" s="8" customFormat="1" ht="19.5" customHeight="1" x14ac:dyDescent="0.25">
      <c r="A87" s="3">
        <f>IFERROR(VLOOKUP(B87,'[1]DADOS (OCULTAR)'!$Q$3:$S$136,3,0),"")</f>
        <v>10894988000214</v>
      </c>
      <c r="B87" s="4" t="str">
        <f>'[1]TCE - ANEXO IV - Preencher'!C96</f>
        <v>UPAE ARCOVERDE</v>
      </c>
      <c r="C87" s="4" t="str">
        <f>'[1]TCE - ANEXO IV - Preencher'!E96</f>
        <v>1.99 - Outras Despesas com Pessoal</v>
      </c>
      <c r="D87" s="3" t="str">
        <f>'[1]TCE - ANEXO IV - Preencher'!F96</f>
        <v>69.034.668/0001-56</v>
      </c>
      <c r="E87" s="5" t="str">
        <f>'[1]TCE - ANEXO IV - Preencher'!G96</f>
        <v>SODEXO PASS DO BRASIL SERV E COM S.A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24/36536993</v>
      </c>
      <c r="I87" s="6">
        <f>IF('[1]TCE - ANEXO IV - Preencher'!K96="","",'[1]TCE - ANEXO IV - Preencher'!K96)</f>
        <v>45559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3505708</v>
      </c>
      <c r="L87" s="7">
        <f>'[1]TCE - ANEXO IV - Preencher'!N96</f>
        <v>17109.059999999998</v>
      </c>
    </row>
    <row r="88" spans="1:12" s="8" customFormat="1" ht="19.5" customHeight="1" x14ac:dyDescent="0.25">
      <c r="A88" s="3">
        <f>IFERROR(VLOOKUP(B88,'[1]DADOS (OCULTAR)'!$Q$3:$S$136,3,0),"")</f>
        <v>10894988000214</v>
      </c>
      <c r="B88" s="4" t="str">
        <f>'[1]TCE - ANEXO IV - Preencher'!C97</f>
        <v>UPAE ARCOVERDE</v>
      </c>
      <c r="C88" s="4" t="str">
        <f>'[1]TCE - ANEXO IV - Preencher'!E97</f>
        <v>1.99 - Outras Despesas com Pessoal</v>
      </c>
      <c r="D88" s="3" t="str">
        <f>'[1]TCE - ANEXO IV - Preencher'!F97</f>
        <v>33.608.308/0001-73</v>
      </c>
      <c r="E88" s="5" t="str">
        <f>'[1]TCE - ANEXO IV - Preencher'!G97</f>
        <v>MONGERAL SEGUROS E PREVIDENCIA - APÓLICE 93213232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74023549</v>
      </c>
      <c r="I88" s="6">
        <f>IF('[1]TCE - ANEXO IV - Preencher'!K97="","",'[1]TCE - ANEXO IV - Preencher'!K97)</f>
        <v>45601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170.01</v>
      </c>
    </row>
    <row r="89" spans="1:12" s="8" customFormat="1" ht="19.5" customHeight="1" x14ac:dyDescent="0.25">
      <c r="A89" s="3">
        <f>IFERROR(VLOOKUP(B89,'[1]DADOS (OCULTAR)'!$Q$3:$S$136,3,0),"")</f>
        <v>10894988000214</v>
      </c>
      <c r="B89" s="4" t="str">
        <f>'[1]TCE - ANEXO IV - Preencher'!C98</f>
        <v>UPAE ARCOVERDE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31.145.185/0002-37</v>
      </c>
      <c r="E89" s="5" t="str">
        <f>'[1]TCE - ANEXO IV - Preencher'!G98</f>
        <v>CONSULT LAB LABORATÓRIO DE ANALISES CLINICAS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132</v>
      </c>
      <c r="I89" s="6">
        <f>IF('[1]TCE - ANEXO IV - Preencher'!K98="","",'[1]TCE - ANEXO IV - Preencher'!K98)</f>
        <v>45608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29379.58</v>
      </c>
    </row>
    <row r="90" spans="1:12" s="8" customFormat="1" ht="19.5" customHeight="1" x14ac:dyDescent="0.25">
      <c r="A90" s="3">
        <f>IFERROR(VLOOKUP(B90,'[1]DADOS (OCULTAR)'!$Q$3:$S$136,3,0),"")</f>
        <v>10894988000214</v>
      </c>
      <c r="B90" s="4" t="str">
        <f>'[1]TCE - ANEXO IV - Preencher'!C99</f>
        <v>UPAE ARCOVERDE</v>
      </c>
      <c r="C90" s="4" t="str">
        <f>'[1]TCE - ANEXO IV - Preencher'!E99</f>
        <v>4.7 - Apoio Administrativo, Técnico e Operacional</v>
      </c>
      <c r="D90" s="3" t="str">
        <f>'[1]TCE - ANEXO IV - Preencher'!F99</f>
        <v>869.341.984-68</v>
      </c>
      <c r="E90" s="5" t="str">
        <f>'[1]TCE - ANEXO IV - Preencher'!G99</f>
        <v>CLAUDIA GOMES DA SILVA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45596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2601201</v>
      </c>
      <c r="L90" s="7">
        <f>'[1]TCE - ANEXO IV - Preencher'!N99</f>
        <v>1222.73</v>
      </c>
    </row>
    <row r="91" spans="1:12" s="8" customFormat="1" ht="19.5" customHeight="1" x14ac:dyDescent="0.25">
      <c r="A91" s="3">
        <f>IFERROR(VLOOKUP(B91,'[1]DADOS (OCULTAR)'!$Q$3:$S$136,3,0),"")</f>
        <v>10894988000214</v>
      </c>
      <c r="B91" s="4" t="str">
        <f>'[1]TCE - ANEXO IV - Preencher'!C100</f>
        <v>UPAE ARCOVERDE</v>
      </c>
      <c r="C91" s="4" t="str">
        <f>'[1]TCE - ANEXO IV - Preencher'!E100</f>
        <v>4.7 - Apoio Administrativo, Técnico e Operacional</v>
      </c>
      <c r="D91" s="3" t="str">
        <f>'[1]TCE - ANEXO IV - Preencher'!F100</f>
        <v>629.848.104-49</v>
      </c>
      <c r="E91" s="5" t="str">
        <f>'[1]TCE - ANEXO IV - Preencher'!G100</f>
        <v>JOSÉ WILLIAN DA COSTA LIMA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45596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4023.85</v>
      </c>
    </row>
    <row r="92" spans="1:12" s="8" customFormat="1" ht="19.5" customHeight="1" x14ac:dyDescent="0.25">
      <c r="A92" s="3">
        <f>IFERROR(VLOOKUP(B92,'[1]DADOS (OCULTAR)'!$Q$3:$S$136,3,0),"")</f>
        <v>10894988000214</v>
      </c>
      <c r="B92" s="4" t="str">
        <f>'[1]TCE - ANEXO IV - Preencher'!C101</f>
        <v>UPAE ARCOVERDE</v>
      </c>
      <c r="C92" s="4" t="str">
        <f>'[1]TCE - ANEXO IV - Preencher'!E101</f>
        <v>5.5 - Reparo e Manutenção de Máquinas e Equipamentos</v>
      </c>
      <c r="D92" s="3" t="str">
        <f>'[1]TCE - ANEXO IV - Preencher'!F101</f>
        <v>23.623.014/0001-67</v>
      </c>
      <c r="E92" s="5" t="str">
        <f>'[1]TCE - ANEXO IV - Preencher'!G101</f>
        <v>AIRMONT ENGENHARIA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1823</v>
      </c>
      <c r="I92" s="6">
        <f>IF('[1]TCE - ANEXO IV - Preencher'!K101="","",'[1]TCE - ANEXO IV - Preencher'!K101)</f>
        <v>45235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4765</v>
      </c>
    </row>
    <row r="93" spans="1:12" s="8" customFormat="1" ht="19.5" customHeight="1" x14ac:dyDescent="0.25">
      <c r="A93" s="3">
        <f>IFERROR(VLOOKUP(B93,'[1]DADOS (OCULTAR)'!$Q$3:$S$136,3,0),"")</f>
        <v>10894988000214</v>
      </c>
      <c r="B93" s="4" t="str">
        <f>'[1]TCE - ANEXO IV - Preencher'!C102</f>
        <v>UPAE ARCOVERDE</v>
      </c>
      <c r="C93" s="4" t="str">
        <f>'[1]TCE - ANEXO IV - Preencher'!E102</f>
        <v>5.5 - Reparo e Manutenção de Máquinas e Equipamentos</v>
      </c>
      <c r="D93" s="3" t="str">
        <f>'[1]TCE - ANEXO IV - Preencher'!F102</f>
        <v>03.480.539/0001-83</v>
      </c>
      <c r="E93" s="5" t="str">
        <f>'[1]TCE - ANEXO IV - Preencher'!G102</f>
        <v>SL ENGENHARIA HOSPITALAR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18087</v>
      </c>
      <c r="I93" s="6">
        <f>IF('[1]TCE - ANEXO IV - Preencher'!K102="","",'[1]TCE - ANEXO IV - Preencher'!K102)</f>
        <v>45597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2500</v>
      </c>
    </row>
    <row r="94" spans="1:12" s="8" customFormat="1" ht="19.5" customHeight="1" x14ac:dyDescent="0.25">
      <c r="A94" s="3">
        <f>IFERROR(VLOOKUP(B94,'[1]DADOS (OCULTAR)'!$Q$3:$S$136,3,0),"")</f>
        <v>10894988000214</v>
      </c>
      <c r="B94" s="4" t="str">
        <f>'[1]TCE - ANEXO IV - Preencher'!C103</f>
        <v>UPAE ARCOVERDE</v>
      </c>
      <c r="C94" s="4" t="str">
        <f>'[1]TCE - ANEXO IV - Preencher'!E103</f>
        <v>5.4 - Reparo e Manutenção de Bens Imóveis</v>
      </c>
      <c r="D94" s="3" t="str">
        <f>'[1]TCE - ANEXO IV - Preencher'!F103</f>
        <v>15.651.204/0001-60</v>
      </c>
      <c r="E94" s="5" t="str">
        <f>'[1]TCE - ANEXO IV - Preencher'!G103</f>
        <v>ALPHA SEGTECH SEGURANÇA INTELIGENTE (ROGÉRIO)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151</v>
      </c>
      <c r="I94" s="6" t="str">
        <f>IF('[1]TCE - ANEXO IV - Preencher'!K103="","",'[1]TCE - ANEXO IV - Preencher'!K103)</f>
        <v>01/11/2024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950</v>
      </c>
    </row>
    <row r="95" spans="1:12" s="8" customFormat="1" ht="19.5" customHeight="1" x14ac:dyDescent="0.25">
      <c r="A95" s="3">
        <f>IFERROR(VLOOKUP(B95,'[1]DADOS (OCULTAR)'!$Q$3:$S$136,3,0),"")</f>
        <v>10894988000214</v>
      </c>
      <c r="B95" s="4" t="str">
        <f>'[1]TCE - ANEXO IV - Preencher'!C104</f>
        <v>UPAE ARCOVERDE</v>
      </c>
      <c r="C95" s="4" t="str">
        <f>'[1]TCE - ANEXO IV - Preencher'!E104</f>
        <v>5.4 - Reparo e Manutenção de Bens Imóveis</v>
      </c>
      <c r="D95" s="3" t="str">
        <f>'[1]TCE - ANEXO IV - Preencher'!F104</f>
        <v>28.623.665/0001-70</v>
      </c>
      <c r="E95" s="5" t="str">
        <f>'[1]TCE - ANEXO IV - Preencher'!G104</f>
        <v>SOLUCON - SOLUÇÕES INTELIGENTES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523</v>
      </c>
      <c r="I95" s="6" t="str">
        <f>IF('[1]TCE - ANEXO IV - Preencher'!K104="","",'[1]TCE - ANEXO IV - Preencher'!K104)</f>
        <v>15/10/2024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1051</v>
      </c>
    </row>
    <row r="96" spans="1:12" s="8" customFormat="1" ht="19.5" customHeight="1" x14ac:dyDescent="0.25">
      <c r="A96" s="3">
        <f>IFERROR(VLOOKUP(B96,'[1]DADOS (OCULTAR)'!$Q$3:$S$136,3,0),"")</f>
        <v>10894988000214</v>
      </c>
      <c r="B96" s="4" t="str">
        <f>'[1]TCE - ANEXO IV - Preencher'!C105</f>
        <v>UPAE ARCOVERDE</v>
      </c>
      <c r="C96" s="4" t="str">
        <f>'[1]TCE - ANEXO IV - Preencher'!E105</f>
        <v>5.18 - Teledonia Fixa</v>
      </c>
      <c r="D96" s="3" t="str">
        <f>'[1]TCE - ANEXO IV - Preencher'!F105</f>
        <v>06.985.306/0001-20</v>
      </c>
      <c r="E96" s="5" t="str">
        <f>'[1]TCE - ANEXO IV - Preencher'!G105</f>
        <v>SERVHOST INTERNET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12494</v>
      </c>
      <c r="I96" s="6">
        <f>IF('[1]TCE - ANEXO IV - Preencher'!K105="","",'[1]TCE - ANEXO IV - Preencher'!K105)</f>
        <v>45566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227.8</v>
      </c>
    </row>
    <row r="97" spans="1:12" s="8" customFormat="1" ht="19.5" customHeight="1" x14ac:dyDescent="0.25">
      <c r="A97" s="3">
        <f>IFERROR(VLOOKUP(B97,'[1]DADOS (OCULTAR)'!$Q$3:$S$136,3,0),"")</f>
        <v>10894988000214</v>
      </c>
      <c r="B97" s="4" t="str">
        <f>'[1]TCE - ANEXO IV - Preencher'!C106</f>
        <v>UPAE ARCOVERDE</v>
      </c>
      <c r="C97" s="4" t="str">
        <f>'[1]TCE - ANEXO IV - Preencher'!E106</f>
        <v xml:space="preserve">5.21 - Seguros em geral </v>
      </c>
      <c r="D97" s="3" t="str">
        <f>'[1]TCE - ANEXO IV - Preencher'!F106</f>
        <v>61.198.164/0001-60</v>
      </c>
      <c r="E97" s="5" t="str">
        <f>'[1]TCE - ANEXO IV - Preencher'!G106</f>
        <v>PORTO SEGURO CIA DE SEGUROS GERAIS - APÓLICE 118 85 4014554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46187031</v>
      </c>
      <c r="I97" s="6">
        <f>IF('[1]TCE - ANEXO IV - Preencher'!K106="","",'[1]TCE - ANEXO IV - Preencher'!K106)</f>
        <v>45391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430.59</v>
      </c>
    </row>
    <row r="98" spans="1:12" s="8" customFormat="1" ht="19.5" customHeight="1" x14ac:dyDescent="0.25">
      <c r="A98" s="3">
        <f>IFERROR(VLOOKUP(B98,'[1]DADOS (OCULTAR)'!$Q$3:$S$136,3,0),"")</f>
        <v>10894988000214</v>
      </c>
      <c r="B98" s="4" t="str">
        <f>'[1]TCE - ANEXO IV - Preencher'!C107</f>
        <v>UPAE ARCOVERDE</v>
      </c>
      <c r="C98" s="4" t="str">
        <f>'[1]TCE - ANEXO IV - Preencher'!E107</f>
        <v xml:space="preserve">5.25 - Serviços Bancários </v>
      </c>
      <c r="D98" s="3" t="str">
        <f>'[1]TCE - ANEXO IV - Preencher'!F107</f>
        <v>60.701.190/0001-04</v>
      </c>
      <c r="E98" s="5" t="str">
        <f>'[1]TCE - ANEXO IV - Preencher'!G107</f>
        <v>Manutenção de contas Banco Itaú  C/C - 01577-8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>31/10/2024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385</v>
      </c>
    </row>
    <row r="99" spans="1:12" s="8" customFormat="1" ht="19.5" customHeight="1" x14ac:dyDescent="0.25">
      <c r="A99" s="3">
        <f>IFERROR(VLOOKUP(B99,'[1]DADOS (OCULTAR)'!$Q$3:$S$136,3,0),"")</f>
        <v>10894988000214</v>
      </c>
      <c r="B99" s="4" t="str">
        <f>'[1]TCE - ANEXO IV - Preencher'!C108</f>
        <v>UPAE ARCOVERDE</v>
      </c>
      <c r="C99" s="4" t="str">
        <f>'[1]TCE - ANEXO IV - Preencher'!E108</f>
        <v xml:space="preserve">5.25 - Serviços Bancários </v>
      </c>
      <c r="D99" s="3" t="str">
        <f>'[1]TCE - ANEXO IV - Preencher'!F108</f>
        <v>60.701.190/0001-04</v>
      </c>
      <c r="E99" s="5" t="str">
        <f>'[1]TCE - ANEXO IV - Preencher'!G108</f>
        <v>Manutenção de contas Banco Itaú  C/C - 01574-5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>31/10/2024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73</v>
      </c>
    </row>
    <row r="100" spans="1:12" s="8" customFormat="1" ht="19.5" customHeight="1" x14ac:dyDescent="0.25">
      <c r="A100" s="3">
        <f>IFERROR(VLOOKUP(B100,'[1]DADOS (OCULTAR)'!$Q$3:$S$136,3,0),"")</f>
        <v>10894988000214</v>
      </c>
      <c r="B100" s="4" t="str">
        <f>'[1]TCE - ANEXO IV - Preencher'!C109</f>
        <v>UPAE ARCOVERDE</v>
      </c>
      <c r="C100" s="4" t="str">
        <f>'[1]TCE - ANEXO IV - Preencher'!E109</f>
        <v xml:space="preserve">5.25 - Serviços Bancários </v>
      </c>
      <c r="D100" s="3" t="str">
        <f>'[1]TCE - ANEXO IV - Preencher'!F109</f>
        <v>60.701.190/0001-04</v>
      </c>
      <c r="E100" s="5" t="str">
        <f>'[1]TCE - ANEXO IV - Preencher'!G109</f>
        <v>Manutenção de contas Banco Itaú  C/C - 52978-6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>31/10/2024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385</v>
      </c>
    </row>
    <row r="101" spans="1:12" s="8" customFormat="1" ht="19.5" customHeight="1" x14ac:dyDescent="0.25">
      <c r="A101" s="3">
        <f>IFERROR(VLOOKUP(B101,'[1]DADOS (OCULTAR)'!$Q$3:$S$136,3,0),"")</f>
        <v>10894988000214</v>
      </c>
      <c r="B101" s="4" t="str">
        <f>'[1]TCE - ANEXO IV - Preencher'!C110</f>
        <v>UPAE ARCOVERDE</v>
      </c>
      <c r="C101" s="4" t="str">
        <f>'[1]TCE - ANEXO IV - Preencher'!E110</f>
        <v xml:space="preserve">5.25 - Serviços Bancários </v>
      </c>
      <c r="D101" s="3" t="str">
        <f>'[1]TCE - ANEXO IV - Preencher'!F110</f>
        <v>60.701.190/0001-04</v>
      </c>
      <c r="E101" s="5" t="str">
        <f>'[1]TCE - ANEXO IV - Preencher'!G110</f>
        <v>TARIFAS BANCO ITAU C/C - 1574-5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>31/10/2024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237.52</v>
      </c>
    </row>
    <row r="102" spans="1:12" s="8" customFormat="1" ht="19.5" customHeight="1" x14ac:dyDescent="0.25">
      <c r="A102" s="3">
        <f>IFERROR(VLOOKUP(B102,'[1]DADOS (OCULTAR)'!$Q$3:$S$136,3,0),"")</f>
        <v>10894988000214</v>
      </c>
      <c r="B102" s="4" t="str">
        <f>'[1]TCE - ANEXO IV - Preencher'!C111</f>
        <v>UPAE ARCOVERDE</v>
      </c>
      <c r="C102" s="4" t="str">
        <f>'[1]TCE - ANEXO IV - Preencher'!E111</f>
        <v xml:space="preserve">5.25 - Serviços Bancários </v>
      </c>
      <c r="D102" s="3" t="str">
        <f>'[1]TCE - ANEXO IV - Preencher'!F111</f>
        <v>60.701.190/0001-04</v>
      </c>
      <c r="E102" s="5" t="str">
        <f>'[1]TCE - ANEXO IV - Preencher'!G111</f>
        <v>TARIFA REPASSE C/C - 1574-5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>08/10/2024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7.5</v>
      </c>
    </row>
    <row r="103" spans="1:12" s="8" customFormat="1" ht="19.5" customHeight="1" x14ac:dyDescent="0.25">
      <c r="A103" s="3">
        <f>IFERROR(VLOOKUP(B103,'[1]DADOS (OCULTAR)'!$Q$3:$S$136,3,0),"")</f>
        <v>10894988000214</v>
      </c>
      <c r="B103" s="4" t="str">
        <f>'[1]TCE - ANEXO IV - Preencher'!C112</f>
        <v>UPAE ARCOVERDE</v>
      </c>
      <c r="C103" s="4" t="str">
        <f>'[1]TCE - ANEXO IV - Preencher'!E112</f>
        <v>5.13 - Água e Esgoto</v>
      </c>
      <c r="D103" s="3" t="str">
        <f>'[1]TCE - ANEXO IV - Preencher'!F112</f>
        <v>09.769.035/0001-64</v>
      </c>
      <c r="E103" s="5" t="str">
        <f>'[1]TCE - ANEXO IV - Preencher'!G112</f>
        <v>COMPANHIA PERNAMBUCANA DE SANEAMENTO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104812710</v>
      </c>
      <c r="I103" s="6">
        <f>IF('[1]TCE - ANEXO IV - Preencher'!K112="","",'[1]TCE - ANEXO IV - Preencher'!K112)</f>
        <v>45597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2763.41</v>
      </c>
    </row>
    <row r="104" spans="1:12" s="8" customFormat="1" ht="19.5" customHeight="1" x14ac:dyDescent="0.25">
      <c r="A104" s="3">
        <f>IFERROR(VLOOKUP(B104,'[1]DADOS (OCULTAR)'!$Q$3:$S$136,3,0),"")</f>
        <v>10894988000214</v>
      </c>
      <c r="B104" s="4" t="str">
        <f>'[1]TCE - ANEXO IV - Preencher'!C113</f>
        <v>UPAE ARCOVERDE</v>
      </c>
      <c r="C104" s="4" t="str">
        <f>'[1]TCE - ANEXO IV - Preencher'!E113</f>
        <v>5.12 - Energia Elétrica</v>
      </c>
      <c r="D104" s="3" t="str">
        <f>'[1]TCE - ANEXO IV - Preencher'!F113</f>
        <v>10.835.932/0001-08</v>
      </c>
      <c r="E104" s="5" t="str">
        <f>'[1]TCE - ANEXO IV - Preencher'!G113</f>
        <v>COMPANHIA ENERGÉTICA DE PERNAMBUCO (CONTR.7014803615)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332591 970</v>
      </c>
      <c r="I104" s="6">
        <f>IF('[1]TCE - ANEXO IV - Preencher'!K113="","",'[1]TCE - ANEXO IV - Preencher'!K113)</f>
        <v>45603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13692.49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despesas gerais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2024-11-25T23:45:36Z</dcterms:created>
  <dcterms:modified xsi:type="dcterms:W3CDTF">2024-11-25T23:46:21Z</dcterms:modified>
</cp:coreProperties>
</file>