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875" windowHeight="747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<sst xmlns="http://schemas.openxmlformats.org/spreadsheetml/2006/main" count="12" uniqueCount="12">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</sst>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8.%20AGO%202022/PRESTA&#199;&#195;O%20SCANEADA/13.PCF/13.2%20PLANILHA%20EXCEL%20PCF%20AG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BELO JARDIM</v>
          </cell>
          <cell r="E11" t="str">
            <v>3.1 - Combustíveis e Lubrificantes Automotivos</v>
          </cell>
          <cell r="F11">
            <v>20211412000188</v>
          </cell>
          <cell r="G11" t="str">
            <v>SODEXO PASS DO BRASIL SERV DE GESTÃO DE DESP E FROTA LTDA</v>
          </cell>
          <cell r="H11" t="str">
            <v>S</v>
          </cell>
          <cell r="I11" t="str">
            <v>S</v>
          </cell>
          <cell r="J11" t="str">
            <v>744413</v>
          </cell>
          <cell r="K11">
            <v>44769</v>
          </cell>
          <cell r="L11" t="str">
            <v>650V.4629.3210.9373199-Z</v>
          </cell>
          <cell r="M11" t="str">
            <v>3505708 - Barueri - SP</v>
          </cell>
          <cell r="N11">
            <v>2800</v>
          </cell>
        </row>
        <row r="12">
          <cell r="C12" t="str">
            <v>UPAE BELO JARDIM</v>
          </cell>
          <cell r="E12" t="str">
            <v>1.99 - Outras Despesas com Pessoal</v>
          </cell>
          <cell r="F12">
            <v>69034668000156</v>
          </cell>
          <cell r="G12" t="str">
            <v>SODEXO PASS DO BRASIL DE SERVIÇO</v>
          </cell>
          <cell r="H12" t="str">
            <v>S</v>
          </cell>
          <cell r="I12" t="str">
            <v>S</v>
          </cell>
          <cell r="J12" t="str">
            <v>22/29080383</v>
          </cell>
          <cell r="K12">
            <v>44769</v>
          </cell>
          <cell r="M12" t="str">
            <v>3505708 - Barueri - SP</v>
          </cell>
          <cell r="N12">
            <v>13041.2</v>
          </cell>
        </row>
        <row r="13">
          <cell r="C13" t="str">
            <v>UPAE BELO JARDIM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</v>
          </cell>
          <cell r="H13" t="str">
            <v>B</v>
          </cell>
          <cell r="I13" t="str">
            <v>N</v>
          </cell>
          <cell r="J13" t="str">
            <v>9139521</v>
          </cell>
          <cell r="K13">
            <v>44761</v>
          </cell>
          <cell r="M13" t="str">
            <v>2611606 - Recife - PE</v>
          </cell>
          <cell r="N13">
            <v>1004.14</v>
          </cell>
        </row>
        <row r="14">
          <cell r="C14" t="str">
            <v>UPAE BELO JARDIM</v>
          </cell>
          <cell r="E14" t="str">
            <v>3.12 - Material Hospitalar</v>
          </cell>
          <cell r="F14">
            <v>4192554000199</v>
          </cell>
          <cell r="G14" t="str">
            <v>ALACER IND ELETRONICA LTDA</v>
          </cell>
          <cell r="H14" t="str">
            <v>B</v>
          </cell>
          <cell r="I14" t="str">
            <v>S</v>
          </cell>
          <cell r="J14" t="str">
            <v>47411</v>
          </cell>
          <cell r="K14">
            <v>44784</v>
          </cell>
          <cell r="L14" t="str">
            <v>35220804192554000199550010000474111410021986</v>
          </cell>
          <cell r="M14" t="str">
            <v>35 -  São Paulo</v>
          </cell>
          <cell r="N14">
            <v>465</v>
          </cell>
        </row>
        <row r="15">
          <cell r="C15" t="str">
            <v>UPAE BELO JARDIM</v>
          </cell>
          <cell r="E15" t="str">
            <v>3.12 - Material Hospitalar</v>
          </cell>
          <cell r="F15">
            <v>15227236000132</v>
          </cell>
          <cell r="G15" t="str">
            <v>ATOS MEDICA COM E REPR DE PRODUTOS MEDICOS</v>
          </cell>
          <cell r="H15" t="str">
            <v>B</v>
          </cell>
          <cell r="I15" t="str">
            <v>S</v>
          </cell>
          <cell r="J15" t="str">
            <v>18357</v>
          </cell>
          <cell r="K15">
            <v>44783</v>
          </cell>
          <cell r="L15" t="str">
            <v>26220815227236000132550010000183571325525400</v>
          </cell>
          <cell r="M15" t="str">
            <v>2611606 - Recife - PE</v>
          </cell>
          <cell r="N15">
            <v>2390</v>
          </cell>
        </row>
        <row r="16">
          <cell r="C16" t="str">
            <v>UPAE BELO JARDIM</v>
          </cell>
          <cell r="E16" t="str">
            <v>3.12 - Material Hospitalar</v>
          </cell>
          <cell r="F16">
            <v>11463963000148</v>
          </cell>
          <cell r="G16" t="str">
            <v>BCI BRASIL CHINA IMPORTADORA LTDA</v>
          </cell>
          <cell r="H16" t="str">
            <v>B</v>
          </cell>
          <cell r="I16" t="str">
            <v>S</v>
          </cell>
          <cell r="J16" t="str">
            <v>35099</v>
          </cell>
          <cell r="K16">
            <v>44788</v>
          </cell>
          <cell r="L16" t="str">
            <v>26220811463963000148550010000350991670141658</v>
          </cell>
          <cell r="M16" t="str">
            <v>26 -  Pernambuco</v>
          </cell>
          <cell r="N16">
            <v>11175</v>
          </cell>
        </row>
        <row r="17">
          <cell r="C17" t="str">
            <v>UPAE BELO JARDIM</v>
          </cell>
          <cell r="E17" t="str">
            <v>3.12 - Material Hospitalar</v>
          </cell>
          <cell r="F17">
            <v>1687725000162</v>
          </cell>
          <cell r="G17" t="str">
            <v>CENEP LTDA</v>
          </cell>
          <cell r="H17" t="str">
            <v>B</v>
          </cell>
          <cell r="I17" t="str">
            <v>S</v>
          </cell>
          <cell r="J17" t="str">
            <v>38154</v>
          </cell>
          <cell r="K17">
            <v>44790</v>
          </cell>
          <cell r="L17" t="str">
            <v>26220801687725000162550010000381541236510453</v>
          </cell>
          <cell r="M17" t="str">
            <v>2611606 - Recife - PE</v>
          </cell>
          <cell r="N17">
            <v>237</v>
          </cell>
        </row>
        <row r="18">
          <cell r="C18" t="str">
            <v>UPAE BELO JARDIM</v>
          </cell>
          <cell r="E18" t="str">
            <v>3.12 - Material Hospitalar</v>
          </cell>
          <cell r="F18" t="str">
            <v>08.674.752/0003-01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15869</v>
          </cell>
          <cell r="K18">
            <v>44783</v>
          </cell>
          <cell r="L18" t="str">
            <v>26220808674752000301550010000158691914989365</v>
          </cell>
          <cell r="M18" t="str">
            <v>2611606 - Recife - PE</v>
          </cell>
          <cell r="N18">
            <v>330.72</v>
          </cell>
        </row>
        <row r="19">
          <cell r="C19" t="str">
            <v>UPAE BELO JARDIM</v>
          </cell>
          <cell r="E19" t="str">
            <v>3.12 - Material Hospitalar</v>
          </cell>
          <cell r="F19">
            <v>4922653000189</v>
          </cell>
          <cell r="G19" t="str">
            <v>MEGAMED COMERCIO LTDA</v>
          </cell>
          <cell r="H19" t="str">
            <v>B</v>
          </cell>
          <cell r="I19" t="str">
            <v>S</v>
          </cell>
          <cell r="J19" t="str">
            <v>18486</v>
          </cell>
          <cell r="K19">
            <v>44783</v>
          </cell>
          <cell r="L19" t="str">
            <v>26220805932624000160550010000184861495250617</v>
          </cell>
          <cell r="M19" t="str">
            <v>26 -  Pernambuco</v>
          </cell>
          <cell r="N19">
            <v>311.39999999999998</v>
          </cell>
        </row>
        <row r="20">
          <cell r="C20" t="str">
            <v>UPAE BELO JARDIM</v>
          </cell>
          <cell r="E20" t="str">
            <v>3.12 - Material Hospitalar</v>
          </cell>
          <cell r="F20">
            <v>35753111000153</v>
          </cell>
          <cell r="G20" t="str">
            <v>NORD PRODUTOS EM SAUDE LTDA</v>
          </cell>
          <cell r="H20" t="str">
            <v>B</v>
          </cell>
          <cell r="I20" t="str">
            <v>S</v>
          </cell>
          <cell r="J20" t="str">
            <v>9007</v>
          </cell>
          <cell r="K20">
            <v>44783</v>
          </cell>
          <cell r="L20" t="str">
            <v>26220835753111000153550010000090071000100279</v>
          </cell>
          <cell r="M20" t="str">
            <v>26 -  Pernambuco</v>
          </cell>
          <cell r="N20">
            <v>1995.2</v>
          </cell>
        </row>
        <row r="21">
          <cell r="C21" t="str">
            <v>UPAE BELO JARDIM</v>
          </cell>
          <cell r="E21" t="str">
            <v>3.12 - Material Hospitalar</v>
          </cell>
          <cell r="F21" t="str">
            <v>10.782.968/0002-51</v>
          </cell>
          <cell r="G21" t="str">
            <v>NUTRI HOSPITALAR LTDA</v>
          </cell>
          <cell r="H21" t="str">
            <v>B</v>
          </cell>
          <cell r="I21" t="str">
            <v>S</v>
          </cell>
          <cell r="J21" t="str">
            <v>531</v>
          </cell>
          <cell r="K21">
            <v>44790</v>
          </cell>
          <cell r="L21" t="str">
            <v>2622081078296800025155001000000531125530008</v>
          </cell>
          <cell r="M21" t="str">
            <v>2604106 - Caruaru - PE</v>
          </cell>
          <cell r="N21">
            <v>7292.65</v>
          </cell>
        </row>
        <row r="22">
          <cell r="C22" t="str">
            <v>UPAE BELO JARDIM</v>
          </cell>
          <cell r="E22" t="str">
            <v>3.12 - Material Hospitalar</v>
          </cell>
          <cell r="F22">
            <v>3817043000152</v>
          </cell>
          <cell r="G22" t="str">
            <v>PHARMAPLUS LTDA</v>
          </cell>
          <cell r="H22" t="str">
            <v>B</v>
          </cell>
          <cell r="I22" t="str">
            <v>S</v>
          </cell>
          <cell r="J22" t="str">
            <v>47625</v>
          </cell>
          <cell r="K22">
            <v>44785</v>
          </cell>
          <cell r="L22" t="str">
            <v>26220803817043000152550010000476251050925178</v>
          </cell>
          <cell r="M22" t="str">
            <v>26 -  Pernambuco</v>
          </cell>
          <cell r="N22">
            <v>610.26</v>
          </cell>
        </row>
        <row r="23">
          <cell r="C23" t="str">
            <v>UPAE BELO JARDIM</v>
          </cell>
          <cell r="E23" t="str">
            <v>3.4 - Material Farmacológico</v>
          </cell>
          <cell r="F23">
            <v>21939878000167</v>
          </cell>
          <cell r="G23" t="str">
            <v>BEM ESTAR PRODUTOS FARMACEUTICOS LTDA</v>
          </cell>
          <cell r="H23" t="str">
            <v>B</v>
          </cell>
          <cell r="I23" t="str">
            <v>S</v>
          </cell>
          <cell r="J23" t="str">
            <v>4407</v>
          </cell>
          <cell r="K23">
            <v>44790</v>
          </cell>
          <cell r="L23" t="str">
            <v>26220821939878000167550010000044071100070444</v>
          </cell>
          <cell r="M23" t="str">
            <v>2611606 - Recife - PE</v>
          </cell>
          <cell r="N23">
            <v>75</v>
          </cell>
        </row>
        <row r="24">
          <cell r="C24" t="str">
            <v>UPAE BELO JARDIM</v>
          </cell>
          <cell r="E24" t="str">
            <v>3.99 - Outras despesas com Material de Consumo</v>
          </cell>
          <cell r="F24">
            <v>11463963000148</v>
          </cell>
          <cell r="G24" t="str">
            <v>BCI BRASIL CHINA IMPORTADORA LTDA</v>
          </cell>
          <cell r="H24" t="str">
            <v>B</v>
          </cell>
          <cell r="I24" t="str">
            <v>S</v>
          </cell>
          <cell r="J24" t="str">
            <v>35099</v>
          </cell>
          <cell r="K24">
            <v>44788</v>
          </cell>
          <cell r="L24" t="str">
            <v>26220811463963000148550010000350991670141658</v>
          </cell>
          <cell r="M24" t="str">
            <v>26 -  Pernambuco</v>
          </cell>
          <cell r="N24">
            <v>228.6</v>
          </cell>
        </row>
        <row r="25">
          <cell r="C25" t="str">
            <v>UPAE BELO JARDIM</v>
          </cell>
          <cell r="E25" t="str">
            <v>3.99 - Outras despesas com Material de Consumo</v>
          </cell>
          <cell r="F25" t="str">
            <v>51.961.258/0001-95</v>
          </cell>
          <cell r="G25" t="str">
            <v>CARDIO SISTEMAS COMERCIAL E INDUSTRIAL LTDA</v>
          </cell>
          <cell r="H25" t="str">
            <v>B</v>
          </cell>
          <cell r="I25" t="str">
            <v>S</v>
          </cell>
          <cell r="J25" t="str">
            <v>300578</v>
          </cell>
          <cell r="K25">
            <v>44775</v>
          </cell>
          <cell r="L25" t="str">
            <v>35220851961258000195550110003005781992756675</v>
          </cell>
          <cell r="M25" t="str">
            <v>35 -  São Paulo</v>
          </cell>
          <cell r="N25">
            <v>4872.1400000000003</v>
          </cell>
        </row>
        <row r="26">
          <cell r="C26" t="str">
            <v>UPAE BELO JARDIM</v>
          </cell>
          <cell r="E26" t="str">
            <v>3.99 - Outras despesas com Material de Consumo</v>
          </cell>
          <cell r="F26" t="str">
            <v>10.452.774/0001-07</v>
          </cell>
          <cell r="G26" t="str">
            <v>HARTE INSTRUMENTOS CIRURGICOS LTDA</v>
          </cell>
          <cell r="H26" t="str">
            <v>B</v>
          </cell>
          <cell r="I26" t="str">
            <v>S</v>
          </cell>
          <cell r="J26" t="str">
            <v>14199</v>
          </cell>
          <cell r="K26">
            <v>44720</v>
          </cell>
          <cell r="L26" t="str">
            <v>35220610452774000107550010000141991943849872</v>
          </cell>
          <cell r="M26" t="str">
            <v>35 -  São Paulo</v>
          </cell>
          <cell r="N26">
            <v>4023.53</v>
          </cell>
        </row>
        <row r="27">
          <cell r="C27" t="str">
            <v>UPAE BELO JARDIM</v>
          </cell>
          <cell r="E27" t="str">
            <v>3.99 - Outras despesas com Material de Consumo</v>
          </cell>
          <cell r="F27" t="str">
            <v>41.601.210/0001-12</v>
          </cell>
          <cell r="G27" t="str">
            <v>LUCAS JOSEPH BRAGA DE GREEF EIRELI</v>
          </cell>
          <cell r="H27" t="str">
            <v>B</v>
          </cell>
          <cell r="I27" t="str">
            <v>S</v>
          </cell>
          <cell r="J27" t="str">
            <v>313</v>
          </cell>
          <cell r="K27">
            <v>44803</v>
          </cell>
          <cell r="L27" t="str">
            <v>26220841601210000112550010000003131046403274</v>
          </cell>
          <cell r="M27" t="str">
            <v>26 -  Pernambuco</v>
          </cell>
          <cell r="N27">
            <v>270</v>
          </cell>
        </row>
        <row r="28">
          <cell r="C28" t="str">
            <v>UPAE BELO JARDIM</v>
          </cell>
          <cell r="E28" t="str">
            <v>3.99 - Outras despesas com Material de Consumo</v>
          </cell>
          <cell r="F28">
            <v>4922653000189</v>
          </cell>
          <cell r="G28" t="str">
            <v>MEGAMED COMERCIO LTDA</v>
          </cell>
          <cell r="H28" t="str">
            <v>B</v>
          </cell>
          <cell r="I28" t="str">
            <v>S</v>
          </cell>
          <cell r="J28" t="str">
            <v>18486</v>
          </cell>
          <cell r="K28">
            <v>44783</v>
          </cell>
          <cell r="L28" t="str">
            <v>26220805932624000160550010000184861495250617</v>
          </cell>
          <cell r="M28" t="str">
            <v>2611606 - Recife - PE</v>
          </cell>
          <cell r="N28">
            <v>114.4</v>
          </cell>
        </row>
        <row r="29">
          <cell r="C29" t="str">
            <v>UPAE BELO JARDIM</v>
          </cell>
          <cell r="E29" t="str">
            <v>3.7 - Material de Limpeza e Produtos de Hgienização</v>
          </cell>
          <cell r="F29" t="str">
            <v>36.641.164/0001-45</v>
          </cell>
          <cell r="G29" t="str">
            <v>GILDO SOUZA CAVALCANTI JUNIOR</v>
          </cell>
          <cell r="H29" t="str">
            <v>B</v>
          </cell>
          <cell r="I29" t="str">
            <v>S</v>
          </cell>
          <cell r="J29" t="str">
            <v>1701</v>
          </cell>
          <cell r="K29">
            <v>44783</v>
          </cell>
          <cell r="L29" t="str">
            <v>26220836641164000145550010000017011000025787</v>
          </cell>
          <cell r="M29" t="str">
            <v>26 -  Pernambuco</v>
          </cell>
          <cell r="N29">
            <v>218</v>
          </cell>
        </row>
        <row r="30">
          <cell r="C30" t="str">
            <v>UPAE BELO JARDIM</v>
          </cell>
          <cell r="E30" t="str">
            <v>3.7 - Material de Limpeza e Produtos de Hgienização</v>
          </cell>
          <cell r="F30" t="str">
            <v>27.058.274/0001-98</v>
          </cell>
          <cell r="G30" t="str">
            <v>JATOBARRETTO CENTRO DE DISTRIBUICAO LTDA</v>
          </cell>
          <cell r="H30" t="str">
            <v>B</v>
          </cell>
          <cell r="I30" t="str">
            <v>S</v>
          </cell>
          <cell r="J30" t="str">
            <v>9936</v>
          </cell>
          <cell r="K30">
            <v>44784</v>
          </cell>
          <cell r="L30" t="str">
            <v>26220827058274000198550010000099361701230998</v>
          </cell>
          <cell r="M30" t="str">
            <v>2611606 - Recife - PE</v>
          </cell>
          <cell r="N30">
            <v>1562.35</v>
          </cell>
        </row>
        <row r="31">
          <cell r="C31" t="str">
            <v>UPAE BELO JARDIM</v>
          </cell>
          <cell r="E31" t="str">
            <v>3.7 - Material de Limpeza e Produtos de Hgienização</v>
          </cell>
          <cell r="F31" t="str">
            <v>38.429.751/0001-09</v>
          </cell>
          <cell r="G31" t="str">
            <v>MARCOS JOSE DINIZ BARBOSA LTDA</v>
          </cell>
          <cell r="H31" t="str">
            <v>B</v>
          </cell>
          <cell r="I31" t="str">
            <v>S</v>
          </cell>
          <cell r="J31" t="str">
            <v>752</v>
          </cell>
          <cell r="K31">
            <v>44788</v>
          </cell>
          <cell r="L31" t="str">
            <v>26220838429751000109550010000007521224196880</v>
          </cell>
          <cell r="M31" t="str">
            <v>2607901 - Jaboatão dos Guararapes - PE</v>
          </cell>
          <cell r="N31">
            <v>363.97</v>
          </cell>
        </row>
        <row r="32">
          <cell r="C32" t="str">
            <v>UPAE BELO JARDIM</v>
          </cell>
          <cell r="E32" t="str">
            <v>3.7 - Material de Limpeza e Produtos de Hgienização</v>
          </cell>
          <cell r="F32" t="str">
            <v>18.577.850/0001-12</v>
          </cell>
          <cell r="G32" t="str">
            <v>MATTOS DISTRIBUIDORA DE PRODUTOS DE LIMPEZA</v>
          </cell>
          <cell r="H32" t="str">
            <v>B</v>
          </cell>
          <cell r="I32" t="str">
            <v>S</v>
          </cell>
          <cell r="J32" t="str">
            <v>7711</v>
          </cell>
          <cell r="K32">
            <v>44784</v>
          </cell>
          <cell r="L32" t="str">
            <v>26220818577850000112550010000077111000077128</v>
          </cell>
          <cell r="M32" t="str">
            <v>2607901 - Jaboatão dos Guararapes - PE</v>
          </cell>
          <cell r="N32">
            <v>302</v>
          </cell>
        </row>
        <row r="33">
          <cell r="C33" t="str">
            <v>UPAE BELO JARDIM</v>
          </cell>
          <cell r="E33" t="str">
            <v>3.7 - Material de Limpeza e Produtos de Hgienização</v>
          </cell>
          <cell r="F33" t="str">
            <v>18.577.850/0001-12</v>
          </cell>
          <cell r="G33" t="str">
            <v>MATTOS DISTRIBUIDORA DE PRODUTOS DE LIMPEZA</v>
          </cell>
          <cell r="H33" t="str">
            <v>B</v>
          </cell>
          <cell r="I33" t="str">
            <v>S</v>
          </cell>
          <cell r="J33" t="str">
            <v>7750</v>
          </cell>
          <cell r="K33">
            <v>44797</v>
          </cell>
          <cell r="L33" t="str">
            <v>26220818577850000112550010000077501000077517</v>
          </cell>
          <cell r="M33" t="str">
            <v>2607901 - Jaboatão dos Guararapes - PE</v>
          </cell>
          <cell r="N33">
            <v>96</v>
          </cell>
        </row>
        <row r="34">
          <cell r="C34" t="str">
            <v>UPAE BELO JARDIM</v>
          </cell>
          <cell r="E34" t="str">
            <v>3.7 - Material de Limpeza e Produtos de Hgienização</v>
          </cell>
          <cell r="F34" t="str">
            <v>31.329.180/0001-83</v>
          </cell>
          <cell r="G34" t="str">
            <v>MAXXISUPRI COMERCIO DE SANEANTES EIRELI</v>
          </cell>
          <cell r="H34" t="str">
            <v>B</v>
          </cell>
          <cell r="I34" t="str">
            <v>S</v>
          </cell>
          <cell r="J34" t="str">
            <v>21554</v>
          </cell>
          <cell r="K34">
            <v>44781</v>
          </cell>
          <cell r="L34" t="str">
            <v>26220831329180000183550070000215541467101050</v>
          </cell>
          <cell r="M34" t="str">
            <v>26 -  Pernambuco</v>
          </cell>
          <cell r="N34">
            <v>787</v>
          </cell>
        </row>
        <row r="35">
          <cell r="C35" t="str">
            <v>UPAE BELO JARDIM</v>
          </cell>
          <cell r="E35" t="str">
            <v>3.7 - Material de Limpeza e Produtos de Hgienização</v>
          </cell>
          <cell r="F35" t="str">
            <v>31.329.180/0001-83</v>
          </cell>
          <cell r="G35" t="str">
            <v>MAXXISUPRI COMERCIO DE SANEANTES EIRELI</v>
          </cell>
          <cell r="H35" t="str">
            <v>B</v>
          </cell>
          <cell r="I35" t="str">
            <v>S</v>
          </cell>
          <cell r="J35" t="str">
            <v>21618</v>
          </cell>
          <cell r="K35">
            <v>44783</v>
          </cell>
          <cell r="L35" t="str">
            <v>26220831329180000183550070000216181234610546</v>
          </cell>
          <cell r="M35" t="str">
            <v>26 -  Pernambuco</v>
          </cell>
          <cell r="N35">
            <v>350.13</v>
          </cell>
        </row>
        <row r="36">
          <cell r="C36" t="str">
            <v>UPAE BELO JARDIM</v>
          </cell>
          <cell r="E36" t="str">
            <v>3.14 - Alimentação Preparada</v>
          </cell>
          <cell r="F36" t="str">
            <v>70.089.974/0001-79</v>
          </cell>
          <cell r="G36" t="str">
            <v>COMERCIAL VITA NORTE LTDA</v>
          </cell>
          <cell r="H36" t="str">
            <v>B</v>
          </cell>
          <cell r="I36" t="str">
            <v>S</v>
          </cell>
          <cell r="J36" t="str">
            <v>46655074</v>
          </cell>
          <cell r="K36">
            <v>44784</v>
          </cell>
          <cell r="L36" t="str">
            <v>26220870089974000179550010046650741688393975</v>
          </cell>
          <cell r="M36" t="str">
            <v>2611606 - Recife - PE</v>
          </cell>
          <cell r="N36">
            <v>712.32</v>
          </cell>
        </row>
        <row r="37">
          <cell r="C37" t="str">
            <v>UPAE BELO JARDIM</v>
          </cell>
          <cell r="E37" t="str">
            <v>3.14 - Alimentação Preparada</v>
          </cell>
          <cell r="F37" t="str">
            <v>10.891.852/0001-70</v>
          </cell>
          <cell r="G37" t="str">
            <v>SMART SUPRIMENTOS DISTRIBUIDORA DE PRODUTOS</v>
          </cell>
          <cell r="H37" t="str">
            <v>B</v>
          </cell>
          <cell r="I37" t="str">
            <v>S</v>
          </cell>
          <cell r="J37" t="str">
            <v>38754</v>
          </cell>
          <cell r="K37">
            <v>44783</v>
          </cell>
          <cell r="L37" t="str">
            <v>26220810891852000170550010000387541190387545</v>
          </cell>
          <cell r="M37" t="str">
            <v>2611606 - Recife - PE</v>
          </cell>
          <cell r="N37">
            <v>1202.3800000000001</v>
          </cell>
        </row>
        <row r="38">
          <cell r="C38" t="str">
            <v>UPAE BELO JARDIM</v>
          </cell>
          <cell r="E38" t="str">
            <v>3.14 - Alimentação Preparada</v>
          </cell>
          <cell r="F38" t="str">
            <v>30.743.270/0001-53</v>
          </cell>
          <cell r="G38" t="str">
            <v>TRIUNFO COMERCIO DE ALIMENTOS, PAPEIS E MATERIAIS</v>
          </cell>
          <cell r="H38" t="str">
            <v>B</v>
          </cell>
          <cell r="I38" t="str">
            <v>S</v>
          </cell>
          <cell r="J38" t="str">
            <v>11450</v>
          </cell>
          <cell r="K38">
            <v>44785</v>
          </cell>
          <cell r="L38" t="str">
            <v>26220830743270000153550010000114501432128133</v>
          </cell>
          <cell r="M38" t="str">
            <v>2607901 - Jaboatão dos Guararapes - PE</v>
          </cell>
          <cell r="N38">
            <v>998.93</v>
          </cell>
        </row>
        <row r="39">
          <cell r="C39" t="str">
            <v>UPAE BELO JARDIM</v>
          </cell>
          <cell r="E39" t="str">
            <v>3.6 - Material de Expediente</v>
          </cell>
          <cell r="F39" t="str">
            <v>24.348.443/0001-36</v>
          </cell>
          <cell r="G39" t="str">
            <v>FRANCRIS LIVRARIA E PAPELARIA LTDA</v>
          </cell>
          <cell r="H39" t="str">
            <v>B</v>
          </cell>
          <cell r="I39" t="str">
            <v>S</v>
          </cell>
          <cell r="J39" t="str">
            <v>16250</v>
          </cell>
          <cell r="K39">
            <v>44790</v>
          </cell>
          <cell r="L39" t="str">
            <v>26220824348443000136550010000162501647871280</v>
          </cell>
          <cell r="M39" t="str">
            <v>26 -  Pernambuco</v>
          </cell>
          <cell r="N39">
            <v>793.55</v>
          </cell>
        </row>
        <row r="40">
          <cell r="C40" t="str">
            <v>UPAE BELO JARDIM</v>
          </cell>
          <cell r="E40" t="str">
            <v>3.6 - Material de Expediente</v>
          </cell>
          <cell r="F40" t="str">
            <v>38.184.070/0002-09</v>
          </cell>
          <cell r="G40" t="str">
            <v>ULTRA COMERCIO ATACADISTA DE ARTIGOS DE PAPEL</v>
          </cell>
          <cell r="H40" t="str">
            <v>B</v>
          </cell>
          <cell r="I40" t="str">
            <v>S</v>
          </cell>
          <cell r="J40" t="str">
            <v>1636</v>
          </cell>
          <cell r="K40">
            <v>44783</v>
          </cell>
          <cell r="L40" t="str">
            <v>26220838184070000299550010000016361713263713</v>
          </cell>
          <cell r="M40" t="str">
            <v>2611606 - Recife - PE</v>
          </cell>
          <cell r="N40">
            <v>1720</v>
          </cell>
        </row>
        <row r="41">
          <cell r="C41" t="str">
            <v>UPAE BELO JARDIM</v>
          </cell>
          <cell r="E41" t="str">
            <v>3.2 - Gás e Outros Materiais Engarrafados</v>
          </cell>
          <cell r="F41">
            <v>22536891000138</v>
          </cell>
          <cell r="G41" t="str">
            <v>J R P SANTIAGO JUNIOR ME</v>
          </cell>
          <cell r="H41" t="str">
            <v>B</v>
          </cell>
          <cell r="I41" t="str">
            <v>S</v>
          </cell>
          <cell r="J41" t="str">
            <v>1059</v>
          </cell>
          <cell r="K41">
            <v>44804</v>
          </cell>
          <cell r="L41" t="str">
            <v>26220822536891000138550010000010591080919702</v>
          </cell>
          <cell r="M41" t="str">
            <v>2601706 - Belo Jardim - PE</v>
          </cell>
          <cell r="N41">
            <v>240</v>
          </cell>
        </row>
        <row r="42">
          <cell r="C42" t="str">
            <v>UPAE BELO JARDIM</v>
          </cell>
          <cell r="E42" t="str">
            <v xml:space="preserve">3.9 - Material para Manutenção de Bens Imóveis </v>
          </cell>
          <cell r="F42" t="str">
            <v>40.901.637/0001-73</v>
          </cell>
          <cell r="G42" t="str">
            <v>CLAUDIANNY MELISSA DE SOUZA SANTOS</v>
          </cell>
          <cell r="H42" t="str">
            <v>B</v>
          </cell>
          <cell r="I42" t="str">
            <v>S</v>
          </cell>
          <cell r="J42" t="str">
            <v>31</v>
          </cell>
          <cell r="K42">
            <v>44788</v>
          </cell>
          <cell r="L42" t="str">
            <v>26220840901637000173550010000000311809086006</v>
          </cell>
          <cell r="M42" t="str">
            <v>2601706 - Belo Jardim - PE</v>
          </cell>
          <cell r="N42">
            <v>675</v>
          </cell>
        </row>
        <row r="43">
          <cell r="C43" t="str">
            <v>UPAE BELO JARDIM</v>
          </cell>
          <cell r="E43" t="str">
            <v xml:space="preserve">3.9 - Material para Manutenção de Bens Imóveis </v>
          </cell>
          <cell r="F43" t="str">
            <v>37.531.583/0001-97</v>
          </cell>
          <cell r="G43" t="str">
            <v>COUTINHO E FERNANDES PRODUTOS MEDICOS E HOSP</v>
          </cell>
          <cell r="H43" t="str">
            <v>B</v>
          </cell>
          <cell r="I43" t="str">
            <v>S</v>
          </cell>
          <cell r="J43" t="str">
            <v>1249</v>
          </cell>
          <cell r="K43">
            <v>44761</v>
          </cell>
          <cell r="L43" t="str">
            <v>52220737531583000197550010000012491262001245</v>
          </cell>
          <cell r="M43" t="str">
            <v>52 -  Goiás</v>
          </cell>
          <cell r="N43">
            <v>737.4</v>
          </cell>
        </row>
        <row r="44">
          <cell r="C44" t="str">
            <v>UPAE BELO JARDIM</v>
          </cell>
          <cell r="E44" t="str">
            <v xml:space="preserve">3.9 - Material para Manutenção de Bens Imóveis </v>
          </cell>
          <cell r="F44" t="str">
            <v>00.810.146/0001-00</v>
          </cell>
          <cell r="G44" t="str">
            <v>MADEPORT LTDA</v>
          </cell>
          <cell r="H44" t="str">
            <v>B</v>
          </cell>
          <cell r="I44" t="str">
            <v>S</v>
          </cell>
          <cell r="J44" t="str">
            <v>43608</v>
          </cell>
          <cell r="K44">
            <v>44777</v>
          </cell>
          <cell r="L44" t="str">
            <v>26220800810146000100550010000436081008170950</v>
          </cell>
          <cell r="M44" t="str">
            <v>2611606 - Recife - PE</v>
          </cell>
          <cell r="N44">
            <v>764</v>
          </cell>
        </row>
        <row r="45">
          <cell r="C45" t="str">
            <v>UPAE BELO JARDIM</v>
          </cell>
          <cell r="E45" t="str">
            <v xml:space="preserve">3.9 - Material para Manutenção de Bens Imóveis </v>
          </cell>
          <cell r="F45" t="str">
            <v>10.948.651/0001-61</v>
          </cell>
          <cell r="G45" t="str">
            <v>SPRINGER CARRIER LTDA</v>
          </cell>
          <cell r="H45" t="str">
            <v>B</v>
          </cell>
          <cell r="I45" t="str">
            <v>S</v>
          </cell>
          <cell r="J45" t="str">
            <v>71887</v>
          </cell>
          <cell r="K45">
            <v>44785</v>
          </cell>
          <cell r="L45" t="str">
            <v>43220810948651000161550010007188711750982780</v>
          </cell>
          <cell r="M45" t="str">
            <v>43 -  Rio Grande do Sul</v>
          </cell>
          <cell r="N45">
            <v>1650</v>
          </cell>
        </row>
        <row r="46">
          <cell r="C46" t="str">
            <v>UPAE BELO JARDIM</v>
          </cell>
          <cell r="E46" t="str">
            <v xml:space="preserve">3.10 - Material para Manutenção de Bens Móveis </v>
          </cell>
          <cell r="F46" t="str">
            <v>51.961.258/0001-95</v>
          </cell>
          <cell r="G46" t="str">
            <v>CARDIO SISTEMAS COMERCIAL E INDUSTRIAL LTDA</v>
          </cell>
          <cell r="H46" t="str">
            <v>B</v>
          </cell>
          <cell r="I46" t="str">
            <v>S</v>
          </cell>
          <cell r="J46" t="str">
            <v>300578</v>
          </cell>
          <cell r="K46">
            <v>44775</v>
          </cell>
          <cell r="L46" t="str">
            <v>35220851961258000195550110003005781992756675</v>
          </cell>
          <cell r="M46" t="str">
            <v>35 -  São Paulo</v>
          </cell>
          <cell r="N46">
            <v>787.51</v>
          </cell>
        </row>
        <row r="47">
          <cell r="C47" t="str">
            <v>UPAE BELO JARDIM</v>
          </cell>
          <cell r="E47" t="str">
            <v xml:space="preserve">3.8 - Uniformes, Tecidos e Aviamentos </v>
          </cell>
          <cell r="F47" t="str">
            <v>24.348.443/0001-36</v>
          </cell>
          <cell r="G47" t="str">
            <v>FRANCRIS LIVRARIA E PAPELARIA LTDA</v>
          </cell>
          <cell r="H47" t="str">
            <v>B</v>
          </cell>
          <cell r="I47" t="str">
            <v>S</v>
          </cell>
          <cell r="J47" t="str">
            <v>16250</v>
          </cell>
          <cell r="K47">
            <v>44790</v>
          </cell>
          <cell r="L47" t="str">
            <v>26220824348443000136550010000162501647871280</v>
          </cell>
          <cell r="M47" t="str">
            <v>26 -  Pernambuco</v>
          </cell>
          <cell r="N47">
            <v>250</v>
          </cell>
        </row>
        <row r="48">
          <cell r="C48" t="str">
            <v>UPAE BELO JARDIM</v>
          </cell>
          <cell r="E48" t="str">
            <v xml:space="preserve">3.8 - Uniformes, Tecidos e Aviamentos </v>
          </cell>
          <cell r="F48" t="str">
            <v>13.596.165/0001-10</v>
          </cell>
          <cell r="G48" t="str">
            <v>RESSEG DISTRIBUIDORA LTDA</v>
          </cell>
          <cell r="H48" t="str">
            <v>B</v>
          </cell>
          <cell r="I48" t="str">
            <v>S</v>
          </cell>
          <cell r="J48" t="str">
            <v>122094</v>
          </cell>
          <cell r="K48">
            <v>44784</v>
          </cell>
          <cell r="L48" t="str">
            <v>26220813596165000110550010001220941719939808</v>
          </cell>
          <cell r="M48" t="str">
            <v>26 -  Pernambuco</v>
          </cell>
          <cell r="N48">
            <v>159</v>
          </cell>
        </row>
        <row r="49">
          <cell r="C49" t="str">
            <v>UPAE BELO JARDIM</v>
          </cell>
          <cell r="E49" t="str">
            <v xml:space="preserve">5.25 - Serviços Bancários </v>
          </cell>
          <cell r="F49">
            <v>0</v>
          </cell>
          <cell r="G49" t="str">
            <v>TAXA DE MANUTENÇÃO C/C 19373-2</v>
          </cell>
          <cell r="H49" t="str">
            <v>S</v>
          </cell>
          <cell r="I49" t="str">
            <v>N</v>
          </cell>
          <cell r="K49">
            <v>44804</v>
          </cell>
          <cell r="M49" t="str">
            <v>2611606 - Recife - PE</v>
          </cell>
          <cell r="N49">
            <v>320</v>
          </cell>
        </row>
        <row r="50">
          <cell r="C50" t="str">
            <v>UPAE BELO JARDIM</v>
          </cell>
          <cell r="E50" t="str">
            <v xml:space="preserve">5.25 - Serviços Bancários </v>
          </cell>
          <cell r="F50">
            <v>0</v>
          </cell>
          <cell r="G50" t="str">
            <v>TAXA DE MANUTENÇÃO C/C 01576-0</v>
          </cell>
          <cell r="H50" t="str">
            <v>S</v>
          </cell>
          <cell r="I50" t="str">
            <v>N</v>
          </cell>
          <cell r="K50">
            <v>44804</v>
          </cell>
          <cell r="M50" t="str">
            <v>2611606 - Recife - PE</v>
          </cell>
          <cell r="N50">
            <v>320</v>
          </cell>
        </row>
        <row r="51">
          <cell r="C51" t="str">
            <v>UPAE BELO JARDIM</v>
          </cell>
          <cell r="E51" t="str">
            <v xml:space="preserve">5.25 - Serviços Bancários </v>
          </cell>
          <cell r="F51">
            <v>0</v>
          </cell>
          <cell r="G51" t="str">
            <v>TARIFAS C/C 01576-0</v>
          </cell>
          <cell r="H51" t="str">
            <v>S</v>
          </cell>
          <cell r="I51" t="str">
            <v>N</v>
          </cell>
          <cell r="K51">
            <v>44804</v>
          </cell>
          <cell r="M51" t="str">
            <v>2611606 - Recife - PE</v>
          </cell>
          <cell r="N51">
            <v>589.29</v>
          </cell>
        </row>
        <row r="52">
          <cell r="C52" t="str">
            <v>UPAE BELO JARDIM</v>
          </cell>
          <cell r="E52" t="str">
            <v>5.9 - Telefonia Móvel</v>
          </cell>
          <cell r="F52">
            <v>15544339000126</v>
          </cell>
          <cell r="G52" t="str">
            <v>TEC MOBILE HARDWARE SERVICE</v>
          </cell>
          <cell r="H52" t="str">
            <v>S</v>
          </cell>
          <cell r="I52" t="str">
            <v>S</v>
          </cell>
          <cell r="J52" t="str">
            <v>5085</v>
          </cell>
          <cell r="K52">
            <v>44778</v>
          </cell>
          <cell r="M52" t="str">
            <v>35 -  São Paulo</v>
          </cell>
          <cell r="N52">
            <v>658.45</v>
          </cell>
        </row>
        <row r="53">
          <cell r="C53" t="str">
            <v>UPAE BELO JARDIM</v>
          </cell>
          <cell r="E53" t="str">
            <v>5.18 - Teledonia Fixa</v>
          </cell>
          <cell r="F53">
            <v>6985306000120</v>
          </cell>
          <cell r="G53" t="str">
            <v>SERVHOST INTERNET LTDA - ME</v>
          </cell>
          <cell r="H53" t="str">
            <v>S</v>
          </cell>
          <cell r="I53" t="str">
            <v>S</v>
          </cell>
          <cell r="J53" t="str">
            <v>9457</v>
          </cell>
          <cell r="K53">
            <v>44775</v>
          </cell>
          <cell r="M53" t="str">
            <v>2611606 - Recife - PE</v>
          </cell>
          <cell r="N53">
            <v>205.87</v>
          </cell>
        </row>
        <row r="54">
          <cell r="C54" t="str">
            <v>UPAE BELO JARDIM</v>
          </cell>
          <cell r="E54" t="str">
            <v>5.18 - Teledonia Fixa</v>
          </cell>
          <cell r="F54">
            <v>10894988000303</v>
          </cell>
          <cell r="G54" t="str">
            <v>1 TELECOM SERV. TECNOLOGIA EM INTERNET LTDA</v>
          </cell>
          <cell r="H54" t="str">
            <v>S</v>
          </cell>
          <cell r="I54" t="str">
            <v>S</v>
          </cell>
          <cell r="J54" t="str">
            <v>89991</v>
          </cell>
          <cell r="K54">
            <v>44813</v>
          </cell>
          <cell r="M54" t="str">
            <v>2611606 - Recife - PE</v>
          </cell>
          <cell r="N54">
            <v>403</v>
          </cell>
        </row>
        <row r="55">
          <cell r="C55" t="str">
            <v>UPAE BELO JARDIM</v>
          </cell>
          <cell r="E55" t="str">
            <v>5.18 - Teledonia Fixa</v>
          </cell>
          <cell r="F55">
            <v>10894988000303</v>
          </cell>
          <cell r="G55" t="str">
            <v>1 TELECOM SERV. TECNOLOGIA EM INTERNET LTDA</v>
          </cell>
          <cell r="H55" t="str">
            <v>S</v>
          </cell>
          <cell r="I55" t="str">
            <v>S</v>
          </cell>
          <cell r="J55" t="str">
            <v>107983</v>
          </cell>
          <cell r="K55">
            <v>44813</v>
          </cell>
          <cell r="M55" t="str">
            <v>2611606 - Recife - PE</v>
          </cell>
          <cell r="N55">
            <v>247</v>
          </cell>
        </row>
        <row r="56">
          <cell r="C56" t="str">
            <v>UPAE BELO JARDIM</v>
          </cell>
          <cell r="E56" t="str">
            <v>5.13 - Água e Esgoto</v>
          </cell>
          <cell r="F56">
            <v>9769035000164</v>
          </cell>
          <cell r="G56" t="str">
            <v>COMPESA 08_2022</v>
          </cell>
          <cell r="H56" t="str">
            <v>S</v>
          </cell>
          <cell r="I56" t="str">
            <v>S</v>
          </cell>
          <cell r="J56" t="str">
            <v>104988770</v>
          </cell>
          <cell r="K56">
            <v>44804</v>
          </cell>
          <cell r="M56" t="str">
            <v>2601706 - Belo Jardim - PE</v>
          </cell>
          <cell r="N56">
            <v>507.41</v>
          </cell>
        </row>
        <row r="57">
          <cell r="C57" t="str">
            <v>UPAE BELO JARDIM</v>
          </cell>
          <cell r="E57" t="str">
            <v>5.12 - Energia Elétrica</v>
          </cell>
          <cell r="F57">
            <v>10835932000108</v>
          </cell>
          <cell r="G57" t="str">
            <v>CELPE 08_2022</v>
          </cell>
          <cell r="H57" t="str">
            <v>S</v>
          </cell>
          <cell r="I57" t="str">
            <v>S</v>
          </cell>
          <cell r="J57" t="str">
            <v>221972626</v>
          </cell>
          <cell r="K57">
            <v>44805</v>
          </cell>
          <cell r="M57" t="str">
            <v>2611606 - Recife - PE</v>
          </cell>
          <cell r="N57">
            <v>6843.34</v>
          </cell>
        </row>
        <row r="58">
          <cell r="C58" t="str">
            <v>UPAE BELO JARDIM</v>
          </cell>
          <cell r="E58" t="str">
            <v>5.3 - Locação de Máquinas e Equipamentos</v>
          </cell>
          <cell r="F58">
            <v>19533734000164</v>
          </cell>
          <cell r="G58" t="str">
            <v>ALEXSANDRA DE GUSMÃO NERES-ME</v>
          </cell>
          <cell r="H58" t="str">
            <v>S</v>
          </cell>
          <cell r="I58" t="str">
            <v>S</v>
          </cell>
          <cell r="J58" t="str">
            <v>14317</v>
          </cell>
          <cell r="K58">
            <v>44805</v>
          </cell>
          <cell r="M58" t="str">
            <v>2611606 - Recife - PE</v>
          </cell>
          <cell r="N58">
            <v>3695.15</v>
          </cell>
        </row>
        <row r="59">
          <cell r="C59" t="str">
            <v>UPAE BELO JARDIM</v>
          </cell>
          <cell r="E59" t="str">
            <v>5.3 - Locação de Máquinas e Equipamentos</v>
          </cell>
          <cell r="F59" t="str">
            <v>44.283.333/0005-74</v>
          </cell>
          <cell r="G59" t="str">
            <v>SCM PARTICIPAÇÕES S/A</v>
          </cell>
          <cell r="H59" t="str">
            <v>S</v>
          </cell>
          <cell r="I59" t="str">
            <v>S</v>
          </cell>
          <cell r="J59" t="str">
            <v>16506</v>
          </cell>
          <cell r="K59">
            <v>44814</v>
          </cell>
          <cell r="M59" t="str">
            <v>2611606 - Recife - PE</v>
          </cell>
          <cell r="N59">
            <v>2836</v>
          </cell>
        </row>
        <row r="60">
          <cell r="C60" t="str">
            <v>UPAE BELO JARDIM</v>
          </cell>
          <cell r="E60" t="str">
            <v>5.3 - Locação de Máquinas e Equipamentos</v>
          </cell>
          <cell r="F60">
            <v>11418391000185</v>
          </cell>
          <cell r="G60" t="str">
            <v>I V FACURY LUZ CENICA ME</v>
          </cell>
          <cell r="H60" t="str">
            <v>S</v>
          </cell>
          <cell r="I60" t="str">
            <v>S</v>
          </cell>
          <cell r="J60" t="str">
            <v>572</v>
          </cell>
          <cell r="K60">
            <v>44809</v>
          </cell>
          <cell r="M60" t="str">
            <v>2611606 - Recife - PE</v>
          </cell>
          <cell r="N60">
            <v>2500</v>
          </cell>
        </row>
        <row r="61">
          <cell r="C61" t="str">
            <v>UPAE BELO JARDIM</v>
          </cell>
          <cell r="E61" t="str">
            <v>5.3 - Locação de Máquinas e Equipamentos</v>
          </cell>
          <cell r="F61">
            <v>11418391000185</v>
          </cell>
          <cell r="G61" t="str">
            <v>I V FACURY LUZ CENICA ME</v>
          </cell>
          <cell r="H61" t="str">
            <v>S</v>
          </cell>
          <cell r="I61" t="str">
            <v>S</v>
          </cell>
          <cell r="J61" t="str">
            <v>573</v>
          </cell>
          <cell r="K61">
            <v>44809</v>
          </cell>
          <cell r="M61" t="str">
            <v>2611606 - Recife - PE</v>
          </cell>
          <cell r="N61">
            <v>250</v>
          </cell>
        </row>
        <row r="62">
          <cell r="C62" t="str">
            <v>UPAE BELO JARDIM</v>
          </cell>
          <cell r="E62" t="str">
            <v>5.3 - Locação de Máquinas e Equipamentos</v>
          </cell>
          <cell r="F62">
            <v>11418391000185</v>
          </cell>
          <cell r="G62" t="str">
            <v>I V FACURY LUZ CENICA ME</v>
          </cell>
          <cell r="H62" t="str">
            <v>S</v>
          </cell>
          <cell r="I62" t="str">
            <v>S</v>
          </cell>
          <cell r="J62" t="str">
            <v>574</v>
          </cell>
          <cell r="K62">
            <v>44809</v>
          </cell>
          <cell r="M62" t="str">
            <v>2611606 - Recife - PE</v>
          </cell>
          <cell r="N62">
            <v>833.33</v>
          </cell>
        </row>
        <row r="63">
          <cell r="C63" t="str">
            <v>UPAE BELO JARDIM</v>
          </cell>
          <cell r="E63" t="str">
            <v>5.3 - Locação de Máquinas e Equipamentos</v>
          </cell>
          <cell r="F63">
            <v>41096520000127</v>
          </cell>
          <cell r="G63" t="str">
            <v>PRISMA TELECOMUNICAÇÕES LTDA</v>
          </cell>
          <cell r="H63" t="str">
            <v>S</v>
          </cell>
          <cell r="I63" t="str">
            <v>S</v>
          </cell>
          <cell r="J63" t="str">
            <v>31620</v>
          </cell>
          <cell r="K63">
            <v>44805</v>
          </cell>
          <cell r="M63" t="str">
            <v>2611606 - Recife - PE</v>
          </cell>
          <cell r="N63">
            <v>495</v>
          </cell>
        </row>
        <row r="64">
          <cell r="C64" t="str">
            <v>UPAE BELO JARDIM</v>
          </cell>
          <cell r="E64" t="str">
            <v>5.8 - Locação de Veículos Automotores</v>
          </cell>
          <cell r="F64">
            <v>10894988000303</v>
          </cell>
          <cell r="G64" t="str">
            <v>S &amp; B LOCAÇÕES DE VEICULOS LTDA</v>
          </cell>
          <cell r="H64" t="str">
            <v>S</v>
          </cell>
          <cell r="I64" t="str">
            <v>S</v>
          </cell>
          <cell r="J64" t="str">
            <v>12528</v>
          </cell>
          <cell r="K64">
            <v>44805</v>
          </cell>
          <cell r="M64" t="str">
            <v>2611606 - Recife - PE</v>
          </cell>
          <cell r="N64">
            <v>3750</v>
          </cell>
        </row>
        <row r="65">
          <cell r="C65" t="str">
            <v>UPAE BELO JARDIM</v>
          </cell>
          <cell r="E65" t="str">
            <v>5.99 - Outros Serviços de Terceiros Pessoa Jurídica</v>
          </cell>
          <cell r="F65">
            <v>0</v>
          </cell>
          <cell r="G65" t="str">
            <v>IR SOBRE APLICAÇÃO C/C 019373-2</v>
          </cell>
          <cell r="H65" t="str">
            <v>S</v>
          </cell>
          <cell r="I65" t="str">
            <v>N</v>
          </cell>
          <cell r="K65">
            <v>44804</v>
          </cell>
          <cell r="M65" t="str">
            <v>2611606 - Recife - PE</v>
          </cell>
          <cell r="N65">
            <v>895.26</v>
          </cell>
        </row>
        <row r="66">
          <cell r="C66" t="str">
            <v>UPAE BELO JARDIM</v>
          </cell>
          <cell r="E66" t="str">
            <v>5.99 - Outros Serviços de Terceiros Pessoa Jurídica</v>
          </cell>
          <cell r="F66">
            <v>0</v>
          </cell>
          <cell r="G66" t="str">
            <v>IR SOBRE APLICAÇÃO C/C 01576-0</v>
          </cell>
          <cell r="H66" t="str">
            <v>S</v>
          </cell>
          <cell r="I66" t="str">
            <v>N</v>
          </cell>
          <cell r="K66">
            <v>44804</v>
          </cell>
          <cell r="M66" t="str">
            <v>2611606 - Recife - PE</v>
          </cell>
          <cell r="N66">
            <v>5.4</v>
          </cell>
        </row>
        <row r="67">
          <cell r="C67" t="str">
            <v>UPAE BELO JARDIM</v>
          </cell>
          <cell r="E67" t="str">
            <v>5.99 - Outros Serviços de Terceiros Pessoa Jurídica</v>
          </cell>
          <cell r="F67">
            <v>0</v>
          </cell>
          <cell r="G67" t="str">
            <v>TAXA DE EXPED ISS NF 10877 SL ENGENHARIA E NF 123197 BRASCON</v>
          </cell>
          <cell r="H67" t="str">
            <v>S</v>
          </cell>
          <cell r="I67" t="str">
            <v>N</v>
          </cell>
          <cell r="K67">
            <v>44804</v>
          </cell>
          <cell r="M67" t="str">
            <v>2601706 - Belo Jardim - PE</v>
          </cell>
          <cell r="N67">
            <v>7.85</v>
          </cell>
        </row>
        <row r="68">
          <cell r="C68" t="str">
            <v>UPAE BELO JARDIM</v>
          </cell>
          <cell r="E68" t="str">
            <v>5.99 - Outros Serviços de Terceiros Pessoa Jurídica</v>
          </cell>
          <cell r="F68">
            <v>0</v>
          </cell>
          <cell r="G68" t="str">
            <v>TAXA DE EXPED ISS RPA MARIA EMILIA VASCONCELOS SOUZA</v>
          </cell>
          <cell r="H68" t="str">
            <v>S</v>
          </cell>
          <cell r="I68" t="str">
            <v>N</v>
          </cell>
          <cell r="K68">
            <v>44804</v>
          </cell>
          <cell r="M68" t="str">
            <v>2601706 - Belo Jardim - PE</v>
          </cell>
          <cell r="N68">
            <v>7.85</v>
          </cell>
        </row>
        <row r="69">
          <cell r="C69" t="str">
            <v>UPAE BELO JARDIM</v>
          </cell>
          <cell r="E69" t="str">
            <v>5.16 - Serviços Médico-Hospitalares, Odotonlogia e Laboratoriais</v>
          </cell>
          <cell r="F69">
            <v>36010377000179</v>
          </cell>
          <cell r="G69" t="str">
            <v>MEDICINA INTEGRATIVA LABORATORIAL MIL LTDA</v>
          </cell>
          <cell r="H69" t="str">
            <v>S</v>
          </cell>
          <cell r="I69" t="str">
            <v>S</v>
          </cell>
          <cell r="J69" t="str">
            <v>357</v>
          </cell>
          <cell r="K69">
            <v>44806</v>
          </cell>
          <cell r="M69" t="str">
            <v>2611606 - Recife - PE</v>
          </cell>
          <cell r="N69">
            <v>35572.1</v>
          </cell>
        </row>
        <row r="70">
          <cell r="C70" t="str">
            <v>UPAE BELO JARDIM</v>
          </cell>
          <cell r="E70" t="str">
            <v>5.16 - Serviços Médico-Hospitalares, Odotonlogia e Laboratoriais</v>
          </cell>
          <cell r="F70" t="str">
            <v>20.268.761/0001-36</v>
          </cell>
          <cell r="G70" t="str">
            <v>BRASIL TELEMEDICINA SERVICOS MEDICOS LTDA</v>
          </cell>
          <cell r="H70" t="str">
            <v>S</v>
          </cell>
          <cell r="I70" t="str">
            <v>S</v>
          </cell>
          <cell r="J70" t="str">
            <v>9858</v>
          </cell>
          <cell r="K70">
            <v>44805</v>
          </cell>
          <cell r="M70" t="str">
            <v>35 -  São Paulo</v>
          </cell>
          <cell r="N70">
            <v>621.29999999999995</v>
          </cell>
        </row>
        <row r="71">
          <cell r="C71" t="str">
            <v>UPAE BELO JARDIM</v>
          </cell>
          <cell r="E71" t="str">
            <v>5.16 - Serviços Médico-Hospitalares, Odotonlogia e Laboratoriais</v>
          </cell>
          <cell r="F71">
            <v>42271639000151</v>
          </cell>
          <cell r="G71" t="str">
            <v>CARDIO CENTER DIAGNOSTICO EIRELI</v>
          </cell>
          <cell r="H71" t="str">
            <v>S</v>
          </cell>
          <cell r="I71" t="str">
            <v>S</v>
          </cell>
          <cell r="J71" t="str">
            <v>26</v>
          </cell>
          <cell r="K71">
            <v>44810</v>
          </cell>
          <cell r="M71" t="str">
            <v>26 -  Pernambuco</v>
          </cell>
          <cell r="N71">
            <v>11000</v>
          </cell>
        </row>
        <row r="72">
          <cell r="C72" t="str">
            <v>UPAE BELO JARDIM</v>
          </cell>
          <cell r="E72" t="str">
            <v>5.16 - Serviços Médico-Hospitalares, Odotonlogia e Laboratoriais</v>
          </cell>
          <cell r="F72">
            <v>28943994000107</v>
          </cell>
          <cell r="G72" t="str">
            <v>DWL SERVIÇOS MEDICOS LTDA</v>
          </cell>
          <cell r="H72" t="str">
            <v>S</v>
          </cell>
          <cell r="I72" t="str">
            <v>S</v>
          </cell>
          <cell r="J72" t="str">
            <v>510</v>
          </cell>
          <cell r="K72">
            <v>44810</v>
          </cell>
          <cell r="M72" t="str">
            <v>2611606 - Recife - PE</v>
          </cell>
          <cell r="N72">
            <v>5000</v>
          </cell>
        </row>
        <row r="73">
          <cell r="C73" t="str">
            <v>UPAE BELO JARDIM</v>
          </cell>
          <cell r="E73" t="str">
            <v>5.16 - Serviços Médico-Hospitalares, Odotonlogia e Laboratoriais</v>
          </cell>
          <cell r="F73">
            <v>2203863000191</v>
          </cell>
          <cell r="G73" t="str">
            <v>FLAVIO GALVAO E CIA LTDA</v>
          </cell>
          <cell r="H73" t="str">
            <v>S</v>
          </cell>
          <cell r="I73" t="str">
            <v>S</v>
          </cell>
          <cell r="J73" t="str">
            <v>268</v>
          </cell>
          <cell r="K73">
            <v>44815</v>
          </cell>
          <cell r="M73" t="str">
            <v>35 -  São Paulo</v>
          </cell>
          <cell r="N73">
            <v>720</v>
          </cell>
        </row>
        <row r="74">
          <cell r="C74" t="str">
            <v>UPAE BELO JARDIM</v>
          </cell>
          <cell r="E74" t="str">
            <v>5.16 - Serviços Médico-Hospitalares, Odotonlogia e Laboratoriais</v>
          </cell>
          <cell r="F74">
            <v>20857554000117</v>
          </cell>
          <cell r="G74" t="str">
            <v>FRANÇA FERREIRA E ANDRADE LTDA ME</v>
          </cell>
          <cell r="H74" t="str">
            <v>S</v>
          </cell>
          <cell r="I74" t="str">
            <v>S</v>
          </cell>
          <cell r="J74" t="str">
            <v>2432</v>
          </cell>
          <cell r="K74">
            <v>44816</v>
          </cell>
          <cell r="M74" t="str">
            <v>2606002 - Garanhuns - PE</v>
          </cell>
          <cell r="N74">
            <v>7350</v>
          </cell>
        </row>
        <row r="75">
          <cell r="C75" t="str">
            <v>UPAE BELO JARDIM</v>
          </cell>
          <cell r="E75" t="str">
            <v>5.16 - Serviços Médico-Hospitalares, Odotonlogia e Laboratoriais</v>
          </cell>
          <cell r="F75">
            <v>20857554000117</v>
          </cell>
          <cell r="G75" t="str">
            <v>FRANÇA FERREIRA E ANDRADE LTDA ME</v>
          </cell>
          <cell r="H75" t="str">
            <v>S</v>
          </cell>
          <cell r="I75" t="str">
            <v>S</v>
          </cell>
          <cell r="J75" t="str">
            <v>2433</v>
          </cell>
          <cell r="K75">
            <v>44816</v>
          </cell>
          <cell r="M75" t="str">
            <v>2606002 - Garanhuns - PE</v>
          </cell>
          <cell r="N75">
            <v>9249.6299999999992</v>
          </cell>
        </row>
        <row r="76">
          <cell r="C76" t="str">
            <v>UPAE BELO JARDIM</v>
          </cell>
          <cell r="E76" t="str">
            <v>5.16 - Serviços Médico-Hospitalares, Odotonlogia e Laboratoriais</v>
          </cell>
          <cell r="F76">
            <v>20857554000117</v>
          </cell>
          <cell r="G76" t="str">
            <v>FRANÇA FERREIRA E ANDRADE LTDA ME</v>
          </cell>
          <cell r="H76" t="str">
            <v>S</v>
          </cell>
          <cell r="I76" t="str">
            <v>S</v>
          </cell>
          <cell r="J76" t="str">
            <v>2434</v>
          </cell>
          <cell r="K76">
            <v>44816</v>
          </cell>
          <cell r="M76" t="str">
            <v>2606002 - Garanhuns - PE</v>
          </cell>
          <cell r="N76">
            <v>3700</v>
          </cell>
        </row>
        <row r="77">
          <cell r="C77" t="str">
            <v>UPAE BELO JARDIM</v>
          </cell>
          <cell r="E77" t="str">
            <v>5.16 - Serviços Médico-Hospitalares, Odotonlogia e Laboratoriais</v>
          </cell>
          <cell r="F77">
            <v>20857554000117</v>
          </cell>
          <cell r="G77" t="str">
            <v>FRANÇA FERREIRA E ANDRADE LTDA ME</v>
          </cell>
          <cell r="H77" t="str">
            <v>S</v>
          </cell>
          <cell r="I77" t="str">
            <v>S</v>
          </cell>
          <cell r="J77" t="str">
            <v>2435</v>
          </cell>
          <cell r="K77">
            <v>44816</v>
          </cell>
          <cell r="M77" t="str">
            <v>2606002 - Garanhuns - PE</v>
          </cell>
          <cell r="N77">
            <v>900</v>
          </cell>
        </row>
        <row r="78">
          <cell r="C78" t="str">
            <v>UPAE BELO JARDIM</v>
          </cell>
          <cell r="E78" t="str">
            <v>5.16 - Serviços Médico-Hospitalares, Odotonlogia e Laboratoriais</v>
          </cell>
          <cell r="F78" t="str">
            <v>43.451.445/0001-09</v>
          </cell>
          <cell r="G78" t="str">
            <v>FRANCISCO HÉLIO OLIVEIRA JÚNIOR LTDA</v>
          </cell>
          <cell r="H78" t="str">
            <v>S</v>
          </cell>
          <cell r="I78" t="str">
            <v>S</v>
          </cell>
          <cell r="J78" t="str">
            <v>51</v>
          </cell>
          <cell r="K78">
            <v>44810</v>
          </cell>
          <cell r="M78" t="str">
            <v>2611606 - Recife - PE</v>
          </cell>
          <cell r="N78">
            <v>6720</v>
          </cell>
        </row>
        <row r="79">
          <cell r="C79" t="str">
            <v>UPAE BELO JARDIM</v>
          </cell>
          <cell r="E79" t="str">
            <v>5.16 - Serviços Médico-Hospitalares, Odotonlogia e Laboratoriais</v>
          </cell>
          <cell r="F79" t="str">
            <v>34.591.665/0001-39</v>
          </cell>
          <cell r="G79" t="str">
            <v>GUEDES &amp; CAVALCANTE SERVÇOS DE DIAGNOSTICO</v>
          </cell>
          <cell r="H79" t="str">
            <v>S</v>
          </cell>
          <cell r="I79" t="str">
            <v>S</v>
          </cell>
          <cell r="J79" t="str">
            <v>171</v>
          </cell>
          <cell r="K79">
            <v>44812</v>
          </cell>
          <cell r="M79" t="str">
            <v>2606002 - Garanhuns - PE</v>
          </cell>
          <cell r="N79">
            <v>9142.5</v>
          </cell>
        </row>
        <row r="80">
          <cell r="C80" t="str">
            <v>UPAE BELO JARDIM</v>
          </cell>
          <cell r="E80" t="str">
            <v>5.16 - Serviços Médico-Hospitalares, Odotonlogia e Laboratoriais</v>
          </cell>
          <cell r="F80" t="str">
            <v>27.946.470/0001-07</v>
          </cell>
          <cell r="G80" t="str">
            <v>HOSPMED SERVICOS EM SAUDE LTDA</v>
          </cell>
          <cell r="H80" t="str">
            <v>S</v>
          </cell>
          <cell r="I80" t="str">
            <v>S</v>
          </cell>
          <cell r="J80" t="str">
            <v>148</v>
          </cell>
          <cell r="K80">
            <v>44810</v>
          </cell>
          <cell r="M80" t="str">
            <v>2704302 - Maceió - AL</v>
          </cell>
          <cell r="N80">
            <v>12337</v>
          </cell>
        </row>
        <row r="81">
          <cell r="C81" t="str">
            <v>UPAE BELO JARDIM</v>
          </cell>
          <cell r="E81" t="str">
            <v>5.16 - Serviços Médico-Hospitalares, Odotonlogia e Laboratoriais</v>
          </cell>
          <cell r="F81" t="str">
            <v>28.041.830/0001-86</v>
          </cell>
          <cell r="G81" t="str">
            <v>LGM SERVICOS MEDICOS LTDA</v>
          </cell>
          <cell r="H81" t="str">
            <v>S</v>
          </cell>
          <cell r="I81" t="str">
            <v>S</v>
          </cell>
          <cell r="J81" t="str">
            <v>78</v>
          </cell>
          <cell r="K81">
            <v>44812</v>
          </cell>
          <cell r="M81" t="str">
            <v>2606002 - Garanhuns - PE</v>
          </cell>
          <cell r="N81">
            <v>7000</v>
          </cell>
        </row>
        <row r="82">
          <cell r="C82" t="str">
            <v>UPAE BELO JARDIM</v>
          </cell>
          <cell r="E82" t="str">
            <v>5.16 - Serviços Médico-Hospitalares, Odotonlogia e Laboratoriais</v>
          </cell>
          <cell r="F82" t="str">
            <v>28.041.830/0001-86</v>
          </cell>
          <cell r="G82" t="str">
            <v>LGM SERVICOS MEDICOS LTDA</v>
          </cell>
          <cell r="H82" t="str">
            <v>S</v>
          </cell>
          <cell r="I82" t="str">
            <v>S</v>
          </cell>
          <cell r="J82" t="str">
            <v>79</v>
          </cell>
          <cell r="K82">
            <v>44812</v>
          </cell>
          <cell r="M82" t="str">
            <v>2606002 - Garanhuns - PE</v>
          </cell>
          <cell r="N82">
            <v>15300</v>
          </cell>
        </row>
        <row r="83">
          <cell r="C83" t="str">
            <v>UPAE BELO JARDIM</v>
          </cell>
          <cell r="E83" t="str">
            <v>5.16 - Serviços Médico-Hospitalares, Odotonlogia e Laboratoriais</v>
          </cell>
          <cell r="F83">
            <v>30330905000190</v>
          </cell>
          <cell r="G83" t="str">
            <v>MACARIO EMPREENDIMENTO EM SAUDE LTDA</v>
          </cell>
          <cell r="H83" t="str">
            <v>S</v>
          </cell>
          <cell r="I83" t="str">
            <v>S</v>
          </cell>
          <cell r="J83" t="str">
            <v>3776</v>
          </cell>
          <cell r="K83">
            <v>44812</v>
          </cell>
          <cell r="M83" t="str">
            <v>2611606 - Recife - PE</v>
          </cell>
          <cell r="N83">
            <v>5900</v>
          </cell>
        </row>
        <row r="84">
          <cell r="C84" t="str">
            <v>UPAE BELO JARDIM</v>
          </cell>
          <cell r="E84" t="str">
            <v>5.16 - Serviços Médico-Hospitalares, Odotonlogia e Laboratoriais</v>
          </cell>
          <cell r="F84">
            <v>30330905000190</v>
          </cell>
          <cell r="G84" t="str">
            <v>MACARIO EMPREENDIMENTO EM SAUDE LTDA</v>
          </cell>
          <cell r="H84" t="str">
            <v>S</v>
          </cell>
          <cell r="I84" t="str">
            <v>S</v>
          </cell>
          <cell r="J84" t="str">
            <v>3777</v>
          </cell>
          <cell r="K84">
            <v>44812</v>
          </cell>
          <cell r="M84" t="str">
            <v>2611606 - Recife - PE</v>
          </cell>
          <cell r="N84">
            <v>5980</v>
          </cell>
        </row>
        <row r="85">
          <cell r="C85" t="str">
            <v>UPAE BELO JARDIM</v>
          </cell>
          <cell r="E85" t="str">
            <v>5.16 - Serviços Médico-Hospitalares, Odotonlogia e Laboratoriais</v>
          </cell>
          <cell r="F85" t="str">
            <v>21.939.486/0001-06</v>
          </cell>
          <cell r="G85" t="str">
            <v>MAXIMA  ASSESSORIA E CONSULTORIA EM SAÚDE E MEDICINA</v>
          </cell>
          <cell r="H85" t="str">
            <v>S</v>
          </cell>
          <cell r="I85" t="str">
            <v>S</v>
          </cell>
          <cell r="J85" t="str">
            <v>7759</v>
          </cell>
          <cell r="K85">
            <v>44810</v>
          </cell>
          <cell r="M85" t="str">
            <v>2604106 - Caruaru - PE</v>
          </cell>
          <cell r="N85">
            <v>5000</v>
          </cell>
        </row>
        <row r="86">
          <cell r="C86" t="str">
            <v>UPAE BELO JARDIM</v>
          </cell>
          <cell r="E86" t="str">
            <v>5.16 - Serviços Médico-Hospitalares, Odotonlogia e Laboratoriais</v>
          </cell>
          <cell r="F86" t="str">
            <v>21.939.486/0001-06</v>
          </cell>
          <cell r="G86" t="str">
            <v>MAXIMA  ASSESSORIA E CONSULTORIA EM SAÚDE E MEDICINA</v>
          </cell>
          <cell r="H86" t="str">
            <v>S</v>
          </cell>
          <cell r="I86" t="str">
            <v>S</v>
          </cell>
          <cell r="J86" t="str">
            <v>7778</v>
          </cell>
          <cell r="K86">
            <v>44812</v>
          </cell>
          <cell r="M86" t="str">
            <v>2604106 - Caruaru - PE</v>
          </cell>
          <cell r="N86">
            <v>7350</v>
          </cell>
        </row>
        <row r="87">
          <cell r="C87" t="str">
            <v>UPAE BELO JARDIM</v>
          </cell>
          <cell r="E87" t="str">
            <v>5.16 - Serviços Médico-Hospitalares, Odotonlogia e Laboratoriais</v>
          </cell>
          <cell r="F87" t="str">
            <v>21.939.486/0001-06</v>
          </cell>
          <cell r="G87" t="str">
            <v>MAXIMA  ASSESSORIA E CONSULTORIA EM SAÚDE E MEDICINA</v>
          </cell>
          <cell r="H87" t="str">
            <v>S</v>
          </cell>
          <cell r="I87" t="str">
            <v>S</v>
          </cell>
          <cell r="J87" t="str">
            <v>7779</v>
          </cell>
          <cell r="K87">
            <v>44812</v>
          </cell>
          <cell r="M87" t="str">
            <v>2604106 - Caruaru - PE</v>
          </cell>
          <cell r="N87">
            <v>2640</v>
          </cell>
        </row>
        <row r="88">
          <cell r="C88" t="str">
            <v>UPAE BELO JARDIM</v>
          </cell>
          <cell r="E88" t="str">
            <v>5.16 - Serviços Médico-Hospitalares, Odotonlogia e Laboratoriais</v>
          </cell>
          <cell r="F88">
            <v>47030160000147</v>
          </cell>
          <cell r="G88" t="str">
            <v>MARIA MIRELLY COSTA</v>
          </cell>
          <cell r="H88" t="str">
            <v>S</v>
          </cell>
          <cell r="I88" t="str">
            <v>S</v>
          </cell>
          <cell r="J88" t="str">
            <v>003</v>
          </cell>
          <cell r="K88">
            <v>44812</v>
          </cell>
          <cell r="M88" t="str">
            <v>2604106 - Caruaru - PE</v>
          </cell>
          <cell r="N88">
            <v>9850</v>
          </cell>
        </row>
        <row r="89">
          <cell r="C89" t="str">
            <v>UPAE BELO JARDIM</v>
          </cell>
          <cell r="E89" t="str">
            <v>5.16 - Serviços Médico-Hospitalares, Odotonlogia e Laboratoriais</v>
          </cell>
          <cell r="F89">
            <v>36007708000111</v>
          </cell>
          <cell r="G89" t="str">
            <v>ODONTOCLIN - CLINICA MÉDICA E ODONTOLÓGICA LTDA</v>
          </cell>
          <cell r="H89" t="str">
            <v>S</v>
          </cell>
          <cell r="I89" t="str">
            <v>S</v>
          </cell>
          <cell r="J89" t="str">
            <v>64</v>
          </cell>
          <cell r="K89">
            <v>44810</v>
          </cell>
          <cell r="M89" t="str">
            <v>26 -  Pernambuco</v>
          </cell>
          <cell r="N89">
            <v>3120</v>
          </cell>
        </row>
        <row r="90">
          <cell r="C90" t="str">
            <v>UPAE BELO JARDIM</v>
          </cell>
          <cell r="E90" t="str">
            <v>5.16 - Serviços Médico-Hospitalares, Odotonlogia e Laboratoriais</v>
          </cell>
          <cell r="F90" t="str">
            <v>21.016.814/0001-94</v>
          </cell>
          <cell r="G90" t="str">
            <v>SALES &amp; CARVALHO ASSISTENCIA A SAUDE LTDA</v>
          </cell>
          <cell r="H90" t="str">
            <v>S</v>
          </cell>
          <cell r="I90" t="str">
            <v>S</v>
          </cell>
          <cell r="J90" t="str">
            <v>1775</v>
          </cell>
          <cell r="K90">
            <v>44810</v>
          </cell>
          <cell r="M90" t="str">
            <v>2408102 - Natal - RN</v>
          </cell>
          <cell r="N90">
            <v>10000</v>
          </cell>
        </row>
        <row r="91">
          <cell r="C91" t="str">
            <v>UPAE BELO JARDIM</v>
          </cell>
          <cell r="E91" t="str">
            <v>5.16 - Serviços Médico-Hospitalares, Odotonlogia e Laboratoriais</v>
          </cell>
          <cell r="F91">
            <v>9594903000112</v>
          </cell>
          <cell r="G91" t="str">
            <v>UNIDADE DE UROLOGIA DO AGRESTE</v>
          </cell>
          <cell r="H91" t="str">
            <v>S</v>
          </cell>
          <cell r="I91" t="str">
            <v>S</v>
          </cell>
          <cell r="J91" t="str">
            <v>2057</v>
          </cell>
          <cell r="K91">
            <v>44816</v>
          </cell>
          <cell r="M91" t="str">
            <v>2604106 - Caruaru - PE</v>
          </cell>
          <cell r="N91">
            <v>7800</v>
          </cell>
        </row>
        <row r="92">
          <cell r="C92" t="str">
            <v>UPAE BELO JARDIM</v>
          </cell>
          <cell r="E92" t="str">
            <v>5.16 - Serviços Médico-Hospitalares, Odotonlogia e Laboratoriais</v>
          </cell>
          <cell r="F92">
            <v>9594903000112</v>
          </cell>
          <cell r="G92" t="str">
            <v>UNIDADE DE UROLOGIA DO AGRESTE</v>
          </cell>
          <cell r="H92" t="str">
            <v>S</v>
          </cell>
          <cell r="I92" t="str">
            <v>S</v>
          </cell>
          <cell r="J92" t="str">
            <v>2058</v>
          </cell>
          <cell r="K92">
            <v>44816</v>
          </cell>
          <cell r="M92" t="str">
            <v>2604106 - Caruaru - PE</v>
          </cell>
          <cell r="N92">
            <v>3060</v>
          </cell>
        </row>
        <row r="93">
          <cell r="C93" t="str">
            <v>UPAE BELO JARDIM</v>
          </cell>
          <cell r="E93" t="str">
            <v>5.16 - Serviços Médico-Hospitalares, Odotonlogia e Laboratoriais</v>
          </cell>
          <cell r="F93">
            <v>9594903000112</v>
          </cell>
          <cell r="G93" t="str">
            <v>UNIDADE DE UROLOGIA DO AGRESTE</v>
          </cell>
          <cell r="H93" t="str">
            <v>S</v>
          </cell>
          <cell r="I93" t="str">
            <v>S</v>
          </cell>
          <cell r="J93" t="str">
            <v>2059</v>
          </cell>
          <cell r="K93">
            <v>44816</v>
          </cell>
          <cell r="M93" t="str">
            <v>2604106 - Caruaru - PE</v>
          </cell>
          <cell r="N93">
            <v>540</v>
          </cell>
        </row>
        <row r="94">
          <cell r="C94" t="str">
            <v>UPAE BELO JARDIM</v>
          </cell>
          <cell r="E94" t="str">
            <v>5.16 - Serviços Médico-Hospitalares, Odotonlogia e Laboratoriais</v>
          </cell>
          <cell r="F94">
            <v>29987637000103</v>
          </cell>
          <cell r="G94" t="str">
            <v>WORK MED SERVIÇOS MEDICO HOSPITALAR LTDA</v>
          </cell>
          <cell r="H94" t="str">
            <v>S</v>
          </cell>
          <cell r="I94" t="str">
            <v>S</v>
          </cell>
          <cell r="J94" t="str">
            <v>793</v>
          </cell>
          <cell r="K94">
            <v>44812</v>
          </cell>
          <cell r="M94" t="str">
            <v>2606002 - Garanhuns - PE</v>
          </cell>
          <cell r="N94">
            <v>6300</v>
          </cell>
        </row>
        <row r="95">
          <cell r="C95" t="str">
            <v>UPAE BELO JARDIM</v>
          </cell>
          <cell r="E95" t="str">
            <v>5.16 - Serviços Médico-Hospitalares, Odotonlogia e Laboratoriais</v>
          </cell>
          <cell r="F95">
            <v>29987637000103</v>
          </cell>
          <cell r="G95" t="str">
            <v>WORK MED SERVIÇOS MEDICO HOSPITALAR LTDA</v>
          </cell>
          <cell r="H95" t="str">
            <v>S</v>
          </cell>
          <cell r="I95" t="str">
            <v>S</v>
          </cell>
          <cell r="J95" t="str">
            <v>794</v>
          </cell>
          <cell r="K95">
            <v>44812</v>
          </cell>
          <cell r="M95" t="str">
            <v>2606002 - Garanhuns - PE</v>
          </cell>
          <cell r="N95">
            <v>10792</v>
          </cell>
        </row>
        <row r="96">
          <cell r="C96" t="str">
            <v>UPAE BELO JARDIM</v>
          </cell>
          <cell r="E96" t="str">
            <v>5.16 - Serviços Médico-Hospitalares, Odotonlogia e Laboratoriais</v>
          </cell>
          <cell r="F96">
            <v>29987637000103</v>
          </cell>
          <cell r="G96" t="str">
            <v>WORK MED SERVIÇOS MEDICO HOSPITALAR LTDA</v>
          </cell>
          <cell r="H96" t="str">
            <v>S</v>
          </cell>
          <cell r="I96" t="str">
            <v>S</v>
          </cell>
          <cell r="J96" t="str">
            <v>795</v>
          </cell>
          <cell r="K96">
            <v>44812</v>
          </cell>
          <cell r="M96" t="str">
            <v>2606002 - Garanhuns - PE</v>
          </cell>
          <cell r="N96">
            <v>14560</v>
          </cell>
        </row>
        <row r="97">
          <cell r="C97" t="str">
            <v>UPAE BELO JARDIM</v>
          </cell>
          <cell r="E97" t="str">
            <v>5.16 - Serviços Médico-Hospitalares, Odotonlogia e Laboratoriais</v>
          </cell>
          <cell r="F97">
            <v>29987637000103</v>
          </cell>
          <cell r="G97" t="str">
            <v>WORK MED SERVIÇOS MEDICO HOSPITALAR LTDA</v>
          </cell>
          <cell r="H97" t="str">
            <v>S</v>
          </cell>
          <cell r="I97" t="str">
            <v>S</v>
          </cell>
          <cell r="J97" t="str">
            <v>796</v>
          </cell>
          <cell r="K97">
            <v>44812</v>
          </cell>
          <cell r="M97" t="str">
            <v>2606002 - Garanhuns - PE</v>
          </cell>
          <cell r="N97">
            <v>672</v>
          </cell>
        </row>
        <row r="98">
          <cell r="C98" t="str">
            <v>UPAE BELO JARDIM</v>
          </cell>
          <cell r="E98" t="str">
            <v>5.16 - Serviços Médico-Hospitalares, Odotonlogia e Laboratoriais</v>
          </cell>
          <cell r="F98">
            <v>29987637000103</v>
          </cell>
          <cell r="G98" t="str">
            <v>WORK MED SERVIÇOS MEDICO HOSPITALAR LTDA</v>
          </cell>
          <cell r="H98" t="str">
            <v>S</v>
          </cell>
          <cell r="I98" t="str">
            <v>S</v>
          </cell>
          <cell r="J98" t="str">
            <v>797</v>
          </cell>
          <cell r="K98">
            <v>44812</v>
          </cell>
          <cell r="M98" t="str">
            <v>2606002 - Garanhuns - PE</v>
          </cell>
          <cell r="N98">
            <v>3691.12</v>
          </cell>
        </row>
        <row r="99">
          <cell r="C99" t="str">
            <v>UPAE BELO JARDIM</v>
          </cell>
          <cell r="E99" t="str">
            <v>5.16 - Serviços Médico-Hospitalares, Odotonlogia e Laboratoriais</v>
          </cell>
          <cell r="F99">
            <v>29987637000103</v>
          </cell>
          <cell r="G99" t="str">
            <v>WORK MED SERVIÇOS MEDICO HOSPITALAR LTDA</v>
          </cell>
          <cell r="H99" t="str">
            <v>S</v>
          </cell>
          <cell r="I99" t="str">
            <v>S</v>
          </cell>
          <cell r="J99" t="str">
            <v>798</v>
          </cell>
          <cell r="K99">
            <v>44812</v>
          </cell>
          <cell r="M99" t="str">
            <v>2606002 - Garanhuns - PE</v>
          </cell>
          <cell r="N99">
            <v>7500</v>
          </cell>
        </row>
        <row r="100">
          <cell r="C100" t="str">
            <v>UPAE BELO JARDIM</v>
          </cell>
          <cell r="E100" t="str">
            <v>5.16 - Serviços Médico-Hospitalares, Odotonlogia e Laboratoriais</v>
          </cell>
          <cell r="F100">
            <v>7758446000129</v>
          </cell>
          <cell r="G100" t="str">
            <v>LABCLIN LABORATORIO E CLINICA MEDICA LTDA</v>
          </cell>
          <cell r="H100" t="str">
            <v>S</v>
          </cell>
          <cell r="I100" t="str">
            <v>S</v>
          </cell>
          <cell r="J100" t="str">
            <v>3448</v>
          </cell>
          <cell r="K100">
            <v>44809</v>
          </cell>
          <cell r="M100" t="str">
            <v>2601706 - Belo Jardim - PE</v>
          </cell>
          <cell r="N100">
            <v>140</v>
          </cell>
        </row>
        <row r="101">
          <cell r="C101" t="str">
            <v>UPAE BELO JARDIM</v>
          </cell>
          <cell r="E101" t="str">
            <v>5.16 - Serviços Médico-Hospitalares, Odotonlogia e Laboratoriais</v>
          </cell>
          <cell r="F101" t="str">
            <v>21.939.486/0001-06</v>
          </cell>
          <cell r="G101" t="str">
            <v>MAXIMA  ASSESSORIA E CONSULTORIA EM SAÚDE E MEDICINA</v>
          </cell>
          <cell r="H101" t="str">
            <v>S</v>
          </cell>
          <cell r="I101" t="str">
            <v>S</v>
          </cell>
          <cell r="J101" t="str">
            <v>7780</v>
          </cell>
          <cell r="K101">
            <v>44812</v>
          </cell>
          <cell r="M101" t="str">
            <v>2604106 - Caruaru - PE</v>
          </cell>
          <cell r="N101">
            <v>1990</v>
          </cell>
        </row>
        <row r="102">
          <cell r="C102" t="str">
            <v>UPAE BELO JARDIM</v>
          </cell>
          <cell r="E102" t="str">
            <v>5.10 - Detetização/Tratamento de Resíduos e Afins</v>
          </cell>
          <cell r="F102">
            <v>11863530000180</v>
          </cell>
          <cell r="G102" t="str">
            <v>BRASCON GESTÃO AMBIENTAL LTDA</v>
          </cell>
          <cell r="H102" t="str">
            <v>S</v>
          </cell>
          <cell r="I102" t="str">
            <v>S</v>
          </cell>
          <cell r="J102" t="str">
            <v>123197</v>
          </cell>
          <cell r="K102">
            <v>44805</v>
          </cell>
          <cell r="M102" t="str">
            <v>2611309 - Pombos - PE</v>
          </cell>
          <cell r="N102">
            <v>234.97</v>
          </cell>
        </row>
        <row r="103">
          <cell r="C103" t="str">
            <v>UPAE BELO JARDIM</v>
          </cell>
          <cell r="E103" t="str">
            <v>5.17 - Manutenção de Software, Certificação Digital e Microfilmagem</v>
          </cell>
          <cell r="F103">
            <v>20231241000159</v>
          </cell>
          <cell r="G103" t="str">
            <v>E-VAL COMERCIO E SERVICOS DE INFORMATICA EM SAUDE LTDA.</v>
          </cell>
          <cell r="H103" t="str">
            <v>S</v>
          </cell>
          <cell r="I103" t="str">
            <v>S</v>
          </cell>
          <cell r="J103" t="str">
            <v>9338</v>
          </cell>
          <cell r="K103">
            <v>44805</v>
          </cell>
          <cell r="M103" t="str">
            <v>35 -  São Paulo</v>
          </cell>
          <cell r="N103">
            <v>177.16</v>
          </cell>
        </row>
        <row r="104">
          <cell r="C104" t="str">
            <v>UPAE BELO JARDIM</v>
          </cell>
          <cell r="E104" t="str">
            <v>5.17 - Manutenção de Software, Certificação Digital e Microfilmagem</v>
          </cell>
          <cell r="F104" t="str">
            <v>24.524.355/0001-48</v>
          </cell>
          <cell r="G104" t="str">
            <v>JOB BERVICOS E ESTRATEGICO EIRELI</v>
          </cell>
          <cell r="H104" t="str">
            <v>S</v>
          </cell>
          <cell r="I104" t="str">
            <v>S</v>
          </cell>
          <cell r="J104" t="str">
            <v>123</v>
          </cell>
          <cell r="K104">
            <v>44806</v>
          </cell>
          <cell r="M104" t="str">
            <v>2609600 - Olinda - PE</v>
          </cell>
          <cell r="N104">
            <v>260</v>
          </cell>
        </row>
        <row r="105">
          <cell r="C105" t="str">
            <v>UPAE BELO JARDIM</v>
          </cell>
          <cell r="E105" t="str">
            <v>5.17 - Manutenção de Software, Certificação Digital e Microfilmagem</v>
          </cell>
          <cell r="F105" t="str">
            <v>07.560.756/0001-34</v>
          </cell>
          <cell r="G105" t="str">
            <v>CARLOS ANDRE DE SOUSA INFORMATICA ME</v>
          </cell>
          <cell r="H105" t="str">
            <v>S</v>
          </cell>
          <cell r="I105" t="str">
            <v>S</v>
          </cell>
          <cell r="J105" t="str">
            <v>193</v>
          </cell>
          <cell r="K105">
            <v>44788</v>
          </cell>
          <cell r="M105" t="str">
            <v>2611606 - Recife - PE</v>
          </cell>
          <cell r="N105">
            <v>850</v>
          </cell>
        </row>
        <row r="106">
          <cell r="C106" t="str">
            <v>UPAE BELO JARDIM</v>
          </cell>
          <cell r="E106" t="str">
            <v>5.17 - Manutenção de Software, Certificação Digital e Microfilmagem</v>
          </cell>
          <cell r="F106">
            <v>3613658000167</v>
          </cell>
          <cell r="G106" t="str">
            <v>SEQUENCE INFORMATICA LTDA EPP</v>
          </cell>
          <cell r="H106" t="str">
            <v>S</v>
          </cell>
          <cell r="I106" t="str">
            <v>S</v>
          </cell>
          <cell r="J106" t="str">
            <v>23883</v>
          </cell>
          <cell r="K106">
            <v>44777</v>
          </cell>
          <cell r="M106" t="str">
            <v>2611606 - Recife - PE</v>
          </cell>
          <cell r="N106">
            <v>1029.23</v>
          </cell>
        </row>
        <row r="107">
          <cell r="C107" t="str">
            <v>UPAE BELO JARDIM</v>
          </cell>
          <cell r="E107" t="str">
            <v>5.17 - Manutenção de Software, Certificação Digital e Microfilmagem</v>
          </cell>
          <cell r="F107">
            <v>16783034000130</v>
          </cell>
          <cell r="G107" t="str">
            <v>SINTESE LICENCIAMENTO DE PROGRAMAS</v>
          </cell>
          <cell r="H107" t="str">
            <v>S</v>
          </cell>
          <cell r="I107" t="str">
            <v>S</v>
          </cell>
          <cell r="J107" t="str">
            <v>20937</v>
          </cell>
          <cell r="K107">
            <v>44774</v>
          </cell>
          <cell r="M107" t="str">
            <v>2611606 - Recife - PE</v>
          </cell>
          <cell r="N107">
            <v>1200</v>
          </cell>
        </row>
        <row r="108">
          <cell r="C108" t="str">
            <v>UPAE BELO JARDIM</v>
          </cell>
          <cell r="E108" t="str">
            <v>5.17 - Manutenção de Software, Certificação Digital e Microfilmagem</v>
          </cell>
          <cell r="F108">
            <v>10224281000110</v>
          </cell>
          <cell r="G108" t="str">
            <v>QUALITEK TECNOLOGIA LTDA - EPP</v>
          </cell>
          <cell r="H108" t="str">
            <v>S</v>
          </cell>
          <cell r="I108" t="str">
            <v>S</v>
          </cell>
          <cell r="J108" t="str">
            <v>6742</v>
          </cell>
          <cell r="K108">
            <v>44806</v>
          </cell>
          <cell r="M108" t="str">
            <v>2408102 - Natal - RN</v>
          </cell>
          <cell r="N108">
            <v>500</v>
          </cell>
        </row>
        <row r="109">
          <cell r="C109" t="str">
            <v>UPAE BELO JARDIM</v>
          </cell>
          <cell r="E109" t="str">
            <v>5.17 - Manutenção de Software, Certificação Digital e Microfilmagem</v>
          </cell>
          <cell r="F109" t="str">
            <v>23.412.408/0001-76</v>
          </cell>
          <cell r="G109" t="str">
            <v>WEK — TECHNOLOGY IN BUSINESS LTDA - ME</v>
          </cell>
          <cell r="H109" t="str">
            <v>S</v>
          </cell>
          <cell r="I109" t="str">
            <v>S</v>
          </cell>
          <cell r="J109" t="str">
            <v>6033</v>
          </cell>
          <cell r="K109">
            <v>44809</v>
          </cell>
          <cell r="M109" t="str">
            <v>4209102 - Joinville - SC</v>
          </cell>
          <cell r="N109">
            <v>722.57</v>
          </cell>
        </row>
        <row r="110">
          <cell r="C110" t="str">
            <v>UPAE BELO JARDIM</v>
          </cell>
          <cell r="E110" t="str">
            <v>5.22 - Vigilância Ostensiva / Monitorada</v>
          </cell>
          <cell r="F110">
            <v>7774050000175</v>
          </cell>
          <cell r="G110" t="str">
            <v>TKS SEGURANÇA PRIVADA LTDA</v>
          </cell>
          <cell r="H110" t="str">
            <v>S</v>
          </cell>
          <cell r="I110" t="str">
            <v>S</v>
          </cell>
          <cell r="J110" t="str">
            <v>27531</v>
          </cell>
          <cell r="K110">
            <v>44776</v>
          </cell>
          <cell r="M110" t="str">
            <v>2611606 - Recife - PE</v>
          </cell>
          <cell r="N110">
            <v>22919.02</v>
          </cell>
        </row>
        <row r="111">
          <cell r="C111" t="str">
            <v>UPAE BELO JARDIM</v>
          </cell>
          <cell r="E111" t="str">
            <v>5.2 - Serviços Técnicos Profissionais</v>
          </cell>
          <cell r="F111">
            <v>35512416000173</v>
          </cell>
          <cell r="G111" t="str">
            <v>VIDON &amp; CORREIA ADVOGADOS ASSOCIADOS</v>
          </cell>
          <cell r="H111" t="str">
            <v>S</v>
          </cell>
          <cell r="I111" t="str">
            <v>S</v>
          </cell>
          <cell r="J111" t="str">
            <v>1263</v>
          </cell>
          <cell r="K111">
            <v>44805</v>
          </cell>
          <cell r="M111" t="str">
            <v>2611606 - Recife - PE</v>
          </cell>
          <cell r="N111">
            <v>5000</v>
          </cell>
        </row>
        <row r="112">
          <cell r="C112" t="str">
            <v>UPAE BELO JARDIM</v>
          </cell>
          <cell r="E112" t="str">
            <v>4.6 - Serviços de Profissionais de Saúde</v>
          </cell>
          <cell r="F112" t="str">
            <v>11364773490</v>
          </cell>
          <cell r="G112" t="str">
            <v>MARIA EMILIA VASCONCELOS SOUZA</v>
          </cell>
          <cell r="H112" t="str">
            <v>S</v>
          </cell>
          <cell r="I112" t="str">
            <v>N</v>
          </cell>
          <cell r="K112">
            <v>44804</v>
          </cell>
          <cell r="M112" t="str">
            <v>2601706 - Belo Jardim - PE</v>
          </cell>
          <cell r="N112">
            <v>2931.69</v>
          </cell>
        </row>
        <row r="113">
          <cell r="C113" t="str">
            <v>UPAE BELO JARDIM</v>
          </cell>
          <cell r="E113" t="str">
            <v>5.5 - Reparo e Manutenção de Máquinas e Equipamentos</v>
          </cell>
          <cell r="F113">
            <v>8980641000161</v>
          </cell>
          <cell r="G113" t="str">
            <v>MAPROS LTDA</v>
          </cell>
          <cell r="H113" t="str">
            <v>S</v>
          </cell>
          <cell r="I113" t="str">
            <v>S</v>
          </cell>
          <cell r="J113" t="str">
            <v>20978</v>
          </cell>
          <cell r="K113">
            <v>44816</v>
          </cell>
          <cell r="M113" t="str">
            <v>2611606 - Recife - PE</v>
          </cell>
          <cell r="N113">
            <v>3060</v>
          </cell>
        </row>
        <row r="114">
          <cell r="C114" t="str">
            <v>UPAE BELO JARDIM</v>
          </cell>
          <cell r="E114" t="str">
            <v>5.5 - Reparo e Manutenção de Máquinas e Equipamentos</v>
          </cell>
          <cell r="F114">
            <v>3480539000183</v>
          </cell>
          <cell r="G114" t="str">
            <v>SL ENGENHARIA HOSPITALAR LTDA</v>
          </cell>
          <cell r="H114" t="str">
            <v>S</v>
          </cell>
          <cell r="I114" t="str">
            <v>S</v>
          </cell>
          <cell r="J114" t="str">
            <v>10877</v>
          </cell>
          <cell r="K114">
            <v>44812</v>
          </cell>
          <cell r="M114" t="str">
            <v>2607901 - Jaboatão dos Guararapes - PE</v>
          </cell>
          <cell r="N114">
            <v>5100</v>
          </cell>
        </row>
        <row r="115">
          <cell r="C115" t="str">
            <v>UPAE BELO JARDIM</v>
          </cell>
          <cell r="E115" t="str">
            <v>5.5 - Reparo e Manutenção de Máquinas e Equipamentos</v>
          </cell>
          <cell r="F115">
            <v>28101039000114</v>
          </cell>
          <cell r="G115" t="str">
            <v>A G F SILVA ENGENHARIA</v>
          </cell>
          <cell r="H115" t="str">
            <v>S</v>
          </cell>
          <cell r="I115" t="str">
            <v>S</v>
          </cell>
          <cell r="J115" t="str">
            <v>104</v>
          </cell>
          <cell r="K115">
            <v>44803</v>
          </cell>
          <cell r="M115" t="str">
            <v>2611606 - Recife - PE</v>
          </cell>
          <cell r="N115">
            <v>14989.9</v>
          </cell>
        </row>
        <row r="116">
          <cell r="C116" t="str">
            <v>UPAE BELO JARDIM</v>
          </cell>
          <cell r="E116" t="str">
            <v>5.5 - Reparo e Manutenção de Máquinas e Equipamentos</v>
          </cell>
          <cell r="F116">
            <v>3220439000118</v>
          </cell>
          <cell r="G116" t="str">
            <v>S S COMERCIAL LTDA</v>
          </cell>
          <cell r="H116" t="str">
            <v>S</v>
          </cell>
          <cell r="I116" t="str">
            <v>S</v>
          </cell>
          <cell r="J116" t="str">
            <v>7336</v>
          </cell>
          <cell r="K116">
            <v>44803</v>
          </cell>
          <cell r="M116" t="str">
            <v>2601706 - Belo Jardim - PE</v>
          </cell>
          <cell r="N116">
            <v>900</v>
          </cell>
        </row>
        <row r="117">
          <cell r="C117" t="str">
            <v>UPAE BELO JARDIM</v>
          </cell>
          <cell r="E117" t="str">
            <v>5.5 - Reparo e Manutenção de Máquinas e Equipamentos</v>
          </cell>
          <cell r="F117" t="str">
            <v>15.651.204/0001-60</v>
          </cell>
          <cell r="G117" t="str">
            <v>ROGERIO ARAUJO DE LIMA</v>
          </cell>
          <cell r="H117" t="str">
            <v>S</v>
          </cell>
          <cell r="I117" t="str">
            <v>S</v>
          </cell>
          <cell r="J117" t="str">
            <v>434</v>
          </cell>
          <cell r="K117">
            <v>44802</v>
          </cell>
          <cell r="M117" t="str">
            <v>2607901 - Jaboatão dos Guararapes - PE</v>
          </cell>
          <cell r="N117">
            <v>900</v>
          </cell>
        </row>
        <row r="118">
          <cell r="C118" t="str">
            <v>UPAE BELO JARDIM</v>
          </cell>
          <cell r="E118" t="str">
            <v>5.4 - Reparo e Manutenção de Bens Imóveis</v>
          </cell>
          <cell r="F118">
            <v>28623665000170</v>
          </cell>
          <cell r="G118" t="str">
            <v>LAVINIA FERRAZ DE AZEVEDO</v>
          </cell>
          <cell r="H118" t="str">
            <v>S</v>
          </cell>
          <cell r="I118" t="str">
            <v>S</v>
          </cell>
          <cell r="J118" t="str">
            <v>196</v>
          </cell>
          <cell r="K118">
            <v>44783</v>
          </cell>
          <cell r="M118" t="str">
            <v>2601706 - Belo Jardim - PE</v>
          </cell>
          <cell r="N118">
            <v>987.12</v>
          </cell>
        </row>
        <row r="119">
          <cell r="C119" t="str">
            <v>UPAE BELO JARDIM</v>
          </cell>
          <cell r="E119" t="str">
            <v>5.4 - Reparo e Manutenção de Bens Imóveis</v>
          </cell>
          <cell r="F119">
            <v>41279214000126</v>
          </cell>
          <cell r="G119" t="str">
            <v>NEW ENERGY SERV DE MANUT GERADORES</v>
          </cell>
          <cell r="H119" t="str">
            <v>S</v>
          </cell>
          <cell r="I119" t="str">
            <v>S</v>
          </cell>
          <cell r="J119" t="str">
            <v>652</v>
          </cell>
          <cell r="K119">
            <v>44818</v>
          </cell>
          <cell r="M119" t="str">
            <v>2611606 - Recife - PE</v>
          </cell>
          <cell r="N119">
            <v>930</v>
          </cell>
        </row>
        <row r="120">
          <cell r="C120" t="str">
            <v>UPAE BELO JARDIM</v>
          </cell>
          <cell r="E120" t="str">
            <v>5.4 - Reparo e Manutenção de Bens Imóveis</v>
          </cell>
          <cell r="F120">
            <v>6164913000120</v>
          </cell>
          <cell r="G120" t="str">
            <v>AMBIENTALIS ANALISES DE AMBIENTES LTDA</v>
          </cell>
          <cell r="H120" t="str">
            <v>S</v>
          </cell>
          <cell r="I120" t="str">
            <v>S</v>
          </cell>
          <cell r="J120" t="str">
            <v>18606</v>
          </cell>
          <cell r="K120">
            <v>44810</v>
          </cell>
          <cell r="M120" t="str">
            <v>4205407 - Florianópolis - SC</v>
          </cell>
          <cell r="N120">
            <v>1398</v>
          </cell>
        </row>
        <row r="121">
          <cell r="C121" t="str">
            <v>UPAE BELO JARDIM</v>
          </cell>
          <cell r="E121" t="str">
            <v>5.4 - Reparo e Manutenção de Bens Imóveis</v>
          </cell>
          <cell r="F121">
            <v>8810012000193</v>
          </cell>
          <cell r="G121" t="str">
            <v>COMERCIAL CARDOSO LTDA</v>
          </cell>
          <cell r="H121" t="str">
            <v>S</v>
          </cell>
          <cell r="I121" t="str">
            <v>S</v>
          </cell>
          <cell r="J121" t="str">
            <v>22663</v>
          </cell>
          <cell r="K121">
            <v>44820</v>
          </cell>
          <cell r="M121" t="str">
            <v>2604106 - Caruaru - PE</v>
          </cell>
          <cell r="N121">
            <v>630</v>
          </cell>
        </row>
        <row r="122">
          <cell r="C122" t="str">
            <v>UPAE BELO JARDIM</v>
          </cell>
          <cell r="E122" t="str">
            <v>5.4 - Reparo e Manutenção de Bens Imóveis</v>
          </cell>
          <cell r="F122">
            <v>8810012000193</v>
          </cell>
          <cell r="G122" t="str">
            <v>COMERCIAL CARDOSO LTDA</v>
          </cell>
          <cell r="H122" t="str">
            <v>S</v>
          </cell>
          <cell r="I122" t="str">
            <v>S</v>
          </cell>
          <cell r="J122" t="str">
            <v>22664</v>
          </cell>
          <cell r="K122">
            <v>44820</v>
          </cell>
          <cell r="M122" t="str">
            <v>2604106 - Caruaru - PE</v>
          </cell>
          <cell r="N122">
            <v>475</v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103" zoomScale="90" zoomScaleNormal="90" workbookViewId="0">
      <selection activeCell="A114" sqref="A114:A12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10894988000303</v>
      </c>
      <c r="B2" s="4" t="str">
        <f>'[1]TCE - ANEXO IV - Preencher'!C11</f>
        <v>UPAE BELO JARDIM</v>
      </c>
      <c r="C2" s="4" t="str">
        <f>'[1]TCE - ANEXO IV - Preencher'!E11</f>
        <v>3.1 - Combustíveis e Lubrificantes Automotivos</v>
      </c>
      <c r="D2" s="3">
        <f>'[1]TCE - ANEXO IV - Preencher'!F11</f>
        <v>20211412000188</v>
      </c>
      <c r="E2" s="5" t="str">
        <f>'[1]TCE - ANEXO IV - Preencher'!G11</f>
        <v>SODEXO PASS DO BRASIL SERV DE GESTÃO DE DESP E FROTA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744413</v>
      </c>
      <c r="I2" s="6">
        <f>IF('[1]TCE - ANEXO IV - Preencher'!K11="","",'[1]TCE - ANEXO IV - Preencher'!K11)</f>
        <v>44769</v>
      </c>
      <c r="J2" s="5" t="str">
        <f>'[1]TCE - ANEXO IV - Preencher'!L11</f>
        <v>650V.4629.3210.9373199-Z</v>
      </c>
      <c r="K2" s="5" t="str">
        <f>IF(F2="B",LEFT('[1]TCE - ANEXO IV - Preencher'!M11,2),IF(F2="S",LEFT('[1]TCE - ANEXO IV - Preencher'!M11,7),IF('[1]TCE - ANEXO IV - Preencher'!H11="","")))</f>
        <v>3505708</v>
      </c>
      <c r="L2" s="7">
        <f>'[1]TCE - ANEXO IV - Preencher'!N11</f>
        <v>2800</v>
      </c>
    </row>
    <row r="3" spans="1:12" s="8" customFormat="1" ht="19.5" customHeight="1" x14ac:dyDescent="0.2">
      <c r="A3" s="3">
        <f>IFERROR(VLOOKUP(B3,'[1]DADOS (OCULTAR)'!$Q$3:$S$133,3,0),"")</f>
        <v>10894988000303</v>
      </c>
      <c r="B3" s="4" t="str">
        <f>'[1]TCE - ANEXO IV - Preencher'!C12</f>
        <v>UPAE BELO JARDIM</v>
      </c>
      <c r="C3" s="4" t="str">
        <f>'[1]TCE - ANEXO IV - Preencher'!E12</f>
        <v>1.99 - Outras Despesas com Pessoal</v>
      </c>
      <c r="D3" s="3">
        <f>'[1]TCE - ANEXO IV - Preencher'!F12</f>
        <v>69034668000156</v>
      </c>
      <c r="E3" s="5" t="str">
        <f>'[1]TCE - ANEXO IV - Preencher'!G12</f>
        <v>SODEXO PASS DO BRASIL DE SERVIÇO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22/29080383</v>
      </c>
      <c r="I3" s="6">
        <f>IF('[1]TCE - ANEXO IV - Preencher'!K12="","",'[1]TCE - ANEXO IV - Preencher'!K12)</f>
        <v>44769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3505708</v>
      </c>
      <c r="L3" s="7">
        <f>'[1]TCE - ANEXO IV - Preencher'!N12</f>
        <v>13041.2</v>
      </c>
    </row>
    <row r="4" spans="1:12" s="8" customFormat="1" ht="19.5" customHeight="1" x14ac:dyDescent="0.2">
      <c r="A4" s="3">
        <f>IFERROR(VLOOKUP(B4,'[1]DADOS (OCULTAR)'!$Q$3:$S$133,3,0),"")</f>
        <v>10894988000303</v>
      </c>
      <c r="B4" s="4" t="str">
        <f>'[1]TCE - ANEXO IV - Preencher'!C13</f>
        <v>UPAE BELO JARDIM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9139521</v>
      </c>
      <c r="I4" s="6">
        <f>IF('[1]TCE - ANEXO IV - Preencher'!K13="","",'[1]TCE - ANEXO IV - Preencher'!K13)</f>
        <v>44761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1004.14</v>
      </c>
    </row>
    <row r="5" spans="1:12" s="8" customFormat="1" ht="19.5" customHeight="1" x14ac:dyDescent="0.2">
      <c r="A5" s="3">
        <f>IFERROR(VLOOKUP(B5,'[1]DADOS (OCULTAR)'!$Q$3:$S$133,3,0),"")</f>
        <v>10894988000303</v>
      </c>
      <c r="B5" s="4" t="str">
        <f>'[1]TCE - ANEXO IV - Preencher'!C14</f>
        <v>UPAE BELO JARDIM</v>
      </c>
      <c r="C5" s="4" t="str">
        <f>'[1]TCE - ANEXO IV - Preencher'!E14</f>
        <v>3.12 - Material Hospitalar</v>
      </c>
      <c r="D5" s="3">
        <f>'[1]TCE - ANEXO IV - Preencher'!F14</f>
        <v>4192554000199</v>
      </c>
      <c r="E5" s="5" t="str">
        <f>'[1]TCE - ANEXO IV - Preencher'!G14</f>
        <v>ALACER IND ELETRONICA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47411</v>
      </c>
      <c r="I5" s="6">
        <f>IF('[1]TCE - ANEXO IV - Preencher'!K14="","",'[1]TCE - ANEXO IV - Preencher'!K14)</f>
        <v>44784</v>
      </c>
      <c r="J5" s="5" t="str">
        <f>'[1]TCE - ANEXO IV - Preencher'!L14</f>
        <v>35220804192554000199550010000474111410021986</v>
      </c>
      <c r="K5" s="5" t="str">
        <f>IF(F5="B",LEFT('[1]TCE - ANEXO IV - Preencher'!M14,2),IF(F5="S",LEFT('[1]TCE - ANEXO IV - Preencher'!M14,7),IF('[1]TCE - ANEXO IV - Preencher'!H14="","")))</f>
        <v>35</v>
      </c>
      <c r="L5" s="7">
        <f>'[1]TCE - ANEXO IV - Preencher'!N14</f>
        <v>465</v>
      </c>
    </row>
    <row r="6" spans="1:12" s="8" customFormat="1" ht="19.5" customHeight="1" x14ac:dyDescent="0.2">
      <c r="A6" s="3">
        <f>IFERROR(VLOOKUP(B6,'[1]DADOS (OCULTAR)'!$Q$3:$S$133,3,0),"")</f>
        <v>10894988000303</v>
      </c>
      <c r="B6" s="4" t="str">
        <f>'[1]TCE - ANEXO IV - Preencher'!C15</f>
        <v>UPAE BELO JARDIM</v>
      </c>
      <c r="C6" s="4" t="str">
        <f>'[1]TCE - ANEXO IV - Preencher'!E15</f>
        <v>3.12 - Material Hospitalar</v>
      </c>
      <c r="D6" s="3">
        <f>'[1]TCE - ANEXO IV - Preencher'!F15</f>
        <v>15227236000132</v>
      </c>
      <c r="E6" s="5" t="str">
        <f>'[1]TCE - ANEXO IV - Preencher'!G15</f>
        <v>ATOS MEDICA COM E REPR DE PRODUTOS MEDICOS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18357</v>
      </c>
      <c r="I6" s="6">
        <f>IF('[1]TCE - ANEXO IV - Preencher'!K15="","",'[1]TCE - ANEXO IV - Preencher'!K15)</f>
        <v>44783</v>
      </c>
      <c r="J6" s="5" t="str">
        <f>'[1]TCE - ANEXO IV - Preencher'!L15</f>
        <v>26220815227236000132550010000183571325525400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2390</v>
      </c>
    </row>
    <row r="7" spans="1:12" s="8" customFormat="1" ht="19.5" customHeight="1" x14ac:dyDescent="0.2">
      <c r="A7" s="3">
        <f>IFERROR(VLOOKUP(B7,'[1]DADOS (OCULTAR)'!$Q$3:$S$133,3,0),"")</f>
        <v>10894988000303</v>
      </c>
      <c r="B7" s="4" t="str">
        <f>'[1]TCE - ANEXO IV - Preencher'!C16</f>
        <v>UPAE BELO JARDIM</v>
      </c>
      <c r="C7" s="4" t="str">
        <f>'[1]TCE - ANEXO IV - Preencher'!E16</f>
        <v>3.12 - Material Hospitalar</v>
      </c>
      <c r="D7" s="3">
        <f>'[1]TCE - ANEXO IV - Preencher'!F16</f>
        <v>11463963000148</v>
      </c>
      <c r="E7" s="5" t="str">
        <f>'[1]TCE - ANEXO IV - Preencher'!G16</f>
        <v>BCI BRASIL CHINA IMPORTADORA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35099</v>
      </c>
      <c r="I7" s="6">
        <f>IF('[1]TCE - ANEXO IV - Preencher'!K16="","",'[1]TCE - ANEXO IV - Preencher'!K16)</f>
        <v>44788</v>
      </c>
      <c r="J7" s="5" t="str">
        <f>'[1]TCE - ANEXO IV - Preencher'!L16</f>
        <v>26220811463963000148550010000350991670141658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11175</v>
      </c>
    </row>
    <row r="8" spans="1:12" s="8" customFormat="1" ht="19.5" customHeight="1" x14ac:dyDescent="0.2">
      <c r="A8" s="3">
        <f>IFERROR(VLOOKUP(B8,'[1]DADOS (OCULTAR)'!$Q$3:$S$133,3,0),"")</f>
        <v>10894988000303</v>
      </c>
      <c r="B8" s="4" t="str">
        <f>'[1]TCE - ANEXO IV - Preencher'!C17</f>
        <v>UPAE BELO JARDIM</v>
      </c>
      <c r="C8" s="4" t="str">
        <f>'[1]TCE - ANEXO IV - Preencher'!E17</f>
        <v>3.12 - Material Hospitalar</v>
      </c>
      <c r="D8" s="3">
        <f>'[1]TCE - ANEXO IV - Preencher'!F17</f>
        <v>1687725000162</v>
      </c>
      <c r="E8" s="5" t="str">
        <f>'[1]TCE - ANEXO IV - Preencher'!G17</f>
        <v>CENEP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38154</v>
      </c>
      <c r="I8" s="6">
        <f>IF('[1]TCE - ANEXO IV - Preencher'!K17="","",'[1]TCE - ANEXO IV - Preencher'!K17)</f>
        <v>44790</v>
      </c>
      <c r="J8" s="5" t="str">
        <f>'[1]TCE - ANEXO IV - Preencher'!L17</f>
        <v>26220801687725000162550010000381541236510453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237</v>
      </c>
    </row>
    <row r="9" spans="1:12" s="8" customFormat="1" ht="19.5" customHeight="1" x14ac:dyDescent="0.2">
      <c r="A9" s="3">
        <f>IFERROR(VLOOKUP(B9,'[1]DADOS (OCULTAR)'!$Q$3:$S$133,3,0),"")</f>
        <v>10894988000303</v>
      </c>
      <c r="B9" s="4" t="str">
        <f>'[1]TCE - ANEXO IV - Preencher'!C18</f>
        <v>UPAE BELO JARDIM</v>
      </c>
      <c r="C9" s="4" t="str">
        <f>'[1]TCE - ANEXO IV - Preencher'!E18</f>
        <v>3.12 - Material Hospitalar</v>
      </c>
      <c r="D9" s="3" t="str">
        <f>'[1]TCE - ANEXO IV - Preencher'!F18</f>
        <v>08.674.752/0003-01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15869</v>
      </c>
      <c r="I9" s="6">
        <f>IF('[1]TCE - ANEXO IV - Preencher'!K18="","",'[1]TCE - ANEXO IV - Preencher'!K18)</f>
        <v>44783</v>
      </c>
      <c r="J9" s="5" t="str">
        <f>'[1]TCE - ANEXO IV - Preencher'!L18</f>
        <v>26220808674752000301550010000158691914989365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330.72</v>
      </c>
    </row>
    <row r="10" spans="1:12" s="8" customFormat="1" ht="19.5" customHeight="1" x14ac:dyDescent="0.2">
      <c r="A10" s="3">
        <f>IFERROR(VLOOKUP(B10,'[1]DADOS (OCULTAR)'!$Q$3:$S$133,3,0),"")</f>
        <v>10894988000303</v>
      </c>
      <c r="B10" s="4" t="str">
        <f>'[1]TCE - ANEXO IV - Preencher'!C19</f>
        <v>UPAE BELO JARDIM</v>
      </c>
      <c r="C10" s="4" t="str">
        <f>'[1]TCE - ANEXO IV - Preencher'!E19</f>
        <v>3.12 - Material Hospitalar</v>
      </c>
      <c r="D10" s="3">
        <f>'[1]TCE - ANEXO IV - Preencher'!F19</f>
        <v>4922653000189</v>
      </c>
      <c r="E10" s="5" t="str">
        <f>'[1]TCE - ANEXO IV - Preencher'!G19</f>
        <v>MEGAMED COMERCIO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18486</v>
      </c>
      <c r="I10" s="6">
        <f>IF('[1]TCE - ANEXO IV - Preencher'!K19="","",'[1]TCE - ANEXO IV - Preencher'!K19)</f>
        <v>44783</v>
      </c>
      <c r="J10" s="5" t="str">
        <f>'[1]TCE - ANEXO IV - Preencher'!L19</f>
        <v>26220805932624000160550010000184861495250617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311.39999999999998</v>
      </c>
    </row>
    <row r="11" spans="1:12" s="8" customFormat="1" ht="19.5" customHeight="1" x14ac:dyDescent="0.2">
      <c r="A11" s="3">
        <f>IFERROR(VLOOKUP(B11,'[1]DADOS (OCULTAR)'!$Q$3:$S$133,3,0),"")</f>
        <v>10894988000303</v>
      </c>
      <c r="B11" s="4" t="str">
        <f>'[1]TCE - ANEXO IV - Preencher'!C20</f>
        <v>UPAE BELO JARDIM</v>
      </c>
      <c r="C11" s="4" t="str">
        <f>'[1]TCE - ANEXO IV - Preencher'!E20</f>
        <v>3.12 - Material Hospitalar</v>
      </c>
      <c r="D11" s="3">
        <f>'[1]TCE - ANEXO IV - Preencher'!F20</f>
        <v>35753111000153</v>
      </c>
      <c r="E11" s="5" t="str">
        <f>'[1]TCE - ANEXO IV - Preencher'!G20</f>
        <v>NORD PRODUTOS EM SAUDE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9007</v>
      </c>
      <c r="I11" s="6">
        <f>IF('[1]TCE - ANEXO IV - Preencher'!K20="","",'[1]TCE - ANEXO IV - Preencher'!K20)</f>
        <v>44783</v>
      </c>
      <c r="J11" s="5" t="str">
        <f>'[1]TCE - ANEXO IV - Preencher'!L20</f>
        <v>26220835753111000153550010000090071000100279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1995.2</v>
      </c>
    </row>
    <row r="12" spans="1:12" s="8" customFormat="1" ht="19.5" customHeight="1" x14ac:dyDescent="0.2">
      <c r="A12" s="3">
        <f>IFERROR(VLOOKUP(B12,'[1]DADOS (OCULTAR)'!$Q$3:$S$133,3,0),"")</f>
        <v>10894988000303</v>
      </c>
      <c r="B12" s="4" t="str">
        <f>'[1]TCE - ANEXO IV - Preencher'!C21</f>
        <v>UPAE BELO JARDIM</v>
      </c>
      <c r="C12" s="4" t="str">
        <f>'[1]TCE - ANEXO IV - Preencher'!E21</f>
        <v>3.12 - Material Hospitalar</v>
      </c>
      <c r="D12" s="3" t="str">
        <f>'[1]TCE - ANEXO IV - Preencher'!F21</f>
        <v>10.782.968/0002-51</v>
      </c>
      <c r="E12" s="5" t="str">
        <f>'[1]TCE - ANEXO IV - Preencher'!G21</f>
        <v>NUTRI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531</v>
      </c>
      <c r="I12" s="6">
        <f>IF('[1]TCE - ANEXO IV - Preencher'!K21="","",'[1]TCE - ANEXO IV - Preencher'!K21)</f>
        <v>44790</v>
      </c>
      <c r="J12" s="5" t="str">
        <f>'[1]TCE - ANEXO IV - Preencher'!L21</f>
        <v>2622081078296800025155001000000531125530008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7292.65</v>
      </c>
    </row>
    <row r="13" spans="1:12" s="8" customFormat="1" ht="19.5" customHeight="1" x14ac:dyDescent="0.2">
      <c r="A13" s="3">
        <f>IFERROR(VLOOKUP(B13,'[1]DADOS (OCULTAR)'!$Q$3:$S$133,3,0),"")</f>
        <v>10894988000303</v>
      </c>
      <c r="B13" s="4" t="str">
        <f>'[1]TCE - ANEXO IV - Preencher'!C22</f>
        <v>UPAE BELO JARDIM</v>
      </c>
      <c r="C13" s="4" t="str">
        <f>'[1]TCE - ANEXO IV - Preencher'!E22</f>
        <v>3.12 - Material Hospitalar</v>
      </c>
      <c r="D13" s="3">
        <f>'[1]TCE - ANEXO IV - Preencher'!F22</f>
        <v>3817043000152</v>
      </c>
      <c r="E13" s="5" t="str">
        <f>'[1]TCE - ANEXO IV - Preencher'!G22</f>
        <v>PHARMAPLUS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47625</v>
      </c>
      <c r="I13" s="6">
        <f>IF('[1]TCE - ANEXO IV - Preencher'!K22="","",'[1]TCE - ANEXO IV - Preencher'!K22)</f>
        <v>44785</v>
      </c>
      <c r="J13" s="5" t="str">
        <f>'[1]TCE - ANEXO IV - Preencher'!L22</f>
        <v>26220803817043000152550010000476251050925178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610.26</v>
      </c>
    </row>
    <row r="14" spans="1:12" s="8" customFormat="1" ht="19.5" customHeight="1" x14ac:dyDescent="0.2">
      <c r="A14" s="3">
        <f>IFERROR(VLOOKUP(B14,'[1]DADOS (OCULTAR)'!$Q$3:$S$133,3,0),"")</f>
        <v>10894988000303</v>
      </c>
      <c r="B14" s="4" t="str">
        <f>'[1]TCE - ANEXO IV - Preencher'!C23</f>
        <v>UPAE BELO JARDIM</v>
      </c>
      <c r="C14" s="4" t="str">
        <f>'[1]TCE - ANEXO IV - Preencher'!E23</f>
        <v>3.4 - Material Farmacológico</v>
      </c>
      <c r="D14" s="3">
        <f>'[1]TCE - ANEXO IV - Preencher'!F23</f>
        <v>21939878000167</v>
      </c>
      <c r="E14" s="5" t="str">
        <f>'[1]TCE - ANEXO IV - Preencher'!G23</f>
        <v>BEM ESTAR PRODUTOS FARMACEUTICOS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4407</v>
      </c>
      <c r="I14" s="6">
        <f>IF('[1]TCE - ANEXO IV - Preencher'!K23="","",'[1]TCE - ANEXO IV - Preencher'!K23)</f>
        <v>44790</v>
      </c>
      <c r="J14" s="5" t="str">
        <f>'[1]TCE - ANEXO IV - Preencher'!L23</f>
        <v>26220821939878000167550010000044071100070444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75</v>
      </c>
    </row>
    <row r="15" spans="1:12" s="8" customFormat="1" ht="19.5" customHeight="1" x14ac:dyDescent="0.2">
      <c r="A15" s="3">
        <f>IFERROR(VLOOKUP(B15,'[1]DADOS (OCULTAR)'!$Q$3:$S$133,3,0),"")</f>
        <v>10894988000303</v>
      </c>
      <c r="B15" s="4" t="str">
        <f>'[1]TCE - ANEXO IV - Preencher'!C24</f>
        <v>UPAE BELO JARDIM</v>
      </c>
      <c r="C15" s="4" t="str">
        <f>'[1]TCE - ANEXO IV - Preencher'!E24</f>
        <v>3.99 - Outras despesas com Material de Consumo</v>
      </c>
      <c r="D15" s="3">
        <f>'[1]TCE - ANEXO IV - Preencher'!F24</f>
        <v>11463963000148</v>
      </c>
      <c r="E15" s="5" t="str">
        <f>'[1]TCE - ANEXO IV - Preencher'!G24</f>
        <v>BCI BRASIL CHINA IMPORTADORA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35099</v>
      </c>
      <c r="I15" s="6">
        <f>IF('[1]TCE - ANEXO IV - Preencher'!K24="","",'[1]TCE - ANEXO IV - Preencher'!K24)</f>
        <v>44788</v>
      </c>
      <c r="J15" s="5" t="str">
        <f>'[1]TCE - ANEXO IV - Preencher'!L24</f>
        <v>26220811463963000148550010000350991670141658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228.6</v>
      </c>
    </row>
    <row r="16" spans="1:12" s="8" customFormat="1" ht="19.5" customHeight="1" x14ac:dyDescent="0.2">
      <c r="A16" s="3">
        <f>IFERROR(VLOOKUP(B16,'[1]DADOS (OCULTAR)'!$Q$3:$S$133,3,0),"")</f>
        <v>10894988000303</v>
      </c>
      <c r="B16" s="4" t="str">
        <f>'[1]TCE - ANEXO IV - Preencher'!C25</f>
        <v>UPAE BELO JARDIM</v>
      </c>
      <c r="C16" s="4" t="str">
        <f>'[1]TCE - ANEXO IV - Preencher'!E25</f>
        <v>3.99 - Outras despesas com Material de Consumo</v>
      </c>
      <c r="D16" s="3" t="str">
        <f>'[1]TCE - ANEXO IV - Preencher'!F25</f>
        <v>51.961.258/0001-95</v>
      </c>
      <c r="E16" s="5" t="str">
        <f>'[1]TCE - ANEXO IV - Preencher'!G25</f>
        <v>CARDIO SISTEMAS COMERCIAL E INDUSTRIAL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300578</v>
      </c>
      <c r="I16" s="6">
        <f>IF('[1]TCE - ANEXO IV - Preencher'!K25="","",'[1]TCE - ANEXO IV - Preencher'!K25)</f>
        <v>44775</v>
      </c>
      <c r="J16" s="5" t="str">
        <f>'[1]TCE - ANEXO IV - Preencher'!L25</f>
        <v>35220851961258000195550110003005781992756675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4872.1400000000003</v>
      </c>
    </row>
    <row r="17" spans="1:12" s="8" customFormat="1" ht="19.5" customHeight="1" x14ac:dyDescent="0.2">
      <c r="A17" s="3">
        <f>IFERROR(VLOOKUP(B17,'[1]DADOS (OCULTAR)'!$Q$3:$S$133,3,0),"")</f>
        <v>10894988000303</v>
      </c>
      <c r="B17" s="4" t="str">
        <f>'[1]TCE - ANEXO IV - Preencher'!C26</f>
        <v>UPAE BELO JARDIM</v>
      </c>
      <c r="C17" s="4" t="str">
        <f>'[1]TCE - ANEXO IV - Preencher'!E26</f>
        <v>3.99 - Outras despesas com Material de Consumo</v>
      </c>
      <c r="D17" s="3" t="str">
        <f>'[1]TCE - ANEXO IV - Preencher'!F26</f>
        <v>10.452.774/0001-07</v>
      </c>
      <c r="E17" s="5" t="str">
        <f>'[1]TCE - ANEXO IV - Preencher'!G26</f>
        <v>HARTE INSTRUMENTOS CIRURGICOS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14199</v>
      </c>
      <c r="I17" s="6">
        <f>IF('[1]TCE - ANEXO IV - Preencher'!K26="","",'[1]TCE - ANEXO IV - Preencher'!K26)</f>
        <v>44720</v>
      </c>
      <c r="J17" s="5" t="str">
        <f>'[1]TCE - ANEXO IV - Preencher'!L26</f>
        <v>35220610452774000107550010000141991943849872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4023.53</v>
      </c>
    </row>
    <row r="18" spans="1:12" s="8" customFormat="1" ht="19.5" customHeight="1" x14ac:dyDescent="0.2">
      <c r="A18" s="3">
        <f>IFERROR(VLOOKUP(B18,'[1]DADOS (OCULTAR)'!$Q$3:$S$133,3,0),"")</f>
        <v>10894988000303</v>
      </c>
      <c r="B18" s="4" t="str">
        <f>'[1]TCE - ANEXO IV - Preencher'!C27</f>
        <v>UPAE BELO JARDIM</v>
      </c>
      <c r="C18" s="4" t="str">
        <f>'[1]TCE - ANEXO IV - Preencher'!E27</f>
        <v>3.99 - Outras despesas com Material de Consumo</v>
      </c>
      <c r="D18" s="3" t="str">
        <f>'[1]TCE - ANEXO IV - Preencher'!F27</f>
        <v>41.601.210/0001-12</v>
      </c>
      <c r="E18" s="5" t="str">
        <f>'[1]TCE - ANEXO IV - Preencher'!G27</f>
        <v>LUCAS JOSEPH BRAGA DE GREEF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313</v>
      </c>
      <c r="I18" s="6">
        <f>IF('[1]TCE - ANEXO IV - Preencher'!K27="","",'[1]TCE - ANEXO IV - Preencher'!K27)</f>
        <v>44803</v>
      </c>
      <c r="J18" s="5" t="str">
        <f>'[1]TCE - ANEXO IV - Preencher'!L27</f>
        <v>26220841601210000112550010000003131046403274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270</v>
      </c>
    </row>
    <row r="19" spans="1:12" s="8" customFormat="1" ht="19.5" customHeight="1" x14ac:dyDescent="0.2">
      <c r="A19" s="3">
        <f>IFERROR(VLOOKUP(B19,'[1]DADOS (OCULTAR)'!$Q$3:$S$133,3,0),"")</f>
        <v>10894988000303</v>
      </c>
      <c r="B19" s="4" t="str">
        <f>'[1]TCE - ANEXO IV - Preencher'!C28</f>
        <v>UPAE BELO JARDIM</v>
      </c>
      <c r="C19" s="4" t="str">
        <f>'[1]TCE - ANEXO IV - Preencher'!E28</f>
        <v>3.99 - Outras despesas com Material de Consumo</v>
      </c>
      <c r="D19" s="3">
        <f>'[1]TCE - ANEXO IV - Preencher'!F28</f>
        <v>4922653000189</v>
      </c>
      <c r="E19" s="5" t="str">
        <f>'[1]TCE - ANEXO IV - Preencher'!G28</f>
        <v>MEGAMED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18486</v>
      </c>
      <c r="I19" s="6">
        <f>IF('[1]TCE - ANEXO IV - Preencher'!K28="","",'[1]TCE - ANEXO IV - Preencher'!K28)</f>
        <v>44783</v>
      </c>
      <c r="J19" s="5" t="str">
        <f>'[1]TCE - ANEXO IV - Preencher'!L28</f>
        <v>26220805932624000160550010000184861495250617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114.4</v>
      </c>
    </row>
    <row r="20" spans="1:12" s="8" customFormat="1" ht="19.5" customHeight="1" x14ac:dyDescent="0.2">
      <c r="A20" s="3">
        <f>IFERROR(VLOOKUP(B20,'[1]DADOS (OCULTAR)'!$Q$3:$S$133,3,0),"")</f>
        <v>10894988000303</v>
      </c>
      <c r="B20" s="4" t="str">
        <f>'[1]TCE - ANEXO IV - Preencher'!C29</f>
        <v>UPAE BELO JARDIM</v>
      </c>
      <c r="C20" s="4" t="str">
        <f>'[1]TCE - ANEXO IV - Preencher'!E29</f>
        <v>3.7 - Material de Limpeza e Produtos de Hgienização</v>
      </c>
      <c r="D20" s="3" t="str">
        <f>'[1]TCE - ANEXO IV - Preencher'!F29</f>
        <v>36.641.164/0001-45</v>
      </c>
      <c r="E20" s="5" t="str">
        <f>'[1]TCE - ANEXO IV - Preencher'!G29</f>
        <v>GILDO SOUZA CAVALCANTI JUNIOR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1701</v>
      </c>
      <c r="I20" s="6">
        <f>IF('[1]TCE - ANEXO IV - Preencher'!K29="","",'[1]TCE - ANEXO IV - Preencher'!K29)</f>
        <v>44783</v>
      </c>
      <c r="J20" s="5" t="str">
        <f>'[1]TCE - ANEXO IV - Preencher'!L29</f>
        <v>26220836641164000145550010000017011000025787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218</v>
      </c>
    </row>
    <row r="21" spans="1:12" s="8" customFormat="1" ht="19.5" customHeight="1" x14ac:dyDescent="0.2">
      <c r="A21" s="3">
        <f>IFERROR(VLOOKUP(B21,'[1]DADOS (OCULTAR)'!$Q$3:$S$133,3,0),"")</f>
        <v>10894988000303</v>
      </c>
      <c r="B21" s="4" t="str">
        <f>'[1]TCE - ANEXO IV - Preencher'!C30</f>
        <v>UPAE BELO JARDIM</v>
      </c>
      <c r="C21" s="4" t="str">
        <f>'[1]TCE - ANEXO IV - Preencher'!E30</f>
        <v>3.7 - Material de Limpeza e Produtos de Hgienização</v>
      </c>
      <c r="D21" s="3" t="str">
        <f>'[1]TCE - ANEXO IV - Preencher'!F30</f>
        <v>27.058.274/0001-98</v>
      </c>
      <c r="E21" s="5" t="str">
        <f>'[1]TCE - ANEXO IV - Preencher'!G30</f>
        <v>JATOBARRETTO CENTRO DE DISTRIBUICAO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9936</v>
      </c>
      <c r="I21" s="6">
        <f>IF('[1]TCE - ANEXO IV - Preencher'!K30="","",'[1]TCE - ANEXO IV - Preencher'!K30)</f>
        <v>44784</v>
      </c>
      <c r="J21" s="5" t="str">
        <f>'[1]TCE - ANEXO IV - Preencher'!L30</f>
        <v>26220827058274000198550010000099361701230998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1562.35</v>
      </c>
    </row>
    <row r="22" spans="1:12" s="8" customFormat="1" ht="19.5" customHeight="1" x14ac:dyDescent="0.2">
      <c r="A22" s="3">
        <f>IFERROR(VLOOKUP(B22,'[1]DADOS (OCULTAR)'!$Q$3:$S$133,3,0),"")</f>
        <v>10894988000303</v>
      </c>
      <c r="B22" s="4" t="str">
        <f>'[1]TCE - ANEXO IV - Preencher'!C31</f>
        <v>UPAE BELO JARDIM</v>
      </c>
      <c r="C22" s="4" t="str">
        <f>'[1]TCE - ANEXO IV - Preencher'!E31</f>
        <v>3.7 - Material de Limpeza e Produtos de Hgienização</v>
      </c>
      <c r="D22" s="3" t="str">
        <f>'[1]TCE - ANEXO IV - Preencher'!F31</f>
        <v>38.429.751/0001-09</v>
      </c>
      <c r="E22" s="5" t="str">
        <f>'[1]TCE - ANEXO IV - Preencher'!G31</f>
        <v>MARCOS JOSE DINIZ BARBOSA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752</v>
      </c>
      <c r="I22" s="6">
        <f>IF('[1]TCE - ANEXO IV - Preencher'!K31="","",'[1]TCE - ANEXO IV - Preencher'!K31)</f>
        <v>44788</v>
      </c>
      <c r="J22" s="5" t="str">
        <f>'[1]TCE - ANEXO IV - Preencher'!L31</f>
        <v>26220838429751000109550010000007521224196880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363.97</v>
      </c>
    </row>
    <row r="23" spans="1:12" s="8" customFormat="1" ht="19.5" customHeight="1" x14ac:dyDescent="0.2">
      <c r="A23" s="3">
        <f>IFERROR(VLOOKUP(B23,'[1]DADOS (OCULTAR)'!$Q$3:$S$133,3,0),"")</f>
        <v>10894988000303</v>
      </c>
      <c r="B23" s="4" t="str">
        <f>'[1]TCE - ANEXO IV - Preencher'!C32</f>
        <v>UPAE BELO JARDIM</v>
      </c>
      <c r="C23" s="4" t="str">
        <f>'[1]TCE - ANEXO IV - Preencher'!E32</f>
        <v>3.7 - Material de Limpeza e Produtos de Hgienização</v>
      </c>
      <c r="D23" s="3" t="str">
        <f>'[1]TCE - ANEXO IV - Preencher'!F32</f>
        <v>18.577.850/0001-12</v>
      </c>
      <c r="E23" s="5" t="str">
        <f>'[1]TCE - ANEXO IV - Preencher'!G32</f>
        <v>MATTOS DISTRIBUIDORA DE PRODUTOS DE LIMPEZA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7711</v>
      </c>
      <c r="I23" s="6">
        <f>IF('[1]TCE - ANEXO IV - Preencher'!K32="","",'[1]TCE - ANEXO IV - Preencher'!K32)</f>
        <v>44784</v>
      </c>
      <c r="J23" s="5" t="str">
        <f>'[1]TCE - ANEXO IV - Preencher'!L32</f>
        <v>26220818577850000112550010000077111000077128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302</v>
      </c>
    </row>
    <row r="24" spans="1:12" s="8" customFormat="1" ht="19.5" customHeight="1" x14ac:dyDescent="0.2">
      <c r="A24" s="3">
        <f>IFERROR(VLOOKUP(B24,'[1]DADOS (OCULTAR)'!$Q$3:$S$133,3,0),"")</f>
        <v>10894988000303</v>
      </c>
      <c r="B24" s="4" t="str">
        <f>'[1]TCE - ANEXO IV - Preencher'!C33</f>
        <v>UPAE BELO JARDIM</v>
      </c>
      <c r="C24" s="4" t="str">
        <f>'[1]TCE - ANEXO IV - Preencher'!E33</f>
        <v>3.7 - Material de Limpeza e Produtos de Hgienização</v>
      </c>
      <c r="D24" s="3" t="str">
        <f>'[1]TCE - ANEXO IV - Preencher'!F33</f>
        <v>18.577.850/0001-12</v>
      </c>
      <c r="E24" s="5" t="str">
        <f>'[1]TCE - ANEXO IV - Preencher'!G33</f>
        <v>MATTOS DISTRIBUIDORA DE PRODUTOS DE LIMPEZA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7750</v>
      </c>
      <c r="I24" s="6">
        <f>IF('[1]TCE - ANEXO IV - Preencher'!K33="","",'[1]TCE - ANEXO IV - Preencher'!K33)</f>
        <v>44797</v>
      </c>
      <c r="J24" s="5" t="str">
        <f>'[1]TCE - ANEXO IV - Preencher'!L33</f>
        <v>26220818577850000112550010000077501000077517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96</v>
      </c>
    </row>
    <row r="25" spans="1:12" s="8" customFormat="1" ht="19.5" customHeight="1" x14ac:dyDescent="0.2">
      <c r="A25" s="3">
        <f>IFERROR(VLOOKUP(B25,'[1]DADOS (OCULTAR)'!$Q$3:$S$133,3,0),"")</f>
        <v>10894988000303</v>
      </c>
      <c r="B25" s="4" t="str">
        <f>'[1]TCE - ANEXO IV - Preencher'!C34</f>
        <v>UPAE BELO JARDIM</v>
      </c>
      <c r="C25" s="4" t="str">
        <f>'[1]TCE - ANEXO IV - Preencher'!E34</f>
        <v>3.7 - Material de Limpeza e Produtos de Hgienização</v>
      </c>
      <c r="D25" s="3" t="str">
        <f>'[1]TCE - ANEXO IV - Preencher'!F34</f>
        <v>31.329.180/0001-83</v>
      </c>
      <c r="E25" s="5" t="str">
        <f>'[1]TCE - ANEXO IV - Preencher'!G34</f>
        <v>MAXXISUPRI COMERCIO DE SANEANTES EIRELI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21554</v>
      </c>
      <c r="I25" s="6">
        <f>IF('[1]TCE - ANEXO IV - Preencher'!K34="","",'[1]TCE - ANEXO IV - Preencher'!K34)</f>
        <v>44781</v>
      </c>
      <c r="J25" s="5" t="str">
        <f>'[1]TCE - ANEXO IV - Preencher'!L34</f>
        <v>26220831329180000183550070000215541467101050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787</v>
      </c>
    </row>
    <row r="26" spans="1:12" s="8" customFormat="1" ht="19.5" customHeight="1" x14ac:dyDescent="0.2">
      <c r="A26" s="3">
        <f>IFERROR(VLOOKUP(B26,'[1]DADOS (OCULTAR)'!$Q$3:$S$133,3,0),"")</f>
        <v>10894988000303</v>
      </c>
      <c r="B26" s="4" t="str">
        <f>'[1]TCE - ANEXO IV - Preencher'!C35</f>
        <v>UPAE BELO JARDIM</v>
      </c>
      <c r="C26" s="4" t="str">
        <f>'[1]TCE - ANEXO IV - Preencher'!E35</f>
        <v>3.7 - Material de Limpeza e Produtos de Hgienização</v>
      </c>
      <c r="D26" s="3" t="str">
        <f>'[1]TCE - ANEXO IV - Preencher'!F35</f>
        <v>31.329.180/0001-83</v>
      </c>
      <c r="E26" s="5" t="str">
        <f>'[1]TCE - ANEXO IV - Preencher'!G35</f>
        <v>MAXXISUPRI COMERCIO DE SANEANTES EIRELI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21618</v>
      </c>
      <c r="I26" s="6">
        <f>IF('[1]TCE - ANEXO IV - Preencher'!K35="","",'[1]TCE - ANEXO IV - Preencher'!K35)</f>
        <v>44783</v>
      </c>
      <c r="J26" s="5" t="str">
        <f>'[1]TCE - ANEXO IV - Preencher'!L35</f>
        <v>26220831329180000183550070000216181234610546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350.13</v>
      </c>
    </row>
    <row r="27" spans="1:12" s="8" customFormat="1" ht="19.5" customHeight="1" x14ac:dyDescent="0.2">
      <c r="A27" s="3">
        <f>IFERROR(VLOOKUP(B27,'[1]DADOS (OCULTAR)'!$Q$3:$S$133,3,0),"")</f>
        <v>10894988000303</v>
      </c>
      <c r="B27" s="4" t="str">
        <f>'[1]TCE - ANEXO IV - Preencher'!C36</f>
        <v>UPAE BELO JARDIM</v>
      </c>
      <c r="C27" s="4" t="str">
        <f>'[1]TCE - ANEXO IV - Preencher'!E36</f>
        <v>3.14 - Alimentação Preparada</v>
      </c>
      <c r="D27" s="3" t="str">
        <f>'[1]TCE - ANEXO IV - Preencher'!F36</f>
        <v>70.089.974/0001-79</v>
      </c>
      <c r="E27" s="5" t="str">
        <f>'[1]TCE - ANEXO IV - Preencher'!G36</f>
        <v>COMERCIAL VITA NORTE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46655074</v>
      </c>
      <c r="I27" s="6">
        <f>IF('[1]TCE - ANEXO IV - Preencher'!K36="","",'[1]TCE - ANEXO IV - Preencher'!K36)</f>
        <v>44784</v>
      </c>
      <c r="J27" s="5" t="str">
        <f>'[1]TCE - ANEXO IV - Preencher'!L36</f>
        <v>26220870089974000179550010046650741688393975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712.32</v>
      </c>
    </row>
    <row r="28" spans="1:12" s="8" customFormat="1" ht="19.5" customHeight="1" x14ac:dyDescent="0.2">
      <c r="A28" s="3">
        <f>IFERROR(VLOOKUP(B28,'[1]DADOS (OCULTAR)'!$Q$3:$S$133,3,0),"")</f>
        <v>10894988000303</v>
      </c>
      <c r="B28" s="4" t="str">
        <f>'[1]TCE - ANEXO IV - Preencher'!C37</f>
        <v>UPAE BELO JARDIM</v>
      </c>
      <c r="C28" s="4" t="str">
        <f>'[1]TCE - ANEXO IV - Preencher'!E37</f>
        <v>3.14 - Alimentação Preparada</v>
      </c>
      <c r="D28" s="3" t="str">
        <f>'[1]TCE - ANEXO IV - Preencher'!F37</f>
        <v>10.891.852/0001-70</v>
      </c>
      <c r="E28" s="5" t="str">
        <f>'[1]TCE - ANEXO IV - Preencher'!G37</f>
        <v>SMART SUPRIMENTOS DISTRIBUIDORA DE PRODUTOS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38754</v>
      </c>
      <c r="I28" s="6">
        <f>IF('[1]TCE - ANEXO IV - Preencher'!K37="","",'[1]TCE - ANEXO IV - Preencher'!K37)</f>
        <v>44783</v>
      </c>
      <c r="J28" s="5" t="str">
        <f>'[1]TCE - ANEXO IV - Preencher'!L37</f>
        <v>26220810891852000170550010000387541190387545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1202.3800000000001</v>
      </c>
    </row>
    <row r="29" spans="1:12" s="8" customFormat="1" ht="19.5" customHeight="1" x14ac:dyDescent="0.2">
      <c r="A29" s="3">
        <f>IFERROR(VLOOKUP(B29,'[1]DADOS (OCULTAR)'!$Q$3:$S$133,3,0),"")</f>
        <v>10894988000303</v>
      </c>
      <c r="B29" s="4" t="str">
        <f>'[1]TCE - ANEXO IV - Preencher'!C38</f>
        <v>UPAE BELO JARDIM</v>
      </c>
      <c r="C29" s="4" t="str">
        <f>'[1]TCE - ANEXO IV - Preencher'!E38</f>
        <v>3.14 - Alimentação Preparada</v>
      </c>
      <c r="D29" s="3" t="str">
        <f>'[1]TCE - ANEXO IV - Preencher'!F38</f>
        <v>30.743.270/0001-53</v>
      </c>
      <c r="E29" s="5" t="str">
        <f>'[1]TCE - ANEXO IV - Preencher'!G38</f>
        <v>TRIUNFO COMERCIO DE ALIMENTOS, PAPEIS E MATERIAIS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11450</v>
      </c>
      <c r="I29" s="6">
        <f>IF('[1]TCE - ANEXO IV - Preencher'!K38="","",'[1]TCE - ANEXO IV - Preencher'!K38)</f>
        <v>44785</v>
      </c>
      <c r="J29" s="5" t="str">
        <f>'[1]TCE - ANEXO IV - Preencher'!L38</f>
        <v>26220830743270000153550010000114501432128133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998.93</v>
      </c>
    </row>
    <row r="30" spans="1:12" s="8" customFormat="1" ht="19.5" customHeight="1" x14ac:dyDescent="0.2">
      <c r="A30" s="3">
        <f>IFERROR(VLOOKUP(B30,'[1]DADOS (OCULTAR)'!$Q$3:$S$133,3,0),"")</f>
        <v>10894988000303</v>
      </c>
      <c r="B30" s="4" t="str">
        <f>'[1]TCE - ANEXO IV - Preencher'!C39</f>
        <v>UPAE BELO JARDIM</v>
      </c>
      <c r="C30" s="4" t="str">
        <f>'[1]TCE - ANEXO IV - Preencher'!E39</f>
        <v>3.6 - Material de Expediente</v>
      </c>
      <c r="D30" s="3" t="str">
        <f>'[1]TCE - ANEXO IV - Preencher'!F39</f>
        <v>24.348.443/0001-36</v>
      </c>
      <c r="E30" s="5" t="str">
        <f>'[1]TCE - ANEXO IV - Preencher'!G39</f>
        <v>FRANCRIS LIVRARIA E PAPELARIA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16250</v>
      </c>
      <c r="I30" s="6">
        <f>IF('[1]TCE - ANEXO IV - Preencher'!K39="","",'[1]TCE - ANEXO IV - Preencher'!K39)</f>
        <v>44790</v>
      </c>
      <c r="J30" s="5" t="str">
        <f>'[1]TCE - ANEXO IV - Preencher'!L39</f>
        <v>26220824348443000136550010000162501647871280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793.55</v>
      </c>
    </row>
    <row r="31" spans="1:12" s="8" customFormat="1" ht="19.5" customHeight="1" x14ac:dyDescent="0.2">
      <c r="A31" s="3">
        <f>IFERROR(VLOOKUP(B31,'[1]DADOS (OCULTAR)'!$Q$3:$S$133,3,0),"")</f>
        <v>10894988000303</v>
      </c>
      <c r="B31" s="4" t="str">
        <f>'[1]TCE - ANEXO IV - Preencher'!C40</f>
        <v>UPAE BELO JARDIM</v>
      </c>
      <c r="C31" s="4" t="str">
        <f>'[1]TCE - ANEXO IV - Preencher'!E40</f>
        <v>3.6 - Material de Expediente</v>
      </c>
      <c r="D31" s="3" t="str">
        <f>'[1]TCE - ANEXO IV - Preencher'!F40</f>
        <v>38.184.070/0002-09</v>
      </c>
      <c r="E31" s="5" t="str">
        <f>'[1]TCE - ANEXO IV - Preencher'!G40</f>
        <v>ULTRA COMERCIO ATACADISTA DE ARTIGOS DE PAPEL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1636</v>
      </c>
      <c r="I31" s="6">
        <f>IF('[1]TCE - ANEXO IV - Preencher'!K40="","",'[1]TCE - ANEXO IV - Preencher'!K40)</f>
        <v>44783</v>
      </c>
      <c r="J31" s="5" t="str">
        <f>'[1]TCE - ANEXO IV - Preencher'!L40</f>
        <v>26220838184070000299550010000016361713263713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1720</v>
      </c>
    </row>
    <row r="32" spans="1:12" s="8" customFormat="1" ht="19.5" customHeight="1" x14ac:dyDescent="0.2">
      <c r="A32" s="3">
        <f>IFERROR(VLOOKUP(B32,'[1]DADOS (OCULTAR)'!$Q$3:$S$133,3,0),"")</f>
        <v>10894988000303</v>
      </c>
      <c r="B32" s="4" t="str">
        <f>'[1]TCE - ANEXO IV - Preencher'!C41</f>
        <v>UPAE BELO JARDIM</v>
      </c>
      <c r="C32" s="4" t="str">
        <f>'[1]TCE - ANEXO IV - Preencher'!E41</f>
        <v>3.2 - Gás e Outros Materiais Engarrafados</v>
      </c>
      <c r="D32" s="3">
        <f>'[1]TCE - ANEXO IV - Preencher'!F41</f>
        <v>22536891000138</v>
      </c>
      <c r="E32" s="5" t="str">
        <f>'[1]TCE - ANEXO IV - Preencher'!G41</f>
        <v>J R P SANTIAGO JUNIOR ME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1059</v>
      </c>
      <c r="I32" s="6">
        <f>IF('[1]TCE - ANEXO IV - Preencher'!K41="","",'[1]TCE - ANEXO IV - Preencher'!K41)</f>
        <v>44804</v>
      </c>
      <c r="J32" s="5" t="str">
        <f>'[1]TCE - ANEXO IV - Preencher'!L41</f>
        <v>26220822536891000138550010000010591080919702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240</v>
      </c>
    </row>
    <row r="33" spans="1:12" s="8" customFormat="1" ht="19.5" customHeight="1" x14ac:dyDescent="0.2">
      <c r="A33" s="3">
        <f>IFERROR(VLOOKUP(B33,'[1]DADOS (OCULTAR)'!$Q$3:$S$133,3,0),"")</f>
        <v>10894988000303</v>
      </c>
      <c r="B33" s="4" t="str">
        <f>'[1]TCE - ANEXO IV - Preencher'!C42</f>
        <v>UPAE BELO JARDIM</v>
      </c>
      <c r="C33" s="4" t="str">
        <f>'[1]TCE - ANEXO IV - Preencher'!E42</f>
        <v xml:space="preserve">3.9 - Material para Manutenção de Bens Imóveis </v>
      </c>
      <c r="D33" s="3" t="str">
        <f>'[1]TCE - ANEXO IV - Preencher'!F42</f>
        <v>40.901.637/0001-73</v>
      </c>
      <c r="E33" s="5" t="str">
        <f>'[1]TCE - ANEXO IV - Preencher'!G42</f>
        <v>CLAUDIANNY MELISSA DE SOUZA SANTOS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31</v>
      </c>
      <c r="I33" s="6">
        <f>IF('[1]TCE - ANEXO IV - Preencher'!K42="","",'[1]TCE - ANEXO IV - Preencher'!K42)</f>
        <v>44788</v>
      </c>
      <c r="J33" s="5" t="str">
        <f>'[1]TCE - ANEXO IV - Preencher'!L42</f>
        <v>26220840901637000173550010000000311809086006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675</v>
      </c>
    </row>
    <row r="34" spans="1:12" s="8" customFormat="1" ht="19.5" customHeight="1" x14ac:dyDescent="0.2">
      <c r="A34" s="3">
        <f>IFERROR(VLOOKUP(B34,'[1]DADOS (OCULTAR)'!$Q$3:$S$133,3,0),"")</f>
        <v>10894988000303</v>
      </c>
      <c r="B34" s="4" t="str">
        <f>'[1]TCE - ANEXO IV - Preencher'!C43</f>
        <v>UPAE BELO JARDIM</v>
      </c>
      <c r="C34" s="4" t="str">
        <f>'[1]TCE - ANEXO IV - Preencher'!E43</f>
        <v xml:space="preserve">3.9 - Material para Manutenção de Bens Imóveis </v>
      </c>
      <c r="D34" s="3" t="str">
        <f>'[1]TCE - ANEXO IV - Preencher'!F43</f>
        <v>37.531.583/0001-97</v>
      </c>
      <c r="E34" s="5" t="str">
        <f>'[1]TCE - ANEXO IV - Preencher'!G43</f>
        <v>COUTINHO E FERNANDES PRODUTOS MEDICOS E HOSP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1249</v>
      </c>
      <c r="I34" s="6">
        <f>IF('[1]TCE - ANEXO IV - Preencher'!K43="","",'[1]TCE - ANEXO IV - Preencher'!K43)</f>
        <v>44761</v>
      </c>
      <c r="J34" s="5" t="str">
        <f>'[1]TCE - ANEXO IV - Preencher'!L43</f>
        <v>52220737531583000197550010000012491262001245</v>
      </c>
      <c r="K34" s="5" t="str">
        <f>IF(F34="B",LEFT('[1]TCE - ANEXO IV - Preencher'!M43,2),IF(F34="S",LEFT('[1]TCE - ANEXO IV - Preencher'!M43,7),IF('[1]TCE - ANEXO IV - Preencher'!H43="","")))</f>
        <v>52</v>
      </c>
      <c r="L34" s="7">
        <f>'[1]TCE - ANEXO IV - Preencher'!N43</f>
        <v>737.4</v>
      </c>
    </row>
    <row r="35" spans="1:12" s="8" customFormat="1" ht="19.5" customHeight="1" x14ac:dyDescent="0.2">
      <c r="A35" s="3">
        <f>IFERROR(VLOOKUP(B35,'[1]DADOS (OCULTAR)'!$Q$3:$S$133,3,0),"")</f>
        <v>10894988000303</v>
      </c>
      <c r="B35" s="4" t="str">
        <f>'[1]TCE - ANEXO IV - Preencher'!C44</f>
        <v>UPAE BELO JARDIM</v>
      </c>
      <c r="C35" s="4" t="str">
        <f>'[1]TCE - ANEXO IV - Preencher'!E44</f>
        <v xml:space="preserve">3.9 - Material para Manutenção de Bens Imóveis </v>
      </c>
      <c r="D35" s="3" t="str">
        <f>'[1]TCE - ANEXO IV - Preencher'!F44</f>
        <v>00.810.146/0001-00</v>
      </c>
      <c r="E35" s="5" t="str">
        <f>'[1]TCE - ANEXO IV - Preencher'!G44</f>
        <v>MADEPORT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43608</v>
      </c>
      <c r="I35" s="6">
        <f>IF('[1]TCE - ANEXO IV - Preencher'!K44="","",'[1]TCE - ANEXO IV - Preencher'!K44)</f>
        <v>44777</v>
      </c>
      <c r="J35" s="5" t="str">
        <f>'[1]TCE - ANEXO IV - Preencher'!L44</f>
        <v>26220800810146000100550010000436081008170950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764</v>
      </c>
    </row>
    <row r="36" spans="1:12" s="8" customFormat="1" ht="19.5" customHeight="1" x14ac:dyDescent="0.2">
      <c r="A36" s="3">
        <f>IFERROR(VLOOKUP(B36,'[1]DADOS (OCULTAR)'!$Q$3:$S$133,3,0),"")</f>
        <v>10894988000303</v>
      </c>
      <c r="B36" s="4" t="str">
        <f>'[1]TCE - ANEXO IV - Preencher'!C45</f>
        <v>UPAE BELO JARDIM</v>
      </c>
      <c r="C36" s="4" t="str">
        <f>'[1]TCE - ANEXO IV - Preencher'!E45</f>
        <v xml:space="preserve">3.9 - Material para Manutenção de Bens Imóveis </v>
      </c>
      <c r="D36" s="3" t="str">
        <f>'[1]TCE - ANEXO IV - Preencher'!F45</f>
        <v>10.948.651/0001-61</v>
      </c>
      <c r="E36" s="5" t="str">
        <f>'[1]TCE - ANEXO IV - Preencher'!G45</f>
        <v>SPRINGER CARRIER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71887</v>
      </c>
      <c r="I36" s="6">
        <f>IF('[1]TCE - ANEXO IV - Preencher'!K45="","",'[1]TCE - ANEXO IV - Preencher'!K45)</f>
        <v>44785</v>
      </c>
      <c r="J36" s="5" t="str">
        <f>'[1]TCE - ANEXO IV - Preencher'!L45</f>
        <v>43220810948651000161550010007188711750982780</v>
      </c>
      <c r="K36" s="5" t="str">
        <f>IF(F36="B",LEFT('[1]TCE - ANEXO IV - Preencher'!M45,2),IF(F36="S",LEFT('[1]TCE - ANEXO IV - Preencher'!M45,7),IF('[1]TCE - ANEXO IV - Preencher'!H45="","")))</f>
        <v>43</v>
      </c>
      <c r="L36" s="7">
        <f>'[1]TCE - ANEXO IV - Preencher'!N45</f>
        <v>1650</v>
      </c>
    </row>
    <row r="37" spans="1:12" s="8" customFormat="1" ht="19.5" customHeight="1" x14ac:dyDescent="0.2">
      <c r="A37" s="3">
        <f>IFERROR(VLOOKUP(B37,'[1]DADOS (OCULTAR)'!$Q$3:$S$133,3,0),"")</f>
        <v>10894988000303</v>
      </c>
      <c r="B37" s="4" t="str">
        <f>'[1]TCE - ANEXO IV - Preencher'!C46</f>
        <v>UPAE BELO JARDIM</v>
      </c>
      <c r="C37" s="4" t="str">
        <f>'[1]TCE - ANEXO IV - Preencher'!E46</f>
        <v xml:space="preserve">3.10 - Material para Manutenção de Bens Móveis </v>
      </c>
      <c r="D37" s="3" t="str">
        <f>'[1]TCE - ANEXO IV - Preencher'!F46</f>
        <v>51.961.258/0001-95</v>
      </c>
      <c r="E37" s="5" t="str">
        <f>'[1]TCE - ANEXO IV - Preencher'!G46</f>
        <v>CARDIO SISTEMAS COMERCIAL E INDUSTRIAL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300578</v>
      </c>
      <c r="I37" s="6">
        <f>IF('[1]TCE - ANEXO IV - Preencher'!K46="","",'[1]TCE - ANEXO IV - Preencher'!K46)</f>
        <v>44775</v>
      </c>
      <c r="J37" s="5" t="str">
        <f>'[1]TCE - ANEXO IV - Preencher'!L46</f>
        <v>35220851961258000195550110003005781992756675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787.51</v>
      </c>
    </row>
    <row r="38" spans="1:12" s="8" customFormat="1" ht="19.5" customHeight="1" x14ac:dyDescent="0.2">
      <c r="A38" s="3">
        <f>IFERROR(VLOOKUP(B38,'[1]DADOS (OCULTAR)'!$Q$3:$S$133,3,0),"")</f>
        <v>10894988000303</v>
      </c>
      <c r="B38" s="4" t="str">
        <f>'[1]TCE - ANEXO IV - Preencher'!C47</f>
        <v>UPAE BELO JARDIM</v>
      </c>
      <c r="C38" s="4" t="str">
        <f>'[1]TCE - ANEXO IV - Preencher'!E47</f>
        <v xml:space="preserve">3.8 - Uniformes, Tecidos e Aviamentos </v>
      </c>
      <c r="D38" s="3" t="str">
        <f>'[1]TCE - ANEXO IV - Preencher'!F47</f>
        <v>24.348.443/0001-36</v>
      </c>
      <c r="E38" s="5" t="str">
        <f>'[1]TCE - ANEXO IV - Preencher'!G47</f>
        <v>FRANCRIS LIVRARIA E PAPELARIA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16250</v>
      </c>
      <c r="I38" s="6">
        <f>IF('[1]TCE - ANEXO IV - Preencher'!K47="","",'[1]TCE - ANEXO IV - Preencher'!K47)</f>
        <v>44790</v>
      </c>
      <c r="J38" s="5" t="str">
        <f>'[1]TCE - ANEXO IV - Preencher'!L47</f>
        <v>26220824348443000136550010000162501647871280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250</v>
      </c>
    </row>
    <row r="39" spans="1:12" s="8" customFormat="1" ht="19.5" customHeight="1" x14ac:dyDescent="0.2">
      <c r="A39" s="3">
        <f>IFERROR(VLOOKUP(B39,'[1]DADOS (OCULTAR)'!$Q$3:$S$133,3,0),"")</f>
        <v>10894988000303</v>
      </c>
      <c r="B39" s="4" t="str">
        <f>'[1]TCE - ANEXO IV - Preencher'!C48</f>
        <v>UPAE BELO JARDIM</v>
      </c>
      <c r="C39" s="4" t="str">
        <f>'[1]TCE - ANEXO IV - Preencher'!E48</f>
        <v xml:space="preserve">3.8 - Uniformes, Tecidos e Aviamentos </v>
      </c>
      <c r="D39" s="3" t="str">
        <f>'[1]TCE - ANEXO IV - Preencher'!F48</f>
        <v>13.596.165/0001-10</v>
      </c>
      <c r="E39" s="5" t="str">
        <f>'[1]TCE - ANEXO IV - Preencher'!G48</f>
        <v>RESSEG DISTRIBUIDORA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122094</v>
      </c>
      <c r="I39" s="6">
        <f>IF('[1]TCE - ANEXO IV - Preencher'!K48="","",'[1]TCE - ANEXO IV - Preencher'!K48)</f>
        <v>44784</v>
      </c>
      <c r="J39" s="5" t="str">
        <f>'[1]TCE - ANEXO IV - Preencher'!L48</f>
        <v>26220813596165000110550010001220941719939808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159</v>
      </c>
    </row>
    <row r="40" spans="1:12" s="8" customFormat="1" ht="19.5" customHeight="1" x14ac:dyDescent="0.2">
      <c r="A40" s="3">
        <f>IFERROR(VLOOKUP(B40,'[1]DADOS (OCULTAR)'!$Q$3:$S$133,3,0),"")</f>
        <v>10894988000303</v>
      </c>
      <c r="B40" s="4" t="str">
        <f>'[1]TCE - ANEXO IV - Preencher'!C49</f>
        <v>UPAE BELO JARDIM</v>
      </c>
      <c r="C40" s="4" t="str">
        <f>'[1]TCE - ANEXO IV - Preencher'!E49</f>
        <v xml:space="preserve">5.25 - Serviços Bancários </v>
      </c>
      <c r="D40" s="3">
        <f>'[1]TCE - ANEXO IV - Preencher'!F49</f>
        <v>0</v>
      </c>
      <c r="E40" s="5" t="str">
        <f>'[1]TCE - ANEXO IV - Preencher'!G49</f>
        <v>TAXA DE MANUTENÇÃO C/C 19373-2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44804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320</v>
      </c>
    </row>
    <row r="41" spans="1:12" s="8" customFormat="1" ht="19.5" customHeight="1" x14ac:dyDescent="0.2">
      <c r="A41" s="3">
        <f>IFERROR(VLOOKUP(B41,'[1]DADOS (OCULTAR)'!$Q$3:$S$133,3,0),"")</f>
        <v>10894988000303</v>
      </c>
      <c r="B41" s="4" t="str">
        <f>'[1]TCE - ANEXO IV - Preencher'!C50</f>
        <v>UPAE BELO JARDIM</v>
      </c>
      <c r="C41" s="4" t="str">
        <f>'[1]TCE - ANEXO IV - Preencher'!E50</f>
        <v xml:space="preserve">5.25 - Serviços Bancários </v>
      </c>
      <c r="D41" s="3">
        <f>'[1]TCE - ANEXO IV - Preencher'!F50</f>
        <v>0</v>
      </c>
      <c r="E41" s="5" t="str">
        <f>'[1]TCE - ANEXO IV - Preencher'!G50</f>
        <v>TAXA DE MANUTENÇÃO C/C 01576-0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>
        <f>IF('[1]TCE - ANEXO IV - Preencher'!K50="","",'[1]TCE - ANEXO IV - Preencher'!K50)</f>
        <v>44804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320</v>
      </c>
    </row>
    <row r="42" spans="1:12" s="8" customFormat="1" ht="19.5" customHeight="1" x14ac:dyDescent="0.2">
      <c r="A42" s="3">
        <f>IFERROR(VLOOKUP(B42,'[1]DADOS (OCULTAR)'!$Q$3:$S$133,3,0),"")</f>
        <v>10894988000303</v>
      </c>
      <c r="B42" s="4" t="str">
        <f>'[1]TCE - ANEXO IV - Preencher'!C51</f>
        <v>UPAE BELO JARDIM</v>
      </c>
      <c r="C42" s="4" t="str">
        <f>'[1]TCE - ANEXO IV - Preencher'!E51</f>
        <v xml:space="preserve">5.25 - Serviços Bancários </v>
      </c>
      <c r="D42" s="3">
        <f>'[1]TCE - ANEXO IV - Preencher'!F51</f>
        <v>0</v>
      </c>
      <c r="E42" s="5" t="str">
        <f>'[1]TCE - ANEXO IV - Preencher'!G51</f>
        <v>TARIFAS C/C 01576-0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>
        <f>IF('[1]TCE - ANEXO IV - Preencher'!K51="","",'[1]TCE - ANEXO IV - Preencher'!K51)</f>
        <v>44804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589.29</v>
      </c>
    </row>
    <row r="43" spans="1:12" s="8" customFormat="1" ht="19.5" customHeight="1" x14ac:dyDescent="0.2">
      <c r="A43" s="3">
        <f>IFERROR(VLOOKUP(B43,'[1]DADOS (OCULTAR)'!$Q$3:$S$133,3,0),"")</f>
        <v>10894988000303</v>
      </c>
      <c r="B43" s="4" t="str">
        <f>'[1]TCE - ANEXO IV - Preencher'!C52</f>
        <v>UPAE BELO JARDIM</v>
      </c>
      <c r="C43" s="4" t="str">
        <f>'[1]TCE - ANEXO IV - Preencher'!E52</f>
        <v>5.9 - Telefonia Móvel</v>
      </c>
      <c r="D43" s="3">
        <f>'[1]TCE - ANEXO IV - Preencher'!F52</f>
        <v>15544339000126</v>
      </c>
      <c r="E43" s="5" t="str">
        <f>'[1]TCE - ANEXO IV - Preencher'!G52</f>
        <v>TEC MOBILE HARDWARE SERVICE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5085</v>
      </c>
      <c r="I43" s="6">
        <f>IF('[1]TCE - ANEXO IV - Preencher'!K52="","",'[1]TCE - ANEXO IV - Preencher'!K52)</f>
        <v>44778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35 -  S</v>
      </c>
      <c r="L43" s="7">
        <f>'[1]TCE - ANEXO IV - Preencher'!N52</f>
        <v>658.45</v>
      </c>
    </row>
    <row r="44" spans="1:12" s="8" customFormat="1" ht="19.5" customHeight="1" x14ac:dyDescent="0.2">
      <c r="A44" s="3">
        <f>IFERROR(VLOOKUP(B44,'[1]DADOS (OCULTAR)'!$Q$3:$S$133,3,0),"")</f>
        <v>10894988000303</v>
      </c>
      <c r="B44" s="4" t="str">
        <f>'[1]TCE - ANEXO IV - Preencher'!C53</f>
        <v>UPAE BELO JARDIM</v>
      </c>
      <c r="C44" s="4" t="str">
        <f>'[1]TCE - ANEXO IV - Preencher'!E53</f>
        <v>5.18 - Teledonia Fixa</v>
      </c>
      <c r="D44" s="3">
        <f>'[1]TCE - ANEXO IV - Preencher'!F53</f>
        <v>6985306000120</v>
      </c>
      <c r="E44" s="5" t="str">
        <f>'[1]TCE - ANEXO IV - Preencher'!G53</f>
        <v>SERVHOST INTERNET LTDA - ME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9457</v>
      </c>
      <c r="I44" s="6">
        <f>IF('[1]TCE - ANEXO IV - Preencher'!K53="","",'[1]TCE - ANEXO IV - Preencher'!K53)</f>
        <v>44775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205.87</v>
      </c>
    </row>
    <row r="45" spans="1:12" s="8" customFormat="1" ht="19.5" customHeight="1" x14ac:dyDescent="0.2">
      <c r="A45" s="3">
        <f>IFERROR(VLOOKUP(B45,'[1]DADOS (OCULTAR)'!$Q$3:$S$133,3,0),"")</f>
        <v>10894988000303</v>
      </c>
      <c r="B45" s="4" t="str">
        <f>'[1]TCE - ANEXO IV - Preencher'!C54</f>
        <v>UPAE BELO JARDIM</v>
      </c>
      <c r="C45" s="4" t="str">
        <f>'[1]TCE - ANEXO IV - Preencher'!E54</f>
        <v>5.18 - Teledonia Fixa</v>
      </c>
      <c r="D45" s="3">
        <f>'[1]TCE - ANEXO IV - Preencher'!F54</f>
        <v>10894988000303</v>
      </c>
      <c r="E45" s="5" t="str">
        <f>'[1]TCE - ANEXO IV - Preencher'!G54</f>
        <v>1 TELECOM SERV. TECNOLOGIA EM INTERNET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89991</v>
      </c>
      <c r="I45" s="6">
        <f>IF('[1]TCE - ANEXO IV - Preencher'!K54="","",'[1]TCE - ANEXO IV - Preencher'!K54)</f>
        <v>44813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403</v>
      </c>
    </row>
    <row r="46" spans="1:12" s="8" customFormat="1" ht="19.5" customHeight="1" x14ac:dyDescent="0.2">
      <c r="A46" s="3">
        <f>IFERROR(VLOOKUP(B46,'[1]DADOS (OCULTAR)'!$Q$3:$S$133,3,0),"")</f>
        <v>10894988000303</v>
      </c>
      <c r="B46" s="4" t="str">
        <f>'[1]TCE - ANEXO IV - Preencher'!C55</f>
        <v>UPAE BELO JARDIM</v>
      </c>
      <c r="C46" s="4" t="str">
        <f>'[1]TCE - ANEXO IV - Preencher'!E55</f>
        <v>5.18 - Teledonia Fixa</v>
      </c>
      <c r="D46" s="3">
        <f>'[1]TCE - ANEXO IV - Preencher'!F55</f>
        <v>10894988000303</v>
      </c>
      <c r="E46" s="5" t="str">
        <f>'[1]TCE - ANEXO IV - Preencher'!G55</f>
        <v>1 TELECOM SERV. TECNOLOGIA EM INTERNET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107983</v>
      </c>
      <c r="I46" s="6">
        <f>IF('[1]TCE - ANEXO IV - Preencher'!K55="","",'[1]TCE - ANEXO IV - Preencher'!K55)</f>
        <v>44813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247</v>
      </c>
    </row>
    <row r="47" spans="1:12" s="8" customFormat="1" ht="19.5" customHeight="1" x14ac:dyDescent="0.2">
      <c r="A47" s="3">
        <f>IFERROR(VLOOKUP(B47,'[1]DADOS (OCULTAR)'!$Q$3:$S$133,3,0),"")</f>
        <v>10894988000303</v>
      </c>
      <c r="B47" s="4" t="str">
        <f>'[1]TCE - ANEXO IV - Preencher'!C56</f>
        <v>UPAE BELO JARDIM</v>
      </c>
      <c r="C47" s="4" t="str">
        <f>'[1]TCE - ANEXO IV - Preencher'!E56</f>
        <v>5.13 - Água e Esgoto</v>
      </c>
      <c r="D47" s="3">
        <f>'[1]TCE - ANEXO IV - Preencher'!F56</f>
        <v>9769035000164</v>
      </c>
      <c r="E47" s="5" t="str">
        <f>'[1]TCE - ANEXO IV - Preencher'!G56</f>
        <v>COMPESA 08_2022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104988770</v>
      </c>
      <c r="I47" s="6">
        <f>IF('[1]TCE - ANEXO IV - Preencher'!K56="","",'[1]TCE - ANEXO IV - Preencher'!K56)</f>
        <v>44804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2601706</v>
      </c>
      <c r="L47" s="7">
        <f>'[1]TCE - ANEXO IV - Preencher'!N56</f>
        <v>507.41</v>
      </c>
    </row>
    <row r="48" spans="1:12" s="8" customFormat="1" ht="19.5" customHeight="1" x14ac:dyDescent="0.2">
      <c r="A48" s="3">
        <f>IFERROR(VLOOKUP(B48,'[1]DADOS (OCULTAR)'!$Q$3:$S$133,3,0),"")</f>
        <v>10894988000303</v>
      </c>
      <c r="B48" s="4" t="str">
        <f>'[1]TCE - ANEXO IV - Preencher'!C57</f>
        <v>UPAE BELO JARDIM</v>
      </c>
      <c r="C48" s="4" t="str">
        <f>'[1]TCE - ANEXO IV - Preencher'!E57</f>
        <v>5.12 - Energia Elétrica</v>
      </c>
      <c r="D48" s="3">
        <f>'[1]TCE - ANEXO IV - Preencher'!F57</f>
        <v>10835932000108</v>
      </c>
      <c r="E48" s="5" t="str">
        <f>'[1]TCE - ANEXO IV - Preencher'!G57</f>
        <v>CELPE 08_2022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221972626</v>
      </c>
      <c r="I48" s="6">
        <f>IF('[1]TCE - ANEXO IV - Preencher'!K57="","",'[1]TCE - ANEXO IV - Preencher'!K57)</f>
        <v>44805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6843.34</v>
      </c>
    </row>
    <row r="49" spans="1:12" s="8" customFormat="1" ht="19.5" customHeight="1" x14ac:dyDescent="0.2">
      <c r="A49" s="3">
        <f>IFERROR(VLOOKUP(B49,'[1]DADOS (OCULTAR)'!$Q$3:$S$133,3,0),"")</f>
        <v>10894988000303</v>
      </c>
      <c r="B49" s="4" t="str">
        <f>'[1]TCE - ANEXO IV - Preencher'!C58</f>
        <v>UPAE BELO JARDIM</v>
      </c>
      <c r="C49" s="4" t="str">
        <f>'[1]TCE - ANEXO IV - Preencher'!E58</f>
        <v>5.3 - Locação de Máquinas e Equipamentos</v>
      </c>
      <c r="D49" s="3">
        <f>'[1]TCE - ANEXO IV - Preencher'!F58</f>
        <v>19533734000164</v>
      </c>
      <c r="E49" s="5" t="str">
        <f>'[1]TCE - ANEXO IV - Preencher'!G58</f>
        <v>ALEXSANDRA DE GUSMÃO NERES-ME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14317</v>
      </c>
      <c r="I49" s="6">
        <f>IF('[1]TCE - ANEXO IV - Preencher'!K58="","",'[1]TCE - ANEXO IV - Preencher'!K58)</f>
        <v>44805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3695.15</v>
      </c>
    </row>
    <row r="50" spans="1:12" s="8" customFormat="1" ht="19.5" customHeight="1" x14ac:dyDescent="0.2">
      <c r="A50" s="3">
        <f>IFERROR(VLOOKUP(B50,'[1]DADOS (OCULTAR)'!$Q$3:$S$133,3,0),"")</f>
        <v>10894988000303</v>
      </c>
      <c r="B50" s="4" t="str">
        <f>'[1]TCE - ANEXO IV - Preencher'!C59</f>
        <v>UPAE BELO JARDIM</v>
      </c>
      <c r="C50" s="4" t="str">
        <f>'[1]TCE - ANEXO IV - Preencher'!E59</f>
        <v>5.3 - Locação de Máquinas e Equipamentos</v>
      </c>
      <c r="D50" s="3" t="str">
        <f>'[1]TCE - ANEXO IV - Preencher'!F59</f>
        <v>44.283.333/0005-74</v>
      </c>
      <c r="E50" s="5" t="str">
        <f>'[1]TCE - ANEXO IV - Preencher'!G59</f>
        <v>SCM PARTICIPAÇÕES S/A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16506</v>
      </c>
      <c r="I50" s="6">
        <f>IF('[1]TCE - ANEXO IV - Preencher'!K59="","",'[1]TCE - ANEXO IV - Preencher'!K59)</f>
        <v>44814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2836</v>
      </c>
    </row>
    <row r="51" spans="1:12" s="8" customFormat="1" ht="19.5" customHeight="1" x14ac:dyDescent="0.2">
      <c r="A51" s="3">
        <f>IFERROR(VLOOKUP(B51,'[1]DADOS (OCULTAR)'!$Q$3:$S$133,3,0),"")</f>
        <v>10894988000303</v>
      </c>
      <c r="B51" s="4" t="str">
        <f>'[1]TCE - ANEXO IV - Preencher'!C60</f>
        <v>UPAE BELO JARDIM</v>
      </c>
      <c r="C51" s="4" t="str">
        <f>'[1]TCE - ANEXO IV - Preencher'!E60</f>
        <v>5.3 - Locação de Máquinas e Equipamentos</v>
      </c>
      <c r="D51" s="3">
        <f>'[1]TCE - ANEXO IV - Preencher'!F60</f>
        <v>11418391000185</v>
      </c>
      <c r="E51" s="5" t="str">
        <f>'[1]TCE - ANEXO IV - Preencher'!G60</f>
        <v>I V FACURY LUZ CENICA ME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572</v>
      </c>
      <c r="I51" s="6">
        <f>IF('[1]TCE - ANEXO IV - Preencher'!K60="","",'[1]TCE - ANEXO IV - Preencher'!K60)</f>
        <v>44809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2500</v>
      </c>
    </row>
    <row r="52" spans="1:12" s="8" customFormat="1" ht="19.5" customHeight="1" x14ac:dyDescent="0.2">
      <c r="A52" s="3">
        <f>IFERROR(VLOOKUP(B52,'[1]DADOS (OCULTAR)'!$Q$3:$S$133,3,0),"")</f>
        <v>10894988000303</v>
      </c>
      <c r="B52" s="4" t="str">
        <f>'[1]TCE - ANEXO IV - Preencher'!C61</f>
        <v>UPAE BELO JARDIM</v>
      </c>
      <c r="C52" s="4" t="str">
        <f>'[1]TCE - ANEXO IV - Preencher'!E61</f>
        <v>5.3 - Locação de Máquinas e Equipamentos</v>
      </c>
      <c r="D52" s="3">
        <f>'[1]TCE - ANEXO IV - Preencher'!F61</f>
        <v>11418391000185</v>
      </c>
      <c r="E52" s="5" t="str">
        <f>'[1]TCE - ANEXO IV - Preencher'!G61</f>
        <v>I V FACURY LUZ CENICA ME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573</v>
      </c>
      <c r="I52" s="6">
        <f>IF('[1]TCE - ANEXO IV - Preencher'!K61="","",'[1]TCE - ANEXO IV - Preencher'!K61)</f>
        <v>44809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250</v>
      </c>
    </row>
    <row r="53" spans="1:12" s="8" customFormat="1" ht="19.5" customHeight="1" x14ac:dyDescent="0.2">
      <c r="A53" s="3">
        <f>IFERROR(VLOOKUP(B53,'[1]DADOS (OCULTAR)'!$Q$3:$S$133,3,0),"")</f>
        <v>10894988000303</v>
      </c>
      <c r="B53" s="4" t="str">
        <f>'[1]TCE - ANEXO IV - Preencher'!C62</f>
        <v>UPAE BELO JARDIM</v>
      </c>
      <c r="C53" s="4" t="str">
        <f>'[1]TCE - ANEXO IV - Preencher'!E62</f>
        <v>5.3 - Locação de Máquinas e Equipamentos</v>
      </c>
      <c r="D53" s="3">
        <f>'[1]TCE - ANEXO IV - Preencher'!F62</f>
        <v>11418391000185</v>
      </c>
      <c r="E53" s="5" t="str">
        <f>'[1]TCE - ANEXO IV - Preencher'!G62</f>
        <v>I V FACURY LUZ CENICA ME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574</v>
      </c>
      <c r="I53" s="6">
        <f>IF('[1]TCE - ANEXO IV - Preencher'!K62="","",'[1]TCE - ANEXO IV - Preencher'!K62)</f>
        <v>44809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833.33</v>
      </c>
    </row>
    <row r="54" spans="1:12" s="8" customFormat="1" ht="19.5" customHeight="1" x14ac:dyDescent="0.2">
      <c r="A54" s="3">
        <f>IFERROR(VLOOKUP(B54,'[1]DADOS (OCULTAR)'!$Q$3:$S$133,3,0),"")</f>
        <v>10894988000303</v>
      </c>
      <c r="B54" s="4" t="str">
        <f>'[1]TCE - ANEXO IV - Preencher'!C63</f>
        <v>UPAE BELO JARDIM</v>
      </c>
      <c r="C54" s="4" t="str">
        <f>'[1]TCE - ANEXO IV - Preencher'!E63</f>
        <v>5.3 - Locação de Máquinas e Equipamentos</v>
      </c>
      <c r="D54" s="3">
        <f>'[1]TCE - ANEXO IV - Preencher'!F63</f>
        <v>41096520000127</v>
      </c>
      <c r="E54" s="5" t="str">
        <f>'[1]TCE - ANEXO IV - Preencher'!G63</f>
        <v>PRISMA TELECOMUNICAÇÕES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31620</v>
      </c>
      <c r="I54" s="6">
        <f>IF('[1]TCE - ANEXO IV - Preencher'!K63="","",'[1]TCE - ANEXO IV - Preencher'!K63)</f>
        <v>44805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495</v>
      </c>
    </row>
    <row r="55" spans="1:12" s="8" customFormat="1" ht="19.5" customHeight="1" x14ac:dyDescent="0.2">
      <c r="A55" s="3">
        <f>IFERROR(VLOOKUP(B55,'[1]DADOS (OCULTAR)'!$Q$3:$S$133,3,0),"")</f>
        <v>10894988000303</v>
      </c>
      <c r="B55" s="4" t="str">
        <f>'[1]TCE - ANEXO IV - Preencher'!C64</f>
        <v>UPAE BELO JARDIM</v>
      </c>
      <c r="C55" s="4" t="str">
        <f>'[1]TCE - ANEXO IV - Preencher'!E64</f>
        <v>5.8 - Locação de Veículos Automotores</v>
      </c>
      <c r="D55" s="3">
        <f>'[1]TCE - ANEXO IV - Preencher'!F64</f>
        <v>10894988000303</v>
      </c>
      <c r="E55" s="5" t="str">
        <f>'[1]TCE - ANEXO IV - Preencher'!G64</f>
        <v>S &amp; B LOCAÇÕES DE VEICULOS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12528</v>
      </c>
      <c r="I55" s="6">
        <f>IF('[1]TCE - ANEXO IV - Preencher'!K64="","",'[1]TCE - ANEXO IV - Preencher'!K64)</f>
        <v>44805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3750</v>
      </c>
    </row>
    <row r="56" spans="1:12" s="8" customFormat="1" ht="19.5" customHeight="1" x14ac:dyDescent="0.2">
      <c r="A56" s="3">
        <f>IFERROR(VLOOKUP(B56,'[1]DADOS (OCULTAR)'!$Q$3:$S$133,3,0),"")</f>
        <v>10894988000303</v>
      </c>
      <c r="B56" s="4" t="str">
        <f>'[1]TCE - ANEXO IV - Preencher'!C65</f>
        <v>UPAE BELO JARDIM</v>
      </c>
      <c r="C56" s="4" t="str">
        <f>'[1]TCE - ANEXO IV - Preencher'!E65</f>
        <v>5.99 - Outros Serviços de Terceiros Pessoa Jurídica</v>
      </c>
      <c r="D56" s="3">
        <f>'[1]TCE - ANEXO IV - Preencher'!F65</f>
        <v>0</v>
      </c>
      <c r="E56" s="5" t="str">
        <f>'[1]TCE - ANEXO IV - Preencher'!G65</f>
        <v>IR SOBRE APLICAÇÃO C/C 019373-2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44804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895.26</v>
      </c>
    </row>
    <row r="57" spans="1:12" s="8" customFormat="1" ht="19.5" customHeight="1" x14ac:dyDescent="0.2">
      <c r="A57" s="3">
        <f>IFERROR(VLOOKUP(B57,'[1]DADOS (OCULTAR)'!$Q$3:$S$133,3,0),"")</f>
        <v>10894988000303</v>
      </c>
      <c r="B57" s="4" t="str">
        <f>'[1]TCE - ANEXO IV - Preencher'!C66</f>
        <v>UPAE BELO JARDIM</v>
      </c>
      <c r="C57" s="4" t="str">
        <f>'[1]TCE - ANEXO IV - Preencher'!E66</f>
        <v>5.99 - Outros Serviços de Terceiros Pessoa Jurídica</v>
      </c>
      <c r="D57" s="3">
        <f>'[1]TCE - ANEXO IV - Preencher'!F66</f>
        <v>0</v>
      </c>
      <c r="E57" s="5" t="str">
        <f>'[1]TCE - ANEXO IV - Preencher'!G66</f>
        <v>IR SOBRE APLICAÇÃO C/C 01576-0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44804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5.4</v>
      </c>
    </row>
    <row r="58" spans="1:12" s="8" customFormat="1" ht="19.5" customHeight="1" x14ac:dyDescent="0.2">
      <c r="A58" s="3">
        <f>IFERROR(VLOOKUP(B58,'[1]DADOS (OCULTAR)'!$Q$3:$S$133,3,0),"")</f>
        <v>10894988000303</v>
      </c>
      <c r="B58" s="4" t="str">
        <f>'[1]TCE - ANEXO IV - Preencher'!C67</f>
        <v>UPAE BELO JARDIM</v>
      </c>
      <c r="C58" s="4" t="str">
        <f>'[1]TCE - ANEXO IV - Preencher'!E67</f>
        <v>5.99 - Outros Serviços de Terceiros Pessoa Jurídica</v>
      </c>
      <c r="D58" s="3">
        <f>'[1]TCE - ANEXO IV - Preencher'!F67</f>
        <v>0</v>
      </c>
      <c r="E58" s="5" t="str">
        <f>'[1]TCE - ANEXO IV - Preencher'!G67</f>
        <v>TAXA DE EXPED ISS NF 10877 SL ENGENHARIA E NF 123197 BRASCON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44804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2601706</v>
      </c>
      <c r="L58" s="7">
        <f>'[1]TCE - ANEXO IV - Preencher'!N67</f>
        <v>7.85</v>
      </c>
    </row>
    <row r="59" spans="1:12" s="8" customFormat="1" ht="19.5" customHeight="1" x14ac:dyDescent="0.2">
      <c r="A59" s="3">
        <f>IFERROR(VLOOKUP(B59,'[1]DADOS (OCULTAR)'!$Q$3:$S$133,3,0),"")</f>
        <v>10894988000303</v>
      </c>
      <c r="B59" s="4" t="str">
        <f>'[1]TCE - ANEXO IV - Preencher'!C68</f>
        <v>UPAE BELO JARDIM</v>
      </c>
      <c r="C59" s="4" t="str">
        <f>'[1]TCE - ANEXO IV - Preencher'!E68</f>
        <v>5.99 - Outros Serviços de Terceiros Pessoa Jurídica</v>
      </c>
      <c r="D59" s="3">
        <f>'[1]TCE - ANEXO IV - Preencher'!F68</f>
        <v>0</v>
      </c>
      <c r="E59" s="5" t="str">
        <f>'[1]TCE - ANEXO IV - Preencher'!G68</f>
        <v>TAXA DE EXPED ISS RPA MARIA EMILIA VASCONCELOS SOUZA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44804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2601706</v>
      </c>
      <c r="L59" s="7">
        <f>'[1]TCE - ANEXO IV - Preencher'!N68</f>
        <v>7.85</v>
      </c>
    </row>
    <row r="60" spans="1:12" s="8" customFormat="1" ht="19.5" customHeight="1" x14ac:dyDescent="0.2">
      <c r="A60" s="3">
        <f>IFERROR(VLOOKUP(B60,'[1]DADOS (OCULTAR)'!$Q$3:$S$133,3,0),"")</f>
        <v>10894988000303</v>
      </c>
      <c r="B60" s="4" t="str">
        <f>'[1]TCE - ANEXO IV - Preencher'!C69</f>
        <v>UPAE BELO JARDIM</v>
      </c>
      <c r="C60" s="4" t="str">
        <f>'[1]TCE - ANEXO IV - Preencher'!E69</f>
        <v>5.16 - Serviços Médico-Hospitalares, Odotonlogia e Laboratoriais</v>
      </c>
      <c r="D60" s="3">
        <f>'[1]TCE - ANEXO IV - Preencher'!F69</f>
        <v>36010377000179</v>
      </c>
      <c r="E60" s="5" t="str">
        <f>'[1]TCE - ANEXO IV - Preencher'!G69</f>
        <v>MEDICINA INTEGRATIVA LABORATORIAL MIL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357</v>
      </c>
      <c r="I60" s="6">
        <f>IF('[1]TCE - ANEXO IV - Preencher'!K69="","",'[1]TCE - ANEXO IV - Preencher'!K69)</f>
        <v>44806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35572.1</v>
      </c>
    </row>
    <row r="61" spans="1:12" s="8" customFormat="1" ht="19.5" customHeight="1" x14ac:dyDescent="0.2">
      <c r="A61" s="3">
        <f>IFERROR(VLOOKUP(B61,'[1]DADOS (OCULTAR)'!$Q$3:$S$133,3,0),"")</f>
        <v>10894988000303</v>
      </c>
      <c r="B61" s="4" t="str">
        <f>'[1]TCE - ANEXO IV - Preencher'!C70</f>
        <v>UPAE BELO JARDIM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20.268.761/0001-36</v>
      </c>
      <c r="E61" s="5" t="str">
        <f>'[1]TCE - ANEXO IV - Preencher'!G70</f>
        <v>BRASIL TELEMEDICINA SERVICOS MEDICOS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9858</v>
      </c>
      <c r="I61" s="6">
        <f>IF('[1]TCE - ANEXO IV - Preencher'!K70="","",'[1]TCE - ANEXO IV - Preencher'!K70)</f>
        <v>44805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35 -  S</v>
      </c>
      <c r="L61" s="7">
        <f>'[1]TCE - ANEXO IV - Preencher'!N70</f>
        <v>621.29999999999995</v>
      </c>
    </row>
    <row r="62" spans="1:12" s="8" customFormat="1" ht="19.5" customHeight="1" x14ac:dyDescent="0.2">
      <c r="A62" s="3">
        <f>IFERROR(VLOOKUP(B62,'[1]DADOS (OCULTAR)'!$Q$3:$S$133,3,0),"")</f>
        <v>10894988000303</v>
      </c>
      <c r="B62" s="4" t="str">
        <f>'[1]TCE - ANEXO IV - Preencher'!C71</f>
        <v>UPAE BELO JARDIM</v>
      </c>
      <c r="C62" s="4" t="str">
        <f>'[1]TCE - ANEXO IV - Preencher'!E71</f>
        <v>5.16 - Serviços Médico-Hospitalares, Odotonlogia e Laboratoriais</v>
      </c>
      <c r="D62" s="3">
        <f>'[1]TCE - ANEXO IV - Preencher'!F71</f>
        <v>42271639000151</v>
      </c>
      <c r="E62" s="5" t="str">
        <f>'[1]TCE - ANEXO IV - Preencher'!G71</f>
        <v>CARDIO CENTER DIAGNOSTICO EIRELI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26</v>
      </c>
      <c r="I62" s="6">
        <f>IF('[1]TCE - ANEXO IV - Preencher'!K71="","",'[1]TCE - ANEXO IV - Preencher'!K71)</f>
        <v>44810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11000</v>
      </c>
    </row>
    <row r="63" spans="1:12" s="8" customFormat="1" ht="19.5" customHeight="1" x14ac:dyDescent="0.2">
      <c r="A63" s="3">
        <f>IFERROR(VLOOKUP(B63,'[1]DADOS (OCULTAR)'!$Q$3:$S$133,3,0),"")</f>
        <v>10894988000303</v>
      </c>
      <c r="B63" s="4" t="str">
        <f>'[1]TCE - ANEXO IV - Preencher'!C72</f>
        <v>UPAE BELO JARDIM</v>
      </c>
      <c r="C63" s="4" t="str">
        <f>'[1]TCE - ANEXO IV - Preencher'!E72</f>
        <v>5.16 - Serviços Médico-Hospitalares, Odotonlogia e Laboratoriais</v>
      </c>
      <c r="D63" s="3">
        <f>'[1]TCE - ANEXO IV - Preencher'!F72</f>
        <v>28943994000107</v>
      </c>
      <c r="E63" s="5" t="str">
        <f>'[1]TCE - ANEXO IV - Preencher'!G72</f>
        <v>DWL SERVIÇOS MEDICOS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510</v>
      </c>
      <c r="I63" s="6">
        <f>IF('[1]TCE - ANEXO IV - Preencher'!K72="","",'[1]TCE - ANEXO IV - Preencher'!K72)</f>
        <v>44810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5000</v>
      </c>
    </row>
    <row r="64" spans="1:12" s="8" customFormat="1" ht="19.5" customHeight="1" x14ac:dyDescent="0.2">
      <c r="A64" s="3">
        <f>IFERROR(VLOOKUP(B64,'[1]DADOS (OCULTAR)'!$Q$3:$S$133,3,0),"")</f>
        <v>10894988000303</v>
      </c>
      <c r="B64" s="4" t="str">
        <f>'[1]TCE - ANEXO IV - Preencher'!C73</f>
        <v>UPAE BELO JARDIM</v>
      </c>
      <c r="C64" s="4" t="str">
        <f>'[1]TCE - ANEXO IV - Preencher'!E73</f>
        <v>5.16 - Serviços Médico-Hospitalares, Odotonlogia e Laboratoriais</v>
      </c>
      <c r="D64" s="3">
        <f>'[1]TCE - ANEXO IV - Preencher'!F73</f>
        <v>2203863000191</v>
      </c>
      <c r="E64" s="5" t="str">
        <f>'[1]TCE - ANEXO IV - Preencher'!G73</f>
        <v>FLAVIO GALVAO E CIA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268</v>
      </c>
      <c r="I64" s="6">
        <f>IF('[1]TCE - ANEXO IV - Preencher'!K73="","",'[1]TCE - ANEXO IV - Preencher'!K73)</f>
        <v>44815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35 -  S</v>
      </c>
      <c r="L64" s="7">
        <f>'[1]TCE - ANEXO IV - Preencher'!N73</f>
        <v>720</v>
      </c>
    </row>
    <row r="65" spans="1:12" s="8" customFormat="1" ht="19.5" customHeight="1" x14ac:dyDescent="0.2">
      <c r="A65" s="3">
        <f>IFERROR(VLOOKUP(B65,'[1]DADOS (OCULTAR)'!$Q$3:$S$133,3,0),"")</f>
        <v>10894988000303</v>
      </c>
      <c r="B65" s="4" t="str">
        <f>'[1]TCE - ANEXO IV - Preencher'!C74</f>
        <v>UPAE BELO JARDIM</v>
      </c>
      <c r="C65" s="4" t="str">
        <f>'[1]TCE - ANEXO IV - Preencher'!E74</f>
        <v>5.16 - Serviços Médico-Hospitalares, Odotonlogia e Laboratoriais</v>
      </c>
      <c r="D65" s="3">
        <f>'[1]TCE - ANEXO IV - Preencher'!F74</f>
        <v>20857554000117</v>
      </c>
      <c r="E65" s="5" t="str">
        <f>'[1]TCE - ANEXO IV - Preencher'!G74</f>
        <v>FRANÇA FERREIRA E ANDRADE LTDA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2432</v>
      </c>
      <c r="I65" s="6">
        <f>IF('[1]TCE - ANEXO IV - Preencher'!K74="","",'[1]TCE - ANEXO IV - Preencher'!K74)</f>
        <v>44816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2606002</v>
      </c>
      <c r="L65" s="7">
        <f>'[1]TCE - ANEXO IV - Preencher'!N74</f>
        <v>7350</v>
      </c>
    </row>
    <row r="66" spans="1:12" s="8" customFormat="1" ht="19.5" customHeight="1" x14ac:dyDescent="0.2">
      <c r="A66" s="3">
        <f>IFERROR(VLOOKUP(B66,'[1]DADOS (OCULTAR)'!$Q$3:$S$133,3,0),"")</f>
        <v>10894988000303</v>
      </c>
      <c r="B66" s="4" t="str">
        <f>'[1]TCE - ANEXO IV - Preencher'!C75</f>
        <v>UPAE BELO JARDIM</v>
      </c>
      <c r="C66" s="4" t="str">
        <f>'[1]TCE - ANEXO IV - Preencher'!E75</f>
        <v>5.16 - Serviços Médico-Hospitalares, Odotonlogia e Laboratoriais</v>
      </c>
      <c r="D66" s="3">
        <f>'[1]TCE - ANEXO IV - Preencher'!F75</f>
        <v>20857554000117</v>
      </c>
      <c r="E66" s="5" t="str">
        <f>'[1]TCE - ANEXO IV - Preencher'!G75</f>
        <v>FRANÇA FERREIRA E ANDRADE LTDA ME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2433</v>
      </c>
      <c r="I66" s="6">
        <f>IF('[1]TCE - ANEXO IV - Preencher'!K75="","",'[1]TCE - ANEXO IV - Preencher'!K75)</f>
        <v>44816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2606002</v>
      </c>
      <c r="L66" s="7">
        <f>'[1]TCE - ANEXO IV - Preencher'!N75</f>
        <v>9249.6299999999992</v>
      </c>
    </row>
    <row r="67" spans="1:12" s="8" customFormat="1" ht="19.5" customHeight="1" x14ac:dyDescent="0.2">
      <c r="A67" s="3">
        <f>IFERROR(VLOOKUP(B67,'[1]DADOS (OCULTAR)'!$Q$3:$S$133,3,0),"")</f>
        <v>10894988000303</v>
      </c>
      <c r="B67" s="4" t="str">
        <f>'[1]TCE - ANEXO IV - Preencher'!C76</f>
        <v>UPAE BELO JARDIM</v>
      </c>
      <c r="C67" s="4" t="str">
        <f>'[1]TCE - ANEXO IV - Preencher'!E76</f>
        <v>5.16 - Serviços Médico-Hospitalares, Odotonlogia e Laboratoriais</v>
      </c>
      <c r="D67" s="3">
        <f>'[1]TCE - ANEXO IV - Preencher'!F76</f>
        <v>20857554000117</v>
      </c>
      <c r="E67" s="5" t="str">
        <f>'[1]TCE - ANEXO IV - Preencher'!G76</f>
        <v>FRANÇA FERREIRA E ANDRADE LTDA 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2434</v>
      </c>
      <c r="I67" s="6">
        <f>IF('[1]TCE - ANEXO IV - Preencher'!K76="","",'[1]TCE - ANEXO IV - Preencher'!K76)</f>
        <v>44816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2606002</v>
      </c>
      <c r="L67" s="7">
        <f>'[1]TCE - ANEXO IV - Preencher'!N76</f>
        <v>3700</v>
      </c>
    </row>
    <row r="68" spans="1:12" s="8" customFormat="1" ht="19.5" customHeight="1" x14ac:dyDescent="0.2">
      <c r="A68" s="3">
        <f>IFERROR(VLOOKUP(B68,'[1]DADOS (OCULTAR)'!$Q$3:$S$133,3,0),"")</f>
        <v>10894988000303</v>
      </c>
      <c r="B68" s="4" t="str">
        <f>'[1]TCE - ANEXO IV - Preencher'!C77</f>
        <v>UPAE BELO JARDIM</v>
      </c>
      <c r="C68" s="4" t="str">
        <f>'[1]TCE - ANEXO IV - Preencher'!E77</f>
        <v>5.16 - Serviços Médico-Hospitalares, Odotonlogia e Laboratoriais</v>
      </c>
      <c r="D68" s="3">
        <f>'[1]TCE - ANEXO IV - Preencher'!F77</f>
        <v>20857554000117</v>
      </c>
      <c r="E68" s="5" t="str">
        <f>'[1]TCE - ANEXO IV - Preencher'!G77</f>
        <v>FRANÇA FERREIRA E ANDRADE LTDA ME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2435</v>
      </c>
      <c r="I68" s="6">
        <f>IF('[1]TCE - ANEXO IV - Preencher'!K77="","",'[1]TCE - ANEXO IV - Preencher'!K77)</f>
        <v>44816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2606002</v>
      </c>
      <c r="L68" s="7">
        <f>'[1]TCE - ANEXO IV - Preencher'!N77</f>
        <v>900</v>
      </c>
    </row>
    <row r="69" spans="1:12" s="8" customFormat="1" ht="19.5" customHeight="1" x14ac:dyDescent="0.2">
      <c r="A69" s="3">
        <f>IFERROR(VLOOKUP(B69,'[1]DADOS (OCULTAR)'!$Q$3:$S$133,3,0),"")</f>
        <v>10894988000303</v>
      </c>
      <c r="B69" s="4" t="str">
        <f>'[1]TCE - ANEXO IV - Preencher'!C78</f>
        <v>UPAE BELO JARDIM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43.451.445/0001-09</v>
      </c>
      <c r="E69" s="5" t="str">
        <f>'[1]TCE - ANEXO IV - Preencher'!G78</f>
        <v>FRANCISCO HÉLIO OLIVEIRA JÚNIOR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51</v>
      </c>
      <c r="I69" s="6">
        <f>IF('[1]TCE - ANEXO IV - Preencher'!K78="","",'[1]TCE - ANEXO IV - Preencher'!K78)</f>
        <v>44810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6720</v>
      </c>
    </row>
    <row r="70" spans="1:12" s="8" customFormat="1" ht="19.5" customHeight="1" x14ac:dyDescent="0.2">
      <c r="A70" s="3">
        <f>IFERROR(VLOOKUP(B70,'[1]DADOS (OCULTAR)'!$Q$3:$S$133,3,0),"")</f>
        <v>10894988000303</v>
      </c>
      <c r="B70" s="4" t="str">
        <f>'[1]TCE - ANEXO IV - Preencher'!C79</f>
        <v>UPAE BELO JARDIM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34.591.665/0001-39</v>
      </c>
      <c r="E70" s="5" t="str">
        <f>'[1]TCE - ANEXO IV - Preencher'!G79</f>
        <v>GUEDES &amp; CAVALCANTE SERVÇOS DE DIAGNOSTICO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171</v>
      </c>
      <c r="I70" s="6">
        <f>IF('[1]TCE - ANEXO IV - Preencher'!K79="","",'[1]TCE - ANEXO IV - Preencher'!K79)</f>
        <v>44812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2606002</v>
      </c>
      <c r="L70" s="7">
        <f>'[1]TCE - ANEXO IV - Preencher'!N79</f>
        <v>9142.5</v>
      </c>
    </row>
    <row r="71" spans="1:12" s="8" customFormat="1" ht="19.5" customHeight="1" x14ac:dyDescent="0.2">
      <c r="A71" s="3">
        <f>IFERROR(VLOOKUP(B71,'[1]DADOS (OCULTAR)'!$Q$3:$S$133,3,0),"")</f>
        <v>10894988000303</v>
      </c>
      <c r="B71" s="4" t="str">
        <f>'[1]TCE - ANEXO IV - Preencher'!C80</f>
        <v>UPAE BELO JARDIM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27.946.470/0001-07</v>
      </c>
      <c r="E71" s="5" t="str">
        <f>'[1]TCE - ANEXO IV - Preencher'!G80</f>
        <v>HOSPMED SERVICOS EM SAUDE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148</v>
      </c>
      <c r="I71" s="6">
        <f>IF('[1]TCE - ANEXO IV - Preencher'!K80="","",'[1]TCE - ANEXO IV - Preencher'!K80)</f>
        <v>44810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2704302</v>
      </c>
      <c r="L71" s="7">
        <f>'[1]TCE - ANEXO IV - Preencher'!N80</f>
        <v>12337</v>
      </c>
    </row>
    <row r="72" spans="1:12" s="8" customFormat="1" ht="19.5" customHeight="1" x14ac:dyDescent="0.2">
      <c r="A72" s="3">
        <f>IFERROR(VLOOKUP(B72,'[1]DADOS (OCULTAR)'!$Q$3:$S$133,3,0),"")</f>
        <v>10894988000303</v>
      </c>
      <c r="B72" s="4" t="str">
        <f>'[1]TCE - ANEXO IV - Preencher'!C81</f>
        <v>UPAE BELO JARDIM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28.041.830/0001-86</v>
      </c>
      <c r="E72" s="5" t="str">
        <f>'[1]TCE - ANEXO IV - Preencher'!G81</f>
        <v>LGM SERVICOS MEDICOS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78</v>
      </c>
      <c r="I72" s="6">
        <f>IF('[1]TCE - ANEXO IV - Preencher'!K81="","",'[1]TCE - ANEXO IV - Preencher'!K81)</f>
        <v>44812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2606002</v>
      </c>
      <c r="L72" s="7">
        <f>'[1]TCE - ANEXO IV - Preencher'!N81</f>
        <v>7000</v>
      </c>
    </row>
    <row r="73" spans="1:12" s="8" customFormat="1" ht="19.5" customHeight="1" x14ac:dyDescent="0.2">
      <c r="A73" s="3">
        <f>IFERROR(VLOOKUP(B73,'[1]DADOS (OCULTAR)'!$Q$3:$S$133,3,0),"")</f>
        <v>10894988000303</v>
      </c>
      <c r="B73" s="4" t="str">
        <f>'[1]TCE - ANEXO IV - Preencher'!C82</f>
        <v>UPAE BELO JARDIM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28.041.830/0001-86</v>
      </c>
      <c r="E73" s="5" t="str">
        <f>'[1]TCE - ANEXO IV - Preencher'!G82</f>
        <v>LGM SERVICOS MEDICOS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79</v>
      </c>
      <c r="I73" s="6">
        <f>IF('[1]TCE - ANEXO IV - Preencher'!K82="","",'[1]TCE - ANEXO IV - Preencher'!K82)</f>
        <v>44812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2606002</v>
      </c>
      <c r="L73" s="7">
        <f>'[1]TCE - ANEXO IV - Preencher'!N82</f>
        <v>15300</v>
      </c>
    </row>
    <row r="74" spans="1:12" s="8" customFormat="1" ht="19.5" customHeight="1" x14ac:dyDescent="0.2">
      <c r="A74" s="3">
        <f>IFERROR(VLOOKUP(B74,'[1]DADOS (OCULTAR)'!$Q$3:$S$133,3,0),"")</f>
        <v>10894988000303</v>
      </c>
      <c r="B74" s="4" t="str">
        <f>'[1]TCE - ANEXO IV - Preencher'!C83</f>
        <v>UPAE BELO JARDIM</v>
      </c>
      <c r="C74" s="4" t="str">
        <f>'[1]TCE - ANEXO IV - Preencher'!E83</f>
        <v>5.16 - Serviços Médico-Hospitalares, Odotonlogia e Laboratoriais</v>
      </c>
      <c r="D74" s="3">
        <f>'[1]TCE - ANEXO IV - Preencher'!F83</f>
        <v>30330905000190</v>
      </c>
      <c r="E74" s="5" t="str">
        <f>'[1]TCE - ANEXO IV - Preencher'!G83</f>
        <v>MACARIO EMPREENDIMENTO EM SAUDE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3776</v>
      </c>
      <c r="I74" s="6">
        <f>IF('[1]TCE - ANEXO IV - Preencher'!K83="","",'[1]TCE - ANEXO IV - Preencher'!K83)</f>
        <v>44812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5900</v>
      </c>
    </row>
    <row r="75" spans="1:12" s="8" customFormat="1" ht="19.5" customHeight="1" x14ac:dyDescent="0.2">
      <c r="A75" s="3">
        <f>IFERROR(VLOOKUP(B75,'[1]DADOS (OCULTAR)'!$Q$3:$S$133,3,0),"")</f>
        <v>10894988000303</v>
      </c>
      <c r="B75" s="4" t="str">
        <f>'[1]TCE - ANEXO IV - Preencher'!C84</f>
        <v>UPAE BELO JARDIM</v>
      </c>
      <c r="C75" s="4" t="str">
        <f>'[1]TCE - ANEXO IV - Preencher'!E84</f>
        <v>5.16 - Serviços Médico-Hospitalares, Odotonlogia e Laboratoriais</v>
      </c>
      <c r="D75" s="3">
        <f>'[1]TCE - ANEXO IV - Preencher'!F84</f>
        <v>30330905000190</v>
      </c>
      <c r="E75" s="5" t="str">
        <f>'[1]TCE - ANEXO IV - Preencher'!G84</f>
        <v>MACARIO EMPREENDIMENTO EM SAUDE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3777</v>
      </c>
      <c r="I75" s="6">
        <f>IF('[1]TCE - ANEXO IV - Preencher'!K84="","",'[1]TCE - ANEXO IV - Preencher'!K84)</f>
        <v>44812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5980</v>
      </c>
    </row>
    <row r="76" spans="1:12" s="8" customFormat="1" ht="19.5" customHeight="1" x14ac:dyDescent="0.2">
      <c r="A76" s="3">
        <f>IFERROR(VLOOKUP(B76,'[1]DADOS (OCULTAR)'!$Q$3:$S$133,3,0),"")</f>
        <v>10894988000303</v>
      </c>
      <c r="B76" s="4" t="str">
        <f>'[1]TCE - ANEXO IV - Preencher'!C85</f>
        <v>UPAE BELO JARDIM</v>
      </c>
      <c r="C76" s="4" t="str">
        <f>'[1]TCE - ANEXO IV - Preencher'!E85</f>
        <v>5.16 - Serviços Médico-Hospitalares, Odotonlogia e Laboratoriais</v>
      </c>
      <c r="D76" s="3" t="str">
        <f>'[1]TCE - ANEXO IV - Preencher'!F85</f>
        <v>21.939.486/0001-06</v>
      </c>
      <c r="E76" s="5" t="str">
        <f>'[1]TCE - ANEXO IV - Preencher'!G85</f>
        <v>MAXIMA  ASSESSORIA E CONSULTORIA EM SAÚDE E MEDICINA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7759</v>
      </c>
      <c r="I76" s="6">
        <f>IF('[1]TCE - ANEXO IV - Preencher'!K85="","",'[1]TCE - ANEXO IV - Preencher'!K85)</f>
        <v>44810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2604106</v>
      </c>
      <c r="L76" s="7">
        <f>'[1]TCE - ANEXO IV - Preencher'!N85</f>
        <v>5000</v>
      </c>
    </row>
    <row r="77" spans="1:12" s="8" customFormat="1" ht="19.5" customHeight="1" x14ac:dyDescent="0.2">
      <c r="A77" s="3">
        <f>IFERROR(VLOOKUP(B77,'[1]DADOS (OCULTAR)'!$Q$3:$S$133,3,0),"")</f>
        <v>10894988000303</v>
      </c>
      <c r="B77" s="4" t="str">
        <f>'[1]TCE - ANEXO IV - Preencher'!C86</f>
        <v>UPAE BELO JARDIM</v>
      </c>
      <c r="C77" s="4" t="str">
        <f>'[1]TCE - ANEXO IV - Preencher'!E86</f>
        <v>5.16 - Serviços Médico-Hospitalares, Odotonlogia e Laboratoriais</v>
      </c>
      <c r="D77" s="3" t="str">
        <f>'[1]TCE - ANEXO IV - Preencher'!F86</f>
        <v>21.939.486/0001-06</v>
      </c>
      <c r="E77" s="5" t="str">
        <f>'[1]TCE - ANEXO IV - Preencher'!G86</f>
        <v>MAXIMA  ASSESSORIA E CONSULTORIA EM SAÚDE E MEDICINA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7778</v>
      </c>
      <c r="I77" s="6">
        <f>IF('[1]TCE - ANEXO IV - Preencher'!K86="","",'[1]TCE - ANEXO IV - Preencher'!K86)</f>
        <v>44812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2604106</v>
      </c>
      <c r="L77" s="7">
        <f>'[1]TCE - ANEXO IV - Preencher'!N86</f>
        <v>7350</v>
      </c>
    </row>
    <row r="78" spans="1:12" s="8" customFormat="1" ht="19.5" customHeight="1" x14ac:dyDescent="0.2">
      <c r="A78" s="3">
        <f>IFERROR(VLOOKUP(B78,'[1]DADOS (OCULTAR)'!$Q$3:$S$133,3,0),"")</f>
        <v>10894988000303</v>
      </c>
      <c r="B78" s="4" t="str">
        <f>'[1]TCE - ANEXO IV - Preencher'!C87</f>
        <v>UPAE BELO JARDIM</v>
      </c>
      <c r="C78" s="4" t="str">
        <f>'[1]TCE - ANEXO IV - Preencher'!E87</f>
        <v>5.16 - Serviços Médico-Hospitalares, Odotonlogia e Laboratoriais</v>
      </c>
      <c r="D78" s="3" t="str">
        <f>'[1]TCE - ANEXO IV - Preencher'!F87</f>
        <v>21.939.486/0001-06</v>
      </c>
      <c r="E78" s="5" t="str">
        <f>'[1]TCE - ANEXO IV - Preencher'!G87</f>
        <v>MAXIMA  ASSESSORIA E CONSULTORIA EM SAÚDE E MEDICINA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7779</v>
      </c>
      <c r="I78" s="6">
        <f>IF('[1]TCE - ANEXO IV - Preencher'!K87="","",'[1]TCE - ANEXO IV - Preencher'!K87)</f>
        <v>44812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2604106</v>
      </c>
      <c r="L78" s="7">
        <f>'[1]TCE - ANEXO IV - Preencher'!N87</f>
        <v>2640</v>
      </c>
    </row>
    <row r="79" spans="1:12" s="8" customFormat="1" ht="19.5" customHeight="1" x14ac:dyDescent="0.2">
      <c r="A79" s="3">
        <f>IFERROR(VLOOKUP(B79,'[1]DADOS (OCULTAR)'!$Q$3:$S$133,3,0),"")</f>
        <v>10894988000303</v>
      </c>
      <c r="B79" s="4" t="str">
        <f>'[1]TCE - ANEXO IV - Preencher'!C88</f>
        <v>UPAE BELO JARDIM</v>
      </c>
      <c r="C79" s="4" t="str">
        <f>'[1]TCE - ANEXO IV - Preencher'!E88</f>
        <v>5.16 - Serviços Médico-Hospitalares, Odotonlogia e Laboratoriais</v>
      </c>
      <c r="D79" s="3">
        <f>'[1]TCE - ANEXO IV - Preencher'!F88</f>
        <v>47030160000147</v>
      </c>
      <c r="E79" s="5" t="str">
        <f>'[1]TCE - ANEXO IV - Preencher'!G88</f>
        <v>MARIA MIRELLY COSTA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003</v>
      </c>
      <c r="I79" s="6">
        <f>IF('[1]TCE - ANEXO IV - Preencher'!K88="","",'[1]TCE - ANEXO IV - Preencher'!K88)</f>
        <v>44812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2604106</v>
      </c>
      <c r="L79" s="7">
        <f>'[1]TCE - ANEXO IV - Preencher'!N88</f>
        <v>9850</v>
      </c>
    </row>
    <row r="80" spans="1:12" s="8" customFormat="1" ht="19.5" customHeight="1" x14ac:dyDescent="0.2">
      <c r="A80" s="3">
        <f>IFERROR(VLOOKUP(B80,'[1]DADOS (OCULTAR)'!$Q$3:$S$133,3,0),"")</f>
        <v>10894988000303</v>
      </c>
      <c r="B80" s="4" t="str">
        <f>'[1]TCE - ANEXO IV - Preencher'!C89</f>
        <v>UPAE BELO JARDIM</v>
      </c>
      <c r="C80" s="4" t="str">
        <f>'[1]TCE - ANEXO IV - Preencher'!E89</f>
        <v>5.16 - Serviços Médico-Hospitalares, Odotonlogia e Laboratoriais</v>
      </c>
      <c r="D80" s="3">
        <f>'[1]TCE - ANEXO IV - Preencher'!F89</f>
        <v>36007708000111</v>
      </c>
      <c r="E80" s="5" t="str">
        <f>'[1]TCE - ANEXO IV - Preencher'!G89</f>
        <v>ODONTOCLIN - CLINICA MÉDICA E ODONTOLÓGICA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64</v>
      </c>
      <c r="I80" s="6">
        <f>IF('[1]TCE - ANEXO IV - Preencher'!K89="","",'[1]TCE - ANEXO IV - Preencher'!K89)</f>
        <v>44810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3120</v>
      </c>
    </row>
    <row r="81" spans="1:12" s="8" customFormat="1" ht="19.5" customHeight="1" x14ac:dyDescent="0.2">
      <c r="A81" s="3">
        <f>IFERROR(VLOOKUP(B81,'[1]DADOS (OCULTAR)'!$Q$3:$S$133,3,0),"")</f>
        <v>10894988000303</v>
      </c>
      <c r="B81" s="4" t="str">
        <f>'[1]TCE - ANEXO IV - Preencher'!C90</f>
        <v>UPAE BELO JARDIM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21.016.814/0001-94</v>
      </c>
      <c r="E81" s="5" t="str">
        <f>'[1]TCE - ANEXO IV - Preencher'!G90</f>
        <v>SALES &amp; CARVALHO ASSISTENCIA A SAUDE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1775</v>
      </c>
      <c r="I81" s="6">
        <f>IF('[1]TCE - ANEXO IV - Preencher'!K90="","",'[1]TCE - ANEXO IV - Preencher'!K90)</f>
        <v>44810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2408102</v>
      </c>
      <c r="L81" s="7">
        <f>'[1]TCE - ANEXO IV - Preencher'!N90</f>
        <v>10000</v>
      </c>
    </row>
    <row r="82" spans="1:12" s="8" customFormat="1" ht="19.5" customHeight="1" x14ac:dyDescent="0.2">
      <c r="A82" s="3">
        <f>IFERROR(VLOOKUP(B82,'[1]DADOS (OCULTAR)'!$Q$3:$S$133,3,0),"")</f>
        <v>10894988000303</v>
      </c>
      <c r="B82" s="4" t="str">
        <f>'[1]TCE - ANEXO IV - Preencher'!C91</f>
        <v>UPAE BELO JARDIM</v>
      </c>
      <c r="C82" s="4" t="str">
        <f>'[1]TCE - ANEXO IV - Preencher'!E91</f>
        <v>5.16 - Serviços Médico-Hospitalares, Odotonlogia e Laboratoriais</v>
      </c>
      <c r="D82" s="3">
        <f>'[1]TCE - ANEXO IV - Preencher'!F91</f>
        <v>9594903000112</v>
      </c>
      <c r="E82" s="5" t="str">
        <f>'[1]TCE - ANEXO IV - Preencher'!G91</f>
        <v>UNIDADE DE UROLOGIA DO AGRESTE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2057</v>
      </c>
      <c r="I82" s="6">
        <f>IF('[1]TCE - ANEXO IV - Preencher'!K91="","",'[1]TCE - ANEXO IV - Preencher'!K91)</f>
        <v>44816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2604106</v>
      </c>
      <c r="L82" s="7">
        <f>'[1]TCE - ANEXO IV - Preencher'!N91</f>
        <v>7800</v>
      </c>
    </row>
    <row r="83" spans="1:12" s="8" customFormat="1" ht="19.5" customHeight="1" x14ac:dyDescent="0.2">
      <c r="A83" s="3">
        <f>IFERROR(VLOOKUP(B83,'[1]DADOS (OCULTAR)'!$Q$3:$S$133,3,0),"")</f>
        <v>10894988000303</v>
      </c>
      <c r="B83" s="4" t="str">
        <f>'[1]TCE - ANEXO IV - Preencher'!C92</f>
        <v>UPAE BELO JARDIM</v>
      </c>
      <c r="C83" s="4" t="str">
        <f>'[1]TCE - ANEXO IV - Preencher'!E92</f>
        <v>5.16 - Serviços Médico-Hospitalares, Odotonlogia e Laboratoriais</v>
      </c>
      <c r="D83" s="3">
        <f>'[1]TCE - ANEXO IV - Preencher'!F92</f>
        <v>9594903000112</v>
      </c>
      <c r="E83" s="5" t="str">
        <f>'[1]TCE - ANEXO IV - Preencher'!G92</f>
        <v>UNIDADE DE UROLOGIA DO AGRESTE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2058</v>
      </c>
      <c r="I83" s="6">
        <f>IF('[1]TCE - ANEXO IV - Preencher'!K92="","",'[1]TCE - ANEXO IV - Preencher'!K92)</f>
        <v>44816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2604106</v>
      </c>
      <c r="L83" s="7">
        <f>'[1]TCE - ANEXO IV - Preencher'!N92</f>
        <v>3060</v>
      </c>
    </row>
    <row r="84" spans="1:12" s="8" customFormat="1" ht="19.5" customHeight="1" x14ac:dyDescent="0.2">
      <c r="A84" s="3">
        <f>IFERROR(VLOOKUP(B84,'[1]DADOS (OCULTAR)'!$Q$3:$S$133,3,0),"")</f>
        <v>10894988000303</v>
      </c>
      <c r="B84" s="4" t="str">
        <f>'[1]TCE - ANEXO IV - Preencher'!C93</f>
        <v>UPAE BELO JARDIM</v>
      </c>
      <c r="C84" s="4" t="str">
        <f>'[1]TCE - ANEXO IV - Preencher'!E93</f>
        <v>5.16 - Serviços Médico-Hospitalares, Odotonlogia e Laboratoriais</v>
      </c>
      <c r="D84" s="3">
        <f>'[1]TCE - ANEXO IV - Preencher'!F93</f>
        <v>9594903000112</v>
      </c>
      <c r="E84" s="5" t="str">
        <f>'[1]TCE - ANEXO IV - Preencher'!G93</f>
        <v>UNIDADE DE UROLOGIA DO AGRESTE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2059</v>
      </c>
      <c r="I84" s="6">
        <f>IF('[1]TCE - ANEXO IV - Preencher'!K93="","",'[1]TCE - ANEXO IV - Preencher'!K93)</f>
        <v>44816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2604106</v>
      </c>
      <c r="L84" s="7">
        <f>'[1]TCE - ANEXO IV - Preencher'!N93</f>
        <v>540</v>
      </c>
    </row>
    <row r="85" spans="1:12" s="8" customFormat="1" ht="19.5" customHeight="1" x14ac:dyDescent="0.2">
      <c r="A85" s="3">
        <f>IFERROR(VLOOKUP(B85,'[1]DADOS (OCULTAR)'!$Q$3:$S$133,3,0),"")</f>
        <v>10894988000303</v>
      </c>
      <c r="B85" s="4" t="str">
        <f>'[1]TCE - ANEXO IV - Preencher'!C94</f>
        <v>UPAE BELO JARDIM</v>
      </c>
      <c r="C85" s="4" t="str">
        <f>'[1]TCE - ANEXO IV - Preencher'!E94</f>
        <v>5.16 - Serviços Médico-Hospitalares, Odotonlogia e Laboratoriais</v>
      </c>
      <c r="D85" s="3">
        <f>'[1]TCE - ANEXO IV - Preencher'!F94</f>
        <v>29987637000103</v>
      </c>
      <c r="E85" s="5" t="str">
        <f>'[1]TCE - ANEXO IV - Preencher'!G94</f>
        <v>WORK MED SERVIÇOS MEDICO HOSPITALAR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793</v>
      </c>
      <c r="I85" s="6">
        <f>IF('[1]TCE - ANEXO IV - Preencher'!K94="","",'[1]TCE - ANEXO IV - Preencher'!K94)</f>
        <v>44812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2606002</v>
      </c>
      <c r="L85" s="7">
        <f>'[1]TCE - ANEXO IV - Preencher'!N94</f>
        <v>6300</v>
      </c>
    </row>
    <row r="86" spans="1:12" s="8" customFormat="1" ht="19.5" customHeight="1" x14ac:dyDescent="0.2">
      <c r="A86" s="3">
        <f>IFERROR(VLOOKUP(B86,'[1]DADOS (OCULTAR)'!$Q$3:$S$133,3,0),"")</f>
        <v>10894988000303</v>
      </c>
      <c r="B86" s="4" t="str">
        <f>'[1]TCE - ANEXO IV - Preencher'!C95</f>
        <v>UPAE BELO JARDIM</v>
      </c>
      <c r="C86" s="4" t="str">
        <f>'[1]TCE - ANEXO IV - Preencher'!E95</f>
        <v>5.16 - Serviços Médico-Hospitalares, Odotonlogia e Laboratoriais</v>
      </c>
      <c r="D86" s="3">
        <f>'[1]TCE - ANEXO IV - Preencher'!F95</f>
        <v>29987637000103</v>
      </c>
      <c r="E86" s="5" t="str">
        <f>'[1]TCE - ANEXO IV - Preencher'!G95</f>
        <v>WORK MED SERVIÇOS MEDICO HOSPITALAR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794</v>
      </c>
      <c r="I86" s="6">
        <f>IF('[1]TCE - ANEXO IV - Preencher'!K95="","",'[1]TCE - ANEXO IV - Preencher'!K95)</f>
        <v>44812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2606002</v>
      </c>
      <c r="L86" s="7">
        <f>'[1]TCE - ANEXO IV - Preencher'!N95</f>
        <v>10792</v>
      </c>
    </row>
    <row r="87" spans="1:12" s="8" customFormat="1" ht="19.5" customHeight="1" x14ac:dyDescent="0.2">
      <c r="A87" s="3">
        <f>IFERROR(VLOOKUP(B87,'[1]DADOS (OCULTAR)'!$Q$3:$S$133,3,0),"")</f>
        <v>10894988000303</v>
      </c>
      <c r="B87" s="4" t="str">
        <f>'[1]TCE - ANEXO IV - Preencher'!C96</f>
        <v>UPAE BELO JARDIM</v>
      </c>
      <c r="C87" s="4" t="str">
        <f>'[1]TCE - ANEXO IV - Preencher'!E96</f>
        <v>5.16 - Serviços Médico-Hospitalares, Odotonlogia e Laboratoriais</v>
      </c>
      <c r="D87" s="3">
        <f>'[1]TCE - ANEXO IV - Preencher'!F96</f>
        <v>29987637000103</v>
      </c>
      <c r="E87" s="5" t="str">
        <f>'[1]TCE - ANEXO IV - Preencher'!G96</f>
        <v>WORK MED SERVIÇOS MEDICO HOSPITALAR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795</v>
      </c>
      <c r="I87" s="6">
        <f>IF('[1]TCE - ANEXO IV - Preencher'!K96="","",'[1]TCE - ANEXO IV - Preencher'!K96)</f>
        <v>44812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2606002</v>
      </c>
      <c r="L87" s="7">
        <f>'[1]TCE - ANEXO IV - Preencher'!N96</f>
        <v>14560</v>
      </c>
    </row>
    <row r="88" spans="1:12" s="8" customFormat="1" ht="19.5" customHeight="1" x14ac:dyDescent="0.2">
      <c r="A88" s="3">
        <f>IFERROR(VLOOKUP(B88,'[1]DADOS (OCULTAR)'!$Q$3:$S$133,3,0),"")</f>
        <v>10894988000303</v>
      </c>
      <c r="B88" s="4" t="str">
        <f>'[1]TCE - ANEXO IV - Preencher'!C97</f>
        <v>UPAE BELO JARDIM</v>
      </c>
      <c r="C88" s="4" t="str">
        <f>'[1]TCE - ANEXO IV - Preencher'!E97</f>
        <v>5.16 - Serviços Médico-Hospitalares, Odotonlogia e Laboratoriais</v>
      </c>
      <c r="D88" s="3">
        <f>'[1]TCE - ANEXO IV - Preencher'!F97</f>
        <v>29987637000103</v>
      </c>
      <c r="E88" s="5" t="str">
        <f>'[1]TCE - ANEXO IV - Preencher'!G97</f>
        <v>WORK MED SERVIÇOS MEDICO HOSPITALAR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796</v>
      </c>
      <c r="I88" s="6">
        <f>IF('[1]TCE - ANEXO IV - Preencher'!K97="","",'[1]TCE - ANEXO IV - Preencher'!K97)</f>
        <v>44812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2606002</v>
      </c>
      <c r="L88" s="7">
        <f>'[1]TCE - ANEXO IV - Preencher'!N97</f>
        <v>672</v>
      </c>
    </row>
    <row r="89" spans="1:12" s="8" customFormat="1" ht="19.5" customHeight="1" x14ac:dyDescent="0.2">
      <c r="A89" s="3">
        <f>IFERROR(VLOOKUP(B89,'[1]DADOS (OCULTAR)'!$Q$3:$S$133,3,0),"")</f>
        <v>10894988000303</v>
      </c>
      <c r="B89" s="4" t="str">
        <f>'[1]TCE - ANEXO IV - Preencher'!C98</f>
        <v>UPAE BELO JARDIM</v>
      </c>
      <c r="C89" s="4" t="str">
        <f>'[1]TCE - ANEXO IV - Preencher'!E98</f>
        <v>5.16 - Serviços Médico-Hospitalares, Odotonlogia e Laboratoriais</v>
      </c>
      <c r="D89" s="3">
        <f>'[1]TCE - ANEXO IV - Preencher'!F98</f>
        <v>29987637000103</v>
      </c>
      <c r="E89" s="5" t="str">
        <f>'[1]TCE - ANEXO IV - Preencher'!G98</f>
        <v>WORK MED SERVIÇOS MEDICO HOSPITALAR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797</v>
      </c>
      <c r="I89" s="6">
        <f>IF('[1]TCE - ANEXO IV - Preencher'!K98="","",'[1]TCE - ANEXO IV - Preencher'!K98)</f>
        <v>44812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2606002</v>
      </c>
      <c r="L89" s="7">
        <f>'[1]TCE - ANEXO IV - Preencher'!N98</f>
        <v>3691.12</v>
      </c>
    </row>
    <row r="90" spans="1:12" s="8" customFormat="1" ht="19.5" customHeight="1" x14ac:dyDescent="0.2">
      <c r="A90" s="3">
        <f>IFERROR(VLOOKUP(B90,'[1]DADOS (OCULTAR)'!$Q$3:$S$133,3,0),"")</f>
        <v>10894988000303</v>
      </c>
      <c r="B90" s="4" t="str">
        <f>'[1]TCE - ANEXO IV - Preencher'!C99</f>
        <v>UPAE BELO JARDIM</v>
      </c>
      <c r="C90" s="4" t="str">
        <f>'[1]TCE - ANEXO IV - Preencher'!E99</f>
        <v>5.16 - Serviços Médico-Hospitalares, Odotonlogia e Laboratoriais</v>
      </c>
      <c r="D90" s="3">
        <f>'[1]TCE - ANEXO IV - Preencher'!F99</f>
        <v>29987637000103</v>
      </c>
      <c r="E90" s="5" t="str">
        <f>'[1]TCE - ANEXO IV - Preencher'!G99</f>
        <v>WORK MED SERVIÇOS MEDICO HOSPITALAR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798</v>
      </c>
      <c r="I90" s="6">
        <f>IF('[1]TCE - ANEXO IV - Preencher'!K99="","",'[1]TCE - ANEXO IV - Preencher'!K99)</f>
        <v>44812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2606002</v>
      </c>
      <c r="L90" s="7">
        <f>'[1]TCE - ANEXO IV - Preencher'!N99</f>
        <v>7500</v>
      </c>
    </row>
    <row r="91" spans="1:12" s="8" customFormat="1" ht="19.5" customHeight="1" x14ac:dyDescent="0.2">
      <c r="A91" s="3">
        <f>IFERROR(VLOOKUP(B91,'[1]DADOS (OCULTAR)'!$Q$3:$S$133,3,0),"")</f>
        <v>10894988000303</v>
      </c>
      <c r="B91" s="4" t="str">
        <f>'[1]TCE - ANEXO IV - Preencher'!C100</f>
        <v>UPAE BELO JARDIM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7758446000129</v>
      </c>
      <c r="E91" s="5" t="str">
        <f>'[1]TCE - ANEXO IV - Preencher'!G100</f>
        <v>LABCLIN LABORATORIO E CLINICA MEDICA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3448</v>
      </c>
      <c r="I91" s="6">
        <f>IF('[1]TCE - ANEXO IV - Preencher'!K100="","",'[1]TCE - ANEXO IV - Preencher'!K100)</f>
        <v>44809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2601706</v>
      </c>
      <c r="L91" s="7">
        <f>'[1]TCE - ANEXO IV - Preencher'!N100</f>
        <v>140</v>
      </c>
    </row>
    <row r="92" spans="1:12" s="8" customFormat="1" ht="19.5" customHeight="1" x14ac:dyDescent="0.2">
      <c r="A92" s="3">
        <f>IFERROR(VLOOKUP(B92,'[1]DADOS (OCULTAR)'!$Q$3:$S$133,3,0),"")</f>
        <v>10894988000303</v>
      </c>
      <c r="B92" s="4" t="str">
        <f>'[1]TCE - ANEXO IV - Preencher'!C101</f>
        <v>UPAE BELO JARDIM</v>
      </c>
      <c r="C92" s="4" t="str">
        <f>'[1]TCE - ANEXO IV - Preencher'!E101</f>
        <v>5.16 - Serviços Médico-Hospitalares, Odotonlogia e Laboratoriais</v>
      </c>
      <c r="D92" s="3" t="str">
        <f>'[1]TCE - ANEXO IV - Preencher'!F101</f>
        <v>21.939.486/0001-06</v>
      </c>
      <c r="E92" s="5" t="str">
        <f>'[1]TCE - ANEXO IV - Preencher'!G101</f>
        <v>MAXIMA  ASSESSORIA E CONSULTORIA EM SAÚDE E MEDICINA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7780</v>
      </c>
      <c r="I92" s="6">
        <f>IF('[1]TCE - ANEXO IV - Preencher'!K101="","",'[1]TCE - ANEXO IV - Preencher'!K101)</f>
        <v>44812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2604106</v>
      </c>
      <c r="L92" s="7">
        <f>'[1]TCE - ANEXO IV - Preencher'!N101</f>
        <v>1990</v>
      </c>
    </row>
    <row r="93" spans="1:12" s="8" customFormat="1" ht="19.5" customHeight="1" x14ac:dyDescent="0.2">
      <c r="A93" s="3">
        <f>IFERROR(VLOOKUP(B93,'[1]DADOS (OCULTAR)'!$Q$3:$S$133,3,0),"")</f>
        <v>10894988000303</v>
      </c>
      <c r="B93" s="4" t="str">
        <f>'[1]TCE - ANEXO IV - Preencher'!C102</f>
        <v>UPAE BELO JARDIM</v>
      </c>
      <c r="C93" s="4" t="str">
        <f>'[1]TCE - ANEXO IV - Preencher'!E102</f>
        <v>5.10 - Detetização/Tratamento de Resíduos e Afins</v>
      </c>
      <c r="D93" s="3">
        <f>'[1]TCE - ANEXO IV - Preencher'!F102</f>
        <v>11863530000180</v>
      </c>
      <c r="E93" s="5" t="str">
        <f>'[1]TCE - ANEXO IV - Preencher'!G102</f>
        <v>BRASCON GESTÃO AMBIENTAL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123197</v>
      </c>
      <c r="I93" s="6">
        <f>IF('[1]TCE - ANEXO IV - Preencher'!K102="","",'[1]TCE - ANEXO IV - Preencher'!K102)</f>
        <v>44805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2611309</v>
      </c>
      <c r="L93" s="7">
        <f>'[1]TCE - ANEXO IV - Preencher'!N102</f>
        <v>234.97</v>
      </c>
    </row>
    <row r="94" spans="1:12" s="8" customFormat="1" ht="19.5" customHeight="1" x14ac:dyDescent="0.2">
      <c r="A94" s="3">
        <f>IFERROR(VLOOKUP(B94,'[1]DADOS (OCULTAR)'!$Q$3:$S$133,3,0),"")</f>
        <v>10894988000303</v>
      </c>
      <c r="B94" s="4" t="str">
        <f>'[1]TCE - ANEXO IV - Preencher'!C103</f>
        <v>UPAE BELO JARDIM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20231241000159</v>
      </c>
      <c r="E94" s="5" t="str">
        <f>'[1]TCE - ANEXO IV - Preencher'!G103</f>
        <v>E-VAL COMERCIO E SERVICOS DE INFORMATICA EM SAUDE LTDA.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9338</v>
      </c>
      <c r="I94" s="6">
        <f>IF('[1]TCE - ANEXO IV - Preencher'!K103="","",'[1]TCE - ANEXO IV - Preencher'!K103)</f>
        <v>44805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35 -  S</v>
      </c>
      <c r="L94" s="7">
        <f>'[1]TCE - ANEXO IV - Preencher'!N103</f>
        <v>177.16</v>
      </c>
    </row>
    <row r="95" spans="1:12" s="8" customFormat="1" ht="19.5" customHeight="1" x14ac:dyDescent="0.2">
      <c r="A95" s="3">
        <f>IFERROR(VLOOKUP(B95,'[1]DADOS (OCULTAR)'!$Q$3:$S$133,3,0),"")</f>
        <v>10894988000303</v>
      </c>
      <c r="B95" s="4" t="str">
        <f>'[1]TCE - ANEXO IV - Preencher'!C104</f>
        <v>UPAE BELO JARDIM</v>
      </c>
      <c r="C95" s="4" t="str">
        <f>'[1]TCE - ANEXO IV - Preencher'!E104</f>
        <v>5.17 - Manutenção de Software, Certificação Digital e Microfilmagem</v>
      </c>
      <c r="D95" s="3" t="str">
        <f>'[1]TCE - ANEXO IV - Preencher'!F104</f>
        <v>24.524.355/0001-48</v>
      </c>
      <c r="E95" s="5" t="str">
        <f>'[1]TCE - ANEXO IV - Preencher'!G104</f>
        <v>JOB BERVICOS E ESTRATEGICO EIRELI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123</v>
      </c>
      <c r="I95" s="6">
        <f>IF('[1]TCE - ANEXO IV - Preencher'!K104="","",'[1]TCE - ANEXO IV - Preencher'!K104)</f>
        <v>44806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2609600</v>
      </c>
      <c r="L95" s="7">
        <f>'[1]TCE - ANEXO IV - Preencher'!N104</f>
        <v>260</v>
      </c>
    </row>
    <row r="96" spans="1:12" s="8" customFormat="1" ht="19.5" customHeight="1" x14ac:dyDescent="0.2">
      <c r="A96" s="3">
        <f>IFERROR(VLOOKUP(B96,'[1]DADOS (OCULTAR)'!$Q$3:$S$133,3,0),"")</f>
        <v>10894988000303</v>
      </c>
      <c r="B96" s="4" t="str">
        <f>'[1]TCE - ANEXO IV - Preencher'!C105</f>
        <v>UPAE BELO JARDIM</v>
      </c>
      <c r="C96" s="4" t="str">
        <f>'[1]TCE - ANEXO IV - Preencher'!E105</f>
        <v>5.17 - Manutenção de Software, Certificação Digital e Microfilmagem</v>
      </c>
      <c r="D96" s="3" t="str">
        <f>'[1]TCE - ANEXO IV - Preencher'!F105</f>
        <v>07.560.756/0001-34</v>
      </c>
      <c r="E96" s="5" t="str">
        <f>'[1]TCE - ANEXO IV - Preencher'!G105</f>
        <v>CARLOS ANDRE DE SOUSA INFORMATICA ME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193</v>
      </c>
      <c r="I96" s="6">
        <f>IF('[1]TCE - ANEXO IV - Preencher'!K105="","",'[1]TCE - ANEXO IV - Preencher'!K105)</f>
        <v>44788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850</v>
      </c>
    </row>
    <row r="97" spans="1:12" s="8" customFormat="1" ht="19.5" customHeight="1" x14ac:dyDescent="0.2">
      <c r="A97" s="3">
        <f>IFERROR(VLOOKUP(B97,'[1]DADOS (OCULTAR)'!$Q$3:$S$133,3,0),"")</f>
        <v>10894988000303</v>
      </c>
      <c r="B97" s="4" t="str">
        <f>'[1]TCE - ANEXO IV - Preencher'!C106</f>
        <v>UPAE BELO JARDIM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3613658000167</v>
      </c>
      <c r="E97" s="5" t="str">
        <f>'[1]TCE - ANEXO IV - Preencher'!G106</f>
        <v>SEQUENCE INFORMATICA LTDA EPP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23883</v>
      </c>
      <c r="I97" s="6">
        <f>IF('[1]TCE - ANEXO IV - Preencher'!K106="","",'[1]TCE - ANEXO IV - Preencher'!K106)</f>
        <v>44777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1029.23</v>
      </c>
    </row>
    <row r="98" spans="1:12" s="8" customFormat="1" ht="19.5" customHeight="1" x14ac:dyDescent="0.2">
      <c r="A98" s="3">
        <f>IFERROR(VLOOKUP(B98,'[1]DADOS (OCULTAR)'!$Q$3:$S$133,3,0),"")</f>
        <v>10894988000303</v>
      </c>
      <c r="B98" s="4" t="str">
        <f>'[1]TCE - ANEXO IV - Preencher'!C107</f>
        <v>UPAE BELO JARDIM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16783034000130</v>
      </c>
      <c r="E98" s="5" t="str">
        <f>'[1]TCE - ANEXO IV - Preencher'!G107</f>
        <v>SINTESE LICENCIAMENTO DE PROGRAMAS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20937</v>
      </c>
      <c r="I98" s="6">
        <f>IF('[1]TCE - ANEXO IV - Preencher'!K107="","",'[1]TCE - ANEXO IV - Preencher'!K107)</f>
        <v>44774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1200</v>
      </c>
    </row>
    <row r="99" spans="1:12" s="8" customFormat="1" ht="19.5" customHeight="1" x14ac:dyDescent="0.2">
      <c r="A99" s="3">
        <f>IFERROR(VLOOKUP(B99,'[1]DADOS (OCULTAR)'!$Q$3:$S$133,3,0),"")</f>
        <v>10894988000303</v>
      </c>
      <c r="B99" s="4" t="str">
        <f>'[1]TCE - ANEXO IV - Preencher'!C108</f>
        <v>UPAE BELO JARDIM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10224281000110</v>
      </c>
      <c r="E99" s="5" t="str">
        <f>'[1]TCE - ANEXO IV - Preencher'!G108</f>
        <v>QUALITEK TECNOLOGIA LTDA - EPP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6742</v>
      </c>
      <c r="I99" s="6">
        <f>IF('[1]TCE - ANEXO IV - Preencher'!K108="","",'[1]TCE - ANEXO IV - Preencher'!K108)</f>
        <v>44806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2408102</v>
      </c>
      <c r="L99" s="7">
        <f>'[1]TCE - ANEXO IV - Preencher'!N108</f>
        <v>500</v>
      </c>
    </row>
    <row r="100" spans="1:12" s="8" customFormat="1" ht="19.5" customHeight="1" x14ac:dyDescent="0.2">
      <c r="A100" s="3">
        <f>IFERROR(VLOOKUP(B100,'[1]DADOS (OCULTAR)'!$Q$3:$S$133,3,0),"")</f>
        <v>10894988000303</v>
      </c>
      <c r="B100" s="4" t="str">
        <f>'[1]TCE - ANEXO IV - Preencher'!C109</f>
        <v>UPAE BELO JARDIM</v>
      </c>
      <c r="C100" s="4" t="str">
        <f>'[1]TCE - ANEXO IV - Preencher'!E109</f>
        <v>5.17 - Manutenção de Software, Certificação Digital e Microfilmagem</v>
      </c>
      <c r="D100" s="3" t="str">
        <f>'[1]TCE - ANEXO IV - Preencher'!F109</f>
        <v>23.412.408/0001-76</v>
      </c>
      <c r="E100" s="5" t="str">
        <f>'[1]TCE - ANEXO IV - Preencher'!G109</f>
        <v>WEK — TECHNOLOGY IN BUSINESS LTDA - ME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6033</v>
      </c>
      <c r="I100" s="6">
        <f>IF('[1]TCE - ANEXO IV - Preencher'!K109="","",'[1]TCE - ANEXO IV - Preencher'!K109)</f>
        <v>44809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4209102</v>
      </c>
      <c r="L100" s="7">
        <f>'[1]TCE - ANEXO IV - Preencher'!N109</f>
        <v>722.57</v>
      </c>
    </row>
    <row r="101" spans="1:12" s="8" customFormat="1" ht="19.5" customHeight="1" x14ac:dyDescent="0.2">
      <c r="A101" s="3">
        <f>IFERROR(VLOOKUP(B101,'[1]DADOS (OCULTAR)'!$Q$3:$S$133,3,0),"")</f>
        <v>10894988000303</v>
      </c>
      <c r="B101" s="4" t="str">
        <f>'[1]TCE - ANEXO IV - Preencher'!C110</f>
        <v>UPAE BELO JARDIM</v>
      </c>
      <c r="C101" s="4" t="str">
        <f>'[1]TCE - ANEXO IV - Preencher'!E110</f>
        <v>5.22 - Vigilância Ostensiva / Monitorada</v>
      </c>
      <c r="D101" s="3">
        <f>'[1]TCE - ANEXO IV - Preencher'!F110</f>
        <v>7774050000175</v>
      </c>
      <c r="E101" s="5" t="str">
        <f>'[1]TCE - ANEXO IV - Preencher'!G110</f>
        <v>TKS SEGURANÇA PRIVADA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27531</v>
      </c>
      <c r="I101" s="6">
        <f>IF('[1]TCE - ANEXO IV - Preencher'!K110="","",'[1]TCE - ANEXO IV - Preencher'!K110)</f>
        <v>44776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22919.02</v>
      </c>
    </row>
    <row r="102" spans="1:12" s="8" customFormat="1" ht="19.5" customHeight="1" x14ac:dyDescent="0.2">
      <c r="A102" s="3">
        <f>IFERROR(VLOOKUP(B102,'[1]DADOS (OCULTAR)'!$Q$3:$S$133,3,0),"")</f>
        <v>10894988000303</v>
      </c>
      <c r="B102" s="4" t="str">
        <f>'[1]TCE - ANEXO IV - Preencher'!C111</f>
        <v>UPAE BELO JARDIM</v>
      </c>
      <c r="C102" s="4" t="str">
        <f>'[1]TCE - ANEXO IV - Preencher'!E111</f>
        <v>5.2 - Serviços Técnicos Profissionais</v>
      </c>
      <c r="D102" s="3">
        <f>'[1]TCE - ANEXO IV - Preencher'!F111</f>
        <v>35512416000173</v>
      </c>
      <c r="E102" s="5" t="str">
        <f>'[1]TCE - ANEXO IV - Preencher'!G111</f>
        <v>VIDON &amp; CORREIA ADVOGADOS ASSOCIADOS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1263</v>
      </c>
      <c r="I102" s="6">
        <f>IF('[1]TCE - ANEXO IV - Preencher'!K111="","",'[1]TCE - ANEXO IV - Preencher'!K111)</f>
        <v>44805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5000</v>
      </c>
    </row>
    <row r="103" spans="1:12" s="8" customFormat="1" ht="19.5" customHeight="1" x14ac:dyDescent="0.2">
      <c r="A103" s="3">
        <f>IFERROR(VLOOKUP(B103,'[1]DADOS (OCULTAR)'!$Q$3:$S$133,3,0),"")</f>
        <v>10894988000303</v>
      </c>
      <c r="B103" s="4" t="str">
        <f>'[1]TCE - ANEXO IV - Preencher'!C112</f>
        <v>UPAE BELO JARDIM</v>
      </c>
      <c r="C103" s="4" t="str">
        <f>'[1]TCE - ANEXO IV - Preencher'!E112</f>
        <v>4.6 - Serviços de Profissionais de Saúde</v>
      </c>
      <c r="D103" s="3" t="str">
        <f>'[1]TCE - ANEXO IV - Preencher'!F112</f>
        <v>11364773490</v>
      </c>
      <c r="E103" s="5" t="str">
        <f>'[1]TCE - ANEXO IV - Preencher'!G112</f>
        <v>MARIA EMILIA VASCONCELOS SOUZA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>
        <f>IF('[1]TCE - ANEXO IV - Preencher'!K112="","",'[1]TCE - ANEXO IV - Preencher'!K112)</f>
        <v>44804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2601706</v>
      </c>
      <c r="L103" s="7">
        <f>'[1]TCE - ANEXO IV - Preencher'!N112</f>
        <v>2931.69</v>
      </c>
    </row>
    <row r="104" spans="1:12" s="8" customFormat="1" ht="19.5" customHeight="1" x14ac:dyDescent="0.2">
      <c r="A104" s="3">
        <f>IFERROR(VLOOKUP(B104,'[1]DADOS (OCULTAR)'!$Q$3:$S$133,3,0),"")</f>
        <v>10894988000303</v>
      </c>
      <c r="B104" s="4" t="str">
        <f>'[1]TCE - ANEXO IV - Preencher'!C113</f>
        <v>UPAE BELO JARDIM</v>
      </c>
      <c r="C104" s="4" t="str">
        <f>'[1]TCE - ANEXO IV - Preencher'!E113</f>
        <v>5.5 - Reparo e Manutenção de Máquinas e Equipamentos</v>
      </c>
      <c r="D104" s="3">
        <f>'[1]TCE - ANEXO IV - Preencher'!F113</f>
        <v>8980641000161</v>
      </c>
      <c r="E104" s="5" t="str">
        <f>'[1]TCE - ANEXO IV - Preencher'!G113</f>
        <v>MAPROS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20978</v>
      </c>
      <c r="I104" s="6">
        <f>IF('[1]TCE - ANEXO IV - Preencher'!K113="","",'[1]TCE - ANEXO IV - Preencher'!K113)</f>
        <v>44816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3060</v>
      </c>
    </row>
    <row r="105" spans="1:12" s="8" customFormat="1" ht="19.5" customHeight="1" x14ac:dyDescent="0.2">
      <c r="A105" s="3">
        <f>IFERROR(VLOOKUP(B105,'[1]DADOS (OCULTAR)'!$Q$3:$S$133,3,0),"")</f>
        <v>10894988000303</v>
      </c>
      <c r="B105" s="4" t="str">
        <f>'[1]TCE - ANEXO IV - Preencher'!C114</f>
        <v>UPAE BELO JARDIM</v>
      </c>
      <c r="C105" s="4" t="str">
        <f>'[1]TCE - ANEXO IV - Preencher'!E114</f>
        <v>5.5 - Reparo e Manutenção de Máquinas e Equipamentos</v>
      </c>
      <c r="D105" s="3">
        <f>'[1]TCE - ANEXO IV - Preencher'!F114</f>
        <v>3480539000183</v>
      </c>
      <c r="E105" s="5" t="str">
        <f>'[1]TCE - ANEXO IV - Preencher'!G114</f>
        <v>SL ENGENHARIA HOSPITALAR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10877</v>
      </c>
      <c r="I105" s="6">
        <f>IF('[1]TCE - ANEXO IV - Preencher'!K114="","",'[1]TCE - ANEXO IV - Preencher'!K114)</f>
        <v>44812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5100</v>
      </c>
    </row>
    <row r="106" spans="1:12" s="8" customFormat="1" ht="19.5" customHeight="1" x14ac:dyDescent="0.2">
      <c r="A106" s="3">
        <f>IFERROR(VLOOKUP(B106,'[1]DADOS (OCULTAR)'!$Q$3:$S$133,3,0),"")</f>
        <v>10894988000303</v>
      </c>
      <c r="B106" s="4" t="str">
        <f>'[1]TCE - ANEXO IV - Preencher'!C115</f>
        <v>UPAE BELO JARDIM</v>
      </c>
      <c r="C106" s="4" t="str">
        <f>'[1]TCE - ANEXO IV - Preencher'!E115</f>
        <v>5.5 - Reparo e Manutenção de Máquinas e Equipamentos</v>
      </c>
      <c r="D106" s="3">
        <f>'[1]TCE - ANEXO IV - Preencher'!F115</f>
        <v>28101039000114</v>
      </c>
      <c r="E106" s="5" t="str">
        <f>'[1]TCE - ANEXO IV - Preencher'!G115</f>
        <v>A G F SILVA ENGENHARIA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104</v>
      </c>
      <c r="I106" s="6">
        <f>IF('[1]TCE - ANEXO IV - Preencher'!K115="","",'[1]TCE - ANEXO IV - Preencher'!K115)</f>
        <v>44803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14989.9</v>
      </c>
    </row>
    <row r="107" spans="1:12" s="8" customFormat="1" ht="19.5" customHeight="1" x14ac:dyDescent="0.2">
      <c r="A107" s="3">
        <f>IFERROR(VLOOKUP(B107,'[1]DADOS (OCULTAR)'!$Q$3:$S$133,3,0),"")</f>
        <v>10894988000303</v>
      </c>
      <c r="B107" s="4" t="str">
        <f>'[1]TCE - ANEXO IV - Preencher'!C116</f>
        <v>UPAE BELO JARDIM</v>
      </c>
      <c r="C107" s="4" t="str">
        <f>'[1]TCE - ANEXO IV - Preencher'!E116</f>
        <v>5.5 - Reparo e Manutenção de Máquinas e Equipamentos</v>
      </c>
      <c r="D107" s="3">
        <f>'[1]TCE - ANEXO IV - Preencher'!F116</f>
        <v>3220439000118</v>
      </c>
      <c r="E107" s="5" t="str">
        <f>'[1]TCE - ANEXO IV - Preencher'!G116</f>
        <v>S S COMERCIAL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7336</v>
      </c>
      <c r="I107" s="6">
        <f>IF('[1]TCE - ANEXO IV - Preencher'!K116="","",'[1]TCE - ANEXO IV - Preencher'!K116)</f>
        <v>44803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2601706</v>
      </c>
      <c r="L107" s="7">
        <f>'[1]TCE - ANEXO IV - Preencher'!N116</f>
        <v>900</v>
      </c>
    </row>
    <row r="108" spans="1:12" s="8" customFormat="1" ht="19.5" customHeight="1" x14ac:dyDescent="0.2">
      <c r="A108" s="3">
        <f>IFERROR(VLOOKUP(B108,'[1]DADOS (OCULTAR)'!$Q$3:$S$133,3,0),"")</f>
        <v>10894988000303</v>
      </c>
      <c r="B108" s="4" t="str">
        <f>'[1]TCE - ANEXO IV - Preencher'!C117</f>
        <v>UPAE BELO JARDIM</v>
      </c>
      <c r="C108" s="4" t="str">
        <f>'[1]TCE - ANEXO IV - Preencher'!E117</f>
        <v>5.5 - Reparo e Manutenção de Máquinas e Equipamentos</v>
      </c>
      <c r="D108" s="3" t="str">
        <f>'[1]TCE - ANEXO IV - Preencher'!F117</f>
        <v>15.651.204/0001-60</v>
      </c>
      <c r="E108" s="5" t="str">
        <f>'[1]TCE - ANEXO IV - Preencher'!G117</f>
        <v>ROGERIO ARAUJO DE LIMA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434</v>
      </c>
      <c r="I108" s="6">
        <f>IF('[1]TCE - ANEXO IV - Preencher'!K117="","",'[1]TCE - ANEXO IV - Preencher'!K117)</f>
        <v>44802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2607901</v>
      </c>
      <c r="L108" s="7">
        <f>'[1]TCE - ANEXO IV - Preencher'!N117</f>
        <v>900</v>
      </c>
    </row>
    <row r="109" spans="1:12" s="8" customFormat="1" ht="19.5" customHeight="1" x14ac:dyDescent="0.2">
      <c r="A109" s="3">
        <f>IFERROR(VLOOKUP(B109,'[1]DADOS (OCULTAR)'!$Q$3:$S$133,3,0),"")</f>
        <v>10894988000303</v>
      </c>
      <c r="B109" s="4" t="str">
        <f>'[1]TCE - ANEXO IV - Preencher'!C118</f>
        <v>UPAE BELO JARDIM</v>
      </c>
      <c r="C109" s="4" t="str">
        <f>'[1]TCE - ANEXO IV - Preencher'!E118</f>
        <v>5.4 - Reparo e Manutenção de Bens Imóveis</v>
      </c>
      <c r="D109" s="3">
        <f>'[1]TCE - ANEXO IV - Preencher'!F118</f>
        <v>28623665000170</v>
      </c>
      <c r="E109" s="5" t="str">
        <f>'[1]TCE - ANEXO IV - Preencher'!G118</f>
        <v>LAVINIA FERRAZ DE AZEVEDO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196</v>
      </c>
      <c r="I109" s="6">
        <f>IF('[1]TCE - ANEXO IV - Preencher'!K118="","",'[1]TCE - ANEXO IV - Preencher'!K118)</f>
        <v>44783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2601706</v>
      </c>
      <c r="L109" s="7">
        <f>'[1]TCE - ANEXO IV - Preencher'!N118</f>
        <v>987.12</v>
      </c>
    </row>
    <row r="110" spans="1:12" s="8" customFormat="1" ht="19.5" customHeight="1" x14ac:dyDescent="0.2">
      <c r="A110" s="3">
        <f>IFERROR(VLOOKUP(B110,'[1]DADOS (OCULTAR)'!$Q$3:$S$133,3,0),"")</f>
        <v>10894988000303</v>
      </c>
      <c r="B110" s="4" t="str">
        <f>'[1]TCE - ANEXO IV - Preencher'!C119</f>
        <v>UPAE BELO JARDIM</v>
      </c>
      <c r="C110" s="4" t="str">
        <f>'[1]TCE - ANEXO IV - Preencher'!E119</f>
        <v>5.4 - Reparo e Manutenção de Bens Imóveis</v>
      </c>
      <c r="D110" s="3">
        <f>'[1]TCE - ANEXO IV - Preencher'!F119</f>
        <v>41279214000126</v>
      </c>
      <c r="E110" s="5" t="str">
        <f>'[1]TCE - ANEXO IV - Preencher'!G119</f>
        <v>NEW ENERGY SERV DE MANUT GERADORES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652</v>
      </c>
      <c r="I110" s="6">
        <f>IF('[1]TCE - ANEXO IV - Preencher'!K119="","",'[1]TCE - ANEXO IV - Preencher'!K119)</f>
        <v>44818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930</v>
      </c>
    </row>
    <row r="111" spans="1:12" s="8" customFormat="1" ht="19.5" customHeight="1" x14ac:dyDescent="0.2">
      <c r="A111" s="3">
        <f>IFERROR(VLOOKUP(B111,'[1]DADOS (OCULTAR)'!$Q$3:$S$133,3,0),"")</f>
        <v>10894988000303</v>
      </c>
      <c r="B111" s="4" t="str">
        <f>'[1]TCE - ANEXO IV - Preencher'!C120</f>
        <v>UPAE BELO JARDIM</v>
      </c>
      <c r="C111" s="4" t="str">
        <f>'[1]TCE - ANEXO IV - Preencher'!E120</f>
        <v>5.4 - Reparo e Manutenção de Bens Imóveis</v>
      </c>
      <c r="D111" s="3">
        <f>'[1]TCE - ANEXO IV - Preencher'!F120</f>
        <v>6164913000120</v>
      </c>
      <c r="E111" s="5" t="str">
        <f>'[1]TCE - ANEXO IV - Preencher'!G120</f>
        <v>AMBIENTALIS ANALISES DE AMBIENTES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18606</v>
      </c>
      <c r="I111" s="6">
        <f>IF('[1]TCE - ANEXO IV - Preencher'!K120="","",'[1]TCE - ANEXO IV - Preencher'!K120)</f>
        <v>44810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4205407</v>
      </c>
      <c r="L111" s="7">
        <f>'[1]TCE - ANEXO IV - Preencher'!N120</f>
        <v>1398</v>
      </c>
    </row>
    <row r="112" spans="1:12" s="8" customFormat="1" ht="19.5" customHeight="1" x14ac:dyDescent="0.2">
      <c r="A112" s="3">
        <f>IFERROR(VLOOKUP(B112,'[1]DADOS (OCULTAR)'!$Q$3:$S$133,3,0),"")</f>
        <v>10894988000303</v>
      </c>
      <c r="B112" s="4" t="str">
        <f>'[1]TCE - ANEXO IV - Preencher'!C121</f>
        <v>UPAE BELO JARDIM</v>
      </c>
      <c r="C112" s="4" t="str">
        <f>'[1]TCE - ANEXO IV - Preencher'!E121</f>
        <v>5.4 - Reparo e Manutenção de Bens Imóveis</v>
      </c>
      <c r="D112" s="3">
        <f>'[1]TCE - ANEXO IV - Preencher'!F121</f>
        <v>8810012000193</v>
      </c>
      <c r="E112" s="5" t="str">
        <f>'[1]TCE - ANEXO IV - Preencher'!G121</f>
        <v>COMERCIAL CARDOSO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22663</v>
      </c>
      <c r="I112" s="6">
        <f>IF('[1]TCE - ANEXO IV - Preencher'!K121="","",'[1]TCE - ANEXO IV - Preencher'!K121)</f>
        <v>44820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2604106</v>
      </c>
      <c r="L112" s="7">
        <f>'[1]TCE - ANEXO IV - Preencher'!N121</f>
        <v>630</v>
      </c>
    </row>
    <row r="113" spans="1:12" s="8" customFormat="1" ht="19.5" customHeight="1" x14ac:dyDescent="0.2">
      <c r="A113" s="3">
        <f>IFERROR(VLOOKUP(B113,'[1]DADOS (OCULTAR)'!$Q$3:$S$133,3,0),"")</f>
        <v>10894988000303</v>
      </c>
      <c r="B113" s="4" t="str">
        <f>'[1]TCE - ANEXO IV - Preencher'!C122</f>
        <v>UPAE BELO JARDIM</v>
      </c>
      <c r="C113" s="4" t="str">
        <f>'[1]TCE - ANEXO IV - Preencher'!E122</f>
        <v>5.4 - Reparo e Manutenção de Bens Imóveis</v>
      </c>
      <c r="D113" s="3">
        <f>'[1]TCE - ANEXO IV - Preencher'!F122</f>
        <v>8810012000193</v>
      </c>
      <c r="E113" s="5" t="str">
        <f>'[1]TCE - ANEXO IV - Preencher'!G122</f>
        <v>COMERCIAL CARDOSO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22664</v>
      </c>
      <c r="I113" s="6">
        <f>IF('[1]TCE - ANEXO IV - Preencher'!K122="","",'[1]TCE - ANEXO IV - Preencher'!K122)</f>
        <v>44820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2604106</v>
      </c>
      <c r="L113" s="7">
        <f>'[1]TCE - ANEXO IV - Preencher'!N122</f>
        <v>475</v>
      </c>
    </row>
    <row r="114" spans="1:12" s="8" customFormat="1" ht="19.5" customHeight="1" x14ac:dyDescent="0.2">
      <c r="A114" s="3" t="str">
        <f>IFERROR(VLOOKUP(B114,'[1]DADOS (OCULTAR)'!$Q$3:$S$133,3,0),"")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2022-09-26T18:35:15Z</dcterms:created>
  <dcterms:modified xsi:type="dcterms:W3CDTF">2022-09-26T18:35:32Z</dcterms:modified>
</cp:coreProperties>
</file>