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3.21\1-PCF 2021\14 TCE\EXCEL\"/>
    </mc:Choice>
  </mc:AlternateContent>
  <bookViews>
    <workbookView xWindow="0" yWindow="0" windowWidth="28800" windowHeight="124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<sst xmlns="http://schemas.openxmlformats.org/spreadsheetml/2006/main" count="12" uniqueCount="12">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</sst>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3.21/1-PCF%202021/13%20PCF/13.2%20PCF%20em%20Excel%2003.21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1.99 - Outras Despesas com Pessoal</v>
          </cell>
          <cell r="F11">
            <v>34133896000107</v>
          </cell>
          <cell r="G11" t="str">
            <v>SETRANVASF GESTAO DE CREDITOS EIRELI</v>
          </cell>
          <cell r="H11" t="str">
            <v>S</v>
          </cell>
          <cell r="I11" t="str">
            <v>S</v>
          </cell>
          <cell r="J11" t="str">
            <v>2021213</v>
          </cell>
          <cell r="K11">
            <v>44285</v>
          </cell>
          <cell r="L11" t="str">
            <v>23300606E</v>
          </cell>
          <cell r="M11" t="str">
            <v>2918407 - Juazeiro - BA</v>
          </cell>
          <cell r="N11">
            <v>10493.6</v>
          </cell>
        </row>
        <row r="12">
          <cell r="C12" t="str">
            <v>HOSPITAL DOM MALAN</v>
          </cell>
          <cell r="E12" t="str">
            <v>1.99 - Outras Despesas com Pessoal</v>
          </cell>
          <cell r="F12">
            <v>8380889000434</v>
          </cell>
          <cell r="G12" t="str">
            <v>ATLANTICO TRANSPORTES LTDA</v>
          </cell>
          <cell r="H12" t="str">
            <v>S</v>
          </cell>
          <cell r="I12" t="str">
            <v>S</v>
          </cell>
          <cell r="J12">
            <v>7044</v>
          </cell>
          <cell r="K12">
            <v>44257</v>
          </cell>
          <cell r="L12">
            <v>32506515</v>
          </cell>
          <cell r="M12" t="str">
            <v>2611101 - Petrolina - PE</v>
          </cell>
          <cell r="N12">
            <v>21335.75</v>
          </cell>
        </row>
        <row r="13">
          <cell r="C13" t="str">
            <v>HOSPITAL DOM MALAN</v>
          </cell>
          <cell r="E13" t="str">
            <v>1.99 - Outras Despesas com Pessoal</v>
          </cell>
          <cell r="F13">
            <v>8380889000434</v>
          </cell>
          <cell r="G13" t="str">
            <v>ATLANTICO TRANSPORTES LTDA</v>
          </cell>
          <cell r="H13" t="str">
            <v>S</v>
          </cell>
          <cell r="I13" t="str">
            <v>S</v>
          </cell>
          <cell r="J13">
            <v>7043</v>
          </cell>
          <cell r="K13">
            <v>44257</v>
          </cell>
          <cell r="L13">
            <v>147488670</v>
          </cell>
          <cell r="M13" t="str">
            <v>2611101 - Petrolina - PE</v>
          </cell>
          <cell r="N13">
            <v>483</v>
          </cell>
        </row>
        <row r="14">
          <cell r="C14" t="str">
            <v>HOSPITAL DOM MALAN</v>
          </cell>
          <cell r="E14" t="str">
            <v>1.99 - Outras Despesas com Pessoal</v>
          </cell>
          <cell r="F14">
            <v>6095114000149</v>
          </cell>
          <cell r="G14" t="str">
            <v>ASSOC DOS TRANSP ALTERN E COMPL DE PASSA</v>
          </cell>
          <cell r="H14" t="str">
            <v>S</v>
          </cell>
          <cell r="I14" t="str">
            <v>S</v>
          </cell>
          <cell r="J14">
            <v>895</v>
          </cell>
          <cell r="K14">
            <v>44257</v>
          </cell>
          <cell r="L14">
            <v>74422860</v>
          </cell>
          <cell r="M14" t="str">
            <v>2611101 - Petrolina - PE</v>
          </cell>
          <cell r="N14">
            <v>250.8</v>
          </cell>
        </row>
        <row r="15">
          <cell r="C15" t="str">
            <v>HOSPITAL DOM MALAN</v>
          </cell>
          <cell r="E15" t="str">
            <v>1.99 - Outras Despesas com Pessoal</v>
          </cell>
          <cell r="F15">
            <v>7107866000145</v>
          </cell>
          <cell r="G15" t="str">
            <v>ASSOC TRANSP ALTER COMPL PASSAG PROJ IR</v>
          </cell>
          <cell r="H15" t="str">
            <v>S</v>
          </cell>
          <cell r="I15" t="str">
            <v>S</v>
          </cell>
          <cell r="J15">
            <v>2500</v>
          </cell>
          <cell r="K15">
            <v>44253</v>
          </cell>
          <cell r="L15">
            <v>75984500</v>
          </cell>
          <cell r="M15" t="str">
            <v>2611101 - Petrolina - PE</v>
          </cell>
          <cell r="N15">
            <v>348</v>
          </cell>
        </row>
        <row r="16">
          <cell r="C16" t="str">
            <v>HOSPITAL DOM MALAN</v>
          </cell>
          <cell r="E16" t="str">
            <v>1.99 - Outras Despesas com Pessoal</v>
          </cell>
          <cell r="F16">
            <v>15345396000186</v>
          </cell>
          <cell r="G16" t="str">
            <v>A T P I - ASSOC TRANSP PROJ IRRIGACAO</v>
          </cell>
          <cell r="H16" t="str">
            <v>S</v>
          </cell>
          <cell r="I16" t="str">
            <v>S</v>
          </cell>
          <cell r="J16">
            <v>1295</v>
          </cell>
          <cell r="K16">
            <v>44256</v>
          </cell>
          <cell r="L16">
            <v>153261832</v>
          </cell>
          <cell r="M16" t="str">
            <v>2611101 - Petrolina - PE</v>
          </cell>
          <cell r="N16">
            <v>452.4</v>
          </cell>
        </row>
        <row r="17">
          <cell r="C17" t="str">
            <v>HOSPITAL DOM MALAN</v>
          </cell>
          <cell r="E17" t="str">
            <v>1.99 - Outras Despesas com Pessoal</v>
          </cell>
          <cell r="F17">
            <v>20129691000135</v>
          </cell>
          <cell r="G17" t="str">
            <v>COOPERTRANSERTAO COOP DOS PROPRIETARIOS DE TRANSP</v>
          </cell>
          <cell r="H17" t="str">
            <v>S</v>
          </cell>
          <cell r="I17" t="str">
            <v>S</v>
          </cell>
          <cell r="J17">
            <v>1013</v>
          </cell>
          <cell r="K17">
            <v>44253</v>
          </cell>
          <cell r="L17">
            <v>6879561</v>
          </cell>
          <cell r="M17" t="str">
            <v>2611101 - Petrolina - PE</v>
          </cell>
          <cell r="N17">
            <v>174</v>
          </cell>
        </row>
        <row r="18">
          <cell r="C18" t="str">
            <v>HOSPITAL DOM MALAN</v>
          </cell>
          <cell r="E18" t="str">
            <v>1.99 - Outras Despesas com Pessoal</v>
          </cell>
          <cell r="F18">
            <v>12696911000184</v>
          </cell>
          <cell r="G18" t="str">
            <v>ASSOC DOS TRANSP ALTER E COMP DE PASSAG DOS PISNC</v>
          </cell>
          <cell r="H18" t="str">
            <v>S</v>
          </cell>
          <cell r="I18" t="str">
            <v>S</v>
          </cell>
          <cell r="J18" t="str">
            <v>1306</v>
          </cell>
          <cell r="K18">
            <v>44257</v>
          </cell>
          <cell r="L18" t="str">
            <v>263305629</v>
          </cell>
          <cell r="M18" t="str">
            <v>2611101 - Petrolina - PE</v>
          </cell>
          <cell r="N18">
            <v>185.6</v>
          </cell>
        </row>
        <row r="19">
          <cell r="C19" t="str">
            <v>HOSPITAL DOM MALAN</v>
          </cell>
          <cell r="E19" t="str">
            <v>1.99 - Outras Despesas com Pessoal</v>
          </cell>
          <cell r="F19">
            <v>2102498000129</v>
          </cell>
          <cell r="G19" t="str">
            <v xml:space="preserve">METROPOLITAN LIFE SEGUROS </v>
          </cell>
          <cell r="H19" t="str">
            <v>S</v>
          </cell>
          <cell r="I19" t="str">
            <v>N</v>
          </cell>
          <cell r="N19">
            <v>2424.6299999999997</v>
          </cell>
        </row>
        <row r="20">
          <cell r="C20" t="str">
            <v>HOSPITAL DOM MALAN</v>
          </cell>
          <cell r="E20" t="str">
            <v xml:space="preserve">5.21 - Seguros em geral </v>
          </cell>
          <cell r="G20" t="str">
            <v>SEGUROS</v>
          </cell>
          <cell r="H20" t="str">
            <v>S</v>
          </cell>
          <cell r="I20" t="str">
            <v>N</v>
          </cell>
          <cell r="J20" t="str">
            <v>APOLICES</v>
          </cell>
          <cell r="M20">
            <v>26</v>
          </cell>
          <cell r="N20">
            <v>2261.08</v>
          </cell>
        </row>
        <row r="21">
          <cell r="C21" t="str">
            <v>HOSPITAL DOM MALAN</v>
          </cell>
          <cell r="E21" t="str">
            <v xml:space="preserve">5.25 - Serviços Bancários </v>
          </cell>
          <cell r="F21">
            <v>360305000104</v>
          </cell>
          <cell r="G21" t="str">
            <v>CAIXA ECONOMICA FEDERAL</v>
          </cell>
          <cell r="H21" t="str">
            <v>S</v>
          </cell>
          <cell r="I21" t="str">
            <v>N</v>
          </cell>
          <cell r="N21">
            <v>98</v>
          </cell>
        </row>
        <row r="22">
          <cell r="C22" t="str">
            <v>HOSPITAL DOM MALAN</v>
          </cell>
          <cell r="E22" t="str">
            <v xml:space="preserve">5.25 - Serviços Bancários </v>
          </cell>
          <cell r="F22">
            <v>60746948866926</v>
          </cell>
          <cell r="G22" t="str">
            <v>BANCO BRADESCO S.A.</v>
          </cell>
          <cell r="H22" t="str">
            <v>S</v>
          </cell>
          <cell r="I22" t="str">
            <v>N</v>
          </cell>
          <cell r="N22">
            <v>1004.38</v>
          </cell>
        </row>
        <row r="23">
          <cell r="C23" t="str">
            <v>HOSPITAL DOM MALAN</v>
          </cell>
          <cell r="E23" t="str">
            <v xml:space="preserve">5.25 - Serviços Bancários </v>
          </cell>
          <cell r="F23">
            <v>10572048000128</v>
          </cell>
          <cell r="G23" t="str">
            <v>SECRETARIA DE SAUDE DO ESTADO DE PERNAMBUCO</v>
          </cell>
          <cell r="H23" t="str">
            <v>S</v>
          </cell>
          <cell r="I23" t="str">
            <v>N</v>
          </cell>
          <cell r="N23">
            <v>7.5</v>
          </cell>
        </row>
        <row r="24">
          <cell r="C24" t="str">
            <v>HOSPITAL DOM MALAN</v>
          </cell>
          <cell r="E24" t="str">
            <v>5.9 - Telefonia Móvel</v>
          </cell>
          <cell r="F24">
            <v>4206050008246</v>
          </cell>
          <cell r="G24" t="str">
            <v>TIM CELULAR SA</v>
          </cell>
          <cell r="H24" t="str">
            <v>S</v>
          </cell>
          <cell r="I24" t="str">
            <v>N</v>
          </cell>
          <cell r="J24" t="str">
            <v>FATURA</v>
          </cell>
          <cell r="M24">
            <v>26</v>
          </cell>
          <cell r="N24">
            <v>1699.35</v>
          </cell>
        </row>
        <row r="25">
          <cell r="C25" t="str">
            <v>HOSPITAL DOM MALAN</v>
          </cell>
          <cell r="E25" t="str">
            <v>5.18 - Teledonia Fixa</v>
          </cell>
          <cell r="F25">
            <v>33000118001493</v>
          </cell>
          <cell r="G25" t="str">
            <v>TELEMAR NORTE LESTE S/A</v>
          </cell>
          <cell r="H25" t="str">
            <v>S</v>
          </cell>
          <cell r="I25" t="str">
            <v>N</v>
          </cell>
          <cell r="J25" t="str">
            <v>FATURA</v>
          </cell>
          <cell r="M25">
            <v>26</v>
          </cell>
          <cell r="N25">
            <v>2815.48</v>
          </cell>
        </row>
        <row r="26">
          <cell r="C26" t="str">
            <v>HOSPITAL DOM MALAN</v>
          </cell>
          <cell r="E26" t="str">
            <v>5.18 - Teledonia Fixa</v>
          </cell>
          <cell r="F26">
            <v>2558157000162</v>
          </cell>
          <cell r="G26" t="str">
            <v>TELEFONICA BRASIL SA</v>
          </cell>
          <cell r="H26" t="str">
            <v>S</v>
          </cell>
          <cell r="I26" t="str">
            <v>N</v>
          </cell>
          <cell r="J26" t="str">
            <v>FATURA</v>
          </cell>
          <cell r="M26">
            <v>26</v>
          </cell>
          <cell r="N26">
            <v>192.02</v>
          </cell>
        </row>
        <row r="27">
          <cell r="C27" t="str">
            <v>HOSPITAL DOM MALAN</v>
          </cell>
          <cell r="E27" t="str">
            <v>5.13 - Água e Esgoto</v>
          </cell>
          <cell r="F27">
            <v>9769035000164</v>
          </cell>
          <cell r="G27" t="str">
            <v>COMPESA</v>
          </cell>
          <cell r="H27" t="str">
            <v>S</v>
          </cell>
          <cell r="I27" t="str">
            <v>N</v>
          </cell>
          <cell r="J27" t="str">
            <v>FATURA</v>
          </cell>
          <cell r="M27" t="str">
            <v>26</v>
          </cell>
          <cell r="N27">
            <v>43487.74</v>
          </cell>
        </row>
        <row r="28">
          <cell r="C28" t="str">
            <v>HOSPITAL DOM MALAN</v>
          </cell>
          <cell r="E28" t="str">
            <v>5.13 - Água e Esgoto</v>
          </cell>
          <cell r="F28">
            <v>9769035000164</v>
          </cell>
          <cell r="G28" t="str">
            <v>COMPESA</v>
          </cell>
          <cell r="H28" t="str">
            <v>S</v>
          </cell>
          <cell r="I28" t="str">
            <v>N</v>
          </cell>
          <cell r="J28" t="str">
            <v>FATURA</v>
          </cell>
          <cell r="M28" t="str">
            <v>26</v>
          </cell>
          <cell r="N28">
            <v>640.92999999999995</v>
          </cell>
        </row>
        <row r="29">
          <cell r="C29" t="str">
            <v>HOSPITAL DOM MALAN</v>
          </cell>
          <cell r="E29" t="str">
            <v>5.13 - Água e Esgoto</v>
          </cell>
          <cell r="F29">
            <v>9769035000164</v>
          </cell>
          <cell r="G29" t="str">
            <v>COMPESA</v>
          </cell>
          <cell r="H29" t="str">
            <v>S</v>
          </cell>
          <cell r="I29" t="str">
            <v>N</v>
          </cell>
          <cell r="J29" t="str">
            <v>FATURA</v>
          </cell>
          <cell r="M29" t="str">
            <v>26</v>
          </cell>
          <cell r="N29">
            <v>115.51</v>
          </cell>
        </row>
        <row r="30">
          <cell r="C30" t="str">
            <v>HOSPITAL DOM MALAN</v>
          </cell>
          <cell r="E30" t="str">
            <v>5.12 - Energia Elétrica</v>
          </cell>
          <cell r="F30">
            <v>10835932000108</v>
          </cell>
          <cell r="G30" t="str">
            <v>COMPANHIA DE ENERGIA ELETRICA DE PE</v>
          </cell>
          <cell r="H30" t="str">
            <v>S</v>
          </cell>
          <cell r="I30" t="str">
            <v>N</v>
          </cell>
          <cell r="J30" t="str">
            <v>FATURA</v>
          </cell>
          <cell r="M30" t="str">
            <v>2611101 - Petrolina - PE</v>
          </cell>
          <cell r="N30">
            <v>77535.58</v>
          </cell>
        </row>
        <row r="31">
          <cell r="C31" t="str">
            <v>HOSPITAL DOM MALAN</v>
          </cell>
          <cell r="E31" t="str">
            <v>5.3 - Locação de Máquinas e Equipamentos</v>
          </cell>
          <cell r="F31">
            <v>10279299000119</v>
          </cell>
          <cell r="G31" t="str">
            <v>RGRAPH LOC COM E SERV LTDA</v>
          </cell>
          <cell r="H31" t="str">
            <v>S</v>
          </cell>
          <cell r="I31" t="str">
            <v>N</v>
          </cell>
          <cell r="J31" t="str">
            <v>FATURA</v>
          </cell>
          <cell r="K31">
            <v>44287</v>
          </cell>
          <cell r="M31" t="str">
            <v>2611606 - Recife - PE</v>
          </cell>
          <cell r="N31">
            <v>8005.78</v>
          </cell>
        </row>
        <row r="32">
          <cell r="C32" t="str">
            <v>HOSPITAL DOM MALAN</v>
          </cell>
          <cell r="E32" t="str">
            <v>5.3 - Locação de Máquinas e Equipamentos</v>
          </cell>
          <cell r="F32">
            <v>23180800000137</v>
          </cell>
          <cell r="G32" t="str">
            <v>ENNE SOLUCOES ELETRONICAS LTDA</v>
          </cell>
          <cell r="H32" t="str">
            <v>S</v>
          </cell>
          <cell r="I32" t="str">
            <v>S</v>
          </cell>
          <cell r="J32">
            <v>941</v>
          </cell>
          <cell r="K32">
            <v>44286</v>
          </cell>
          <cell r="L32">
            <v>214407315</v>
          </cell>
          <cell r="M32">
            <v>261110</v>
          </cell>
          <cell r="N32">
            <v>4150</v>
          </cell>
        </row>
        <row r="33">
          <cell r="C33" t="str">
            <v>HOSPITAL DOM MALAN</v>
          </cell>
          <cell r="E33" t="str">
            <v>5.3 - Locação de Máquinas e Equipamentos</v>
          </cell>
          <cell r="F33">
            <v>9014387000100</v>
          </cell>
          <cell r="G33" t="str">
            <v>COMPLETA SERVICOS DE AR CONDICIONADO ME</v>
          </cell>
          <cell r="H33" t="str">
            <v>S</v>
          </cell>
          <cell r="I33" t="str">
            <v>N</v>
          </cell>
          <cell r="J33" t="str">
            <v>RECIBO</v>
          </cell>
          <cell r="K33">
            <v>44256</v>
          </cell>
          <cell r="M33" t="str">
            <v>2611606 - Recife - PE</v>
          </cell>
          <cell r="N33">
            <v>1130</v>
          </cell>
        </row>
        <row r="34">
          <cell r="C34" t="str">
            <v>HOSPITAL DOM MALAN</v>
          </cell>
          <cell r="E34" t="str">
            <v>5.1 - Locação de Equipamentos Médicos-Hospitalares</v>
          </cell>
          <cell r="F34">
            <v>24380578000421</v>
          </cell>
          <cell r="G34" t="str">
            <v>WHITE MARTINS GASES INDS DO NORDESTE SA</v>
          </cell>
          <cell r="H34" t="str">
            <v>S</v>
          </cell>
          <cell r="I34" t="str">
            <v>N</v>
          </cell>
          <cell r="J34">
            <v>381023</v>
          </cell>
          <cell r="K34">
            <v>44261</v>
          </cell>
          <cell r="M34" t="str">
            <v>2927408 - Salvador - BA</v>
          </cell>
          <cell r="N34">
            <v>681.15</v>
          </cell>
        </row>
        <row r="35">
          <cell r="C35" t="str">
            <v>HOSPITAL DOM MALAN</v>
          </cell>
          <cell r="E35" t="str">
            <v>5.1 - Locação de Equipamentos Médicos-Hospitalares</v>
          </cell>
          <cell r="F35">
            <v>24380578000421</v>
          </cell>
          <cell r="G35" t="str">
            <v>WHITE MARTINS GASES INDS DO NORDESTE SA</v>
          </cell>
          <cell r="H35" t="str">
            <v>S</v>
          </cell>
          <cell r="I35" t="str">
            <v>N</v>
          </cell>
          <cell r="J35">
            <v>381067</v>
          </cell>
          <cell r="K35">
            <v>44272</v>
          </cell>
          <cell r="M35" t="str">
            <v>2927408 - Salvador - BA</v>
          </cell>
          <cell r="N35">
            <v>10062</v>
          </cell>
        </row>
        <row r="36">
          <cell r="C36" t="str">
            <v>HOSPITAL DOM MALAN</v>
          </cell>
          <cell r="E36" t="str">
            <v>5.19 - Serviços Gráficos, de Encadernação e de Emolduração</v>
          </cell>
          <cell r="F36">
            <v>7835768000124</v>
          </cell>
          <cell r="G36" t="str">
            <v>BR TRADEX ASSESSORIA EMPRESARIAL LTDA</v>
          </cell>
          <cell r="H36" t="str">
            <v>S</v>
          </cell>
          <cell r="I36" t="str">
            <v>S</v>
          </cell>
          <cell r="J36">
            <v>7899</v>
          </cell>
          <cell r="K36">
            <v>44278</v>
          </cell>
          <cell r="L36">
            <v>87610574</v>
          </cell>
          <cell r="M36">
            <v>261110</v>
          </cell>
          <cell r="N36">
            <v>770</v>
          </cell>
        </row>
        <row r="37">
          <cell r="C37" t="str">
            <v>HOSPITAL DOM MALAN</v>
          </cell>
          <cell r="E37" t="str">
            <v>5.20 - Serviços Judicíarios e Cartoriais</v>
          </cell>
          <cell r="F37">
            <v>2566224000190</v>
          </cell>
          <cell r="G37" t="str">
            <v>TRIBUNAL REGIONAL DO TRABALHO JOSENALVA LOPES</v>
          </cell>
          <cell r="H37" t="str">
            <v>S</v>
          </cell>
          <cell r="I37" t="str">
            <v>N</v>
          </cell>
          <cell r="J37" t="str">
            <v>PROCESSO</v>
          </cell>
          <cell r="M37" t="str">
            <v>2611101 - Petrolina - PE</v>
          </cell>
          <cell r="N37">
            <v>2934</v>
          </cell>
        </row>
        <row r="38">
          <cell r="C38" t="str">
            <v>HOSPITAL DOM MALAN</v>
          </cell>
          <cell r="E38" t="str">
            <v>5.20 - Serviços Judicíarios e Cartoriais</v>
          </cell>
          <cell r="F38">
            <v>2566224000190</v>
          </cell>
          <cell r="G38" t="str">
            <v>TRIBUNAL REGIONAL DO TRABALHO CLAUDIANO DOS SANTOS</v>
          </cell>
          <cell r="H38" t="str">
            <v>S</v>
          </cell>
          <cell r="I38" t="str">
            <v>N</v>
          </cell>
          <cell r="J38" t="str">
            <v>PROCESSO</v>
          </cell>
          <cell r="M38" t="str">
            <v>2611101 - Petrolina - PE</v>
          </cell>
          <cell r="N38">
            <v>1617</v>
          </cell>
        </row>
        <row r="39">
          <cell r="C39" t="str">
            <v>HOSPITAL DOM MALAN</v>
          </cell>
          <cell r="E39" t="str">
            <v>5.20 - Serviços Judicíarios e Cartoriais</v>
          </cell>
          <cell r="F39">
            <v>2566224000190</v>
          </cell>
          <cell r="G39" t="str">
            <v xml:space="preserve">TRIBUNAL REGIONAL DO TRABALHO RODRIGO TENORIO </v>
          </cell>
          <cell r="H39" t="str">
            <v>S</v>
          </cell>
          <cell r="I39" t="str">
            <v>N</v>
          </cell>
          <cell r="J39" t="str">
            <v>PROCESSO</v>
          </cell>
          <cell r="M39" t="str">
            <v>2611101 - Petrolina - PE</v>
          </cell>
          <cell r="N39">
            <v>17469</v>
          </cell>
        </row>
        <row r="40">
          <cell r="C40" t="str">
            <v>HOSPITAL DOM MALAN</v>
          </cell>
          <cell r="E40" t="str">
            <v>5.20 - Serviços Judicíarios e Cartoriais</v>
          </cell>
          <cell r="F40">
            <v>2566224000190</v>
          </cell>
          <cell r="G40" t="str">
            <v>TRIBUNAL REGIONAL DO TRABALHO ALEXANDRA ALVES</v>
          </cell>
          <cell r="H40" t="str">
            <v>S</v>
          </cell>
          <cell r="I40" t="str">
            <v>N</v>
          </cell>
          <cell r="J40" t="str">
            <v>PROCESSO</v>
          </cell>
          <cell r="M40" t="str">
            <v>2611101 - Petrolina - PE</v>
          </cell>
          <cell r="N40">
            <v>1008.28</v>
          </cell>
        </row>
        <row r="41">
          <cell r="C41" t="str">
            <v>HOSPITAL DOM MALAN</v>
          </cell>
          <cell r="E41" t="str">
            <v>4.99 - Outros Serviços de Terceiros Pessoa Física</v>
          </cell>
          <cell r="F41">
            <v>4192272458</v>
          </cell>
          <cell r="G41" t="str">
            <v>ANA VALERIA DA SILVA REIS</v>
          </cell>
          <cell r="H41" t="str">
            <v>S</v>
          </cell>
          <cell r="I41" t="str">
            <v>N</v>
          </cell>
          <cell r="J41" t="str">
            <v>RECIBO</v>
          </cell>
          <cell r="K41">
            <v>44268</v>
          </cell>
          <cell r="N41">
            <v>150</v>
          </cell>
        </row>
        <row r="42">
          <cell r="C42" t="str">
            <v>HOSPITAL DOM MALAN</v>
          </cell>
          <cell r="E42" t="str">
            <v>4.99 - Outros Serviços de Terceiros Pessoa Física</v>
          </cell>
          <cell r="F42">
            <v>99887096504</v>
          </cell>
          <cell r="G42" t="str">
            <v>FRANCISCO ELIAS DOS SANTOS</v>
          </cell>
          <cell r="H42" t="str">
            <v>S</v>
          </cell>
          <cell r="I42" t="str">
            <v>N</v>
          </cell>
          <cell r="J42" t="str">
            <v>RECIBO</v>
          </cell>
          <cell r="K42">
            <v>44268</v>
          </cell>
          <cell r="N42">
            <v>150</v>
          </cell>
        </row>
        <row r="43">
          <cell r="C43" t="str">
            <v>HOSPITAL DOM MALAN</v>
          </cell>
          <cell r="E43" t="str">
            <v>4.99 - Outros Serviços de Terceiros Pessoa Física</v>
          </cell>
          <cell r="F43">
            <v>52847691553</v>
          </cell>
          <cell r="G43" t="str">
            <v>ROGERIO ARAUJO DE ANDRADE</v>
          </cell>
          <cell r="H43" t="str">
            <v>S</v>
          </cell>
          <cell r="I43" t="str">
            <v>N</v>
          </cell>
          <cell r="J43" t="str">
            <v>RECIBO</v>
          </cell>
          <cell r="K43">
            <v>44273</v>
          </cell>
          <cell r="N43">
            <v>150</v>
          </cell>
        </row>
        <row r="44">
          <cell r="C44" t="str">
            <v>HOSPITAL DOM MALAN</v>
          </cell>
          <cell r="E44" t="str">
            <v>4.99 - Outros Serviços de Terceiros Pessoa Física</v>
          </cell>
          <cell r="F44">
            <v>2856925421</v>
          </cell>
          <cell r="G44" t="str">
            <v xml:space="preserve">REJANUBIA GUEDES DE SÁ </v>
          </cell>
          <cell r="H44" t="str">
            <v>S</v>
          </cell>
          <cell r="I44" t="str">
            <v>N</v>
          </cell>
          <cell r="J44" t="str">
            <v>RECIBO</v>
          </cell>
          <cell r="K44">
            <v>44273</v>
          </cell>
          <cell r="N44">
            <v>150</v>
          </cell>
        </row>
        <row r="45">
          <cell r="C45" t="str">
            <v>HOSPITAL DOM MALAN</v>
          </cell>
          <cell r="E45" t="str">
            <v>4.99 - Outros Serviços de Terceiros Pessoa Física</v>
          </cell>
          <cell r="F45">
            <v>9731398465</v>
          </cell>
          <cell r="G45" t="str">
            <v>JESSICA LAIANE MORAES ARAUJO</v>
          </cell>
          <cell r="H45" t="str">
            <v>S</v>
          </cell>
          <cell r="I45" t="str">
            <v>N</v>
          </cell>
          <cell r="J45" t="str">
            <v>RECIBO</v>
          </cell>
          <cell r="K45">
            <v>44271</v>
          </cell>
          <cell r="N45">
            <v>150</v>
          </cell>
        </row>
        <row r="46">
          <cell r="C46" t="str">
            <v>HOSPITAL DOM MALAN</v>
          </cell>
          <cell r="E46" t="str">
            <v>4.99 - Outros Serviços de Terceiros Pessoa Física</v>
          </cell>
          <cell r="F46">
            <v>99887096504</v>
          </cell>
          <cell r="G46" t="str">
            <v>FRANCISCO ELIAS DOS SANTOS</v>
          </cell>
          <cell r="H46" t="str">
            <v>S</v>
          </cell>
          <cell r="I46" t="str">
            <v>N</v>
          </cell>
          <cell r="J46" t="str">
            <v>RECIBO</v>
          </cell>
          <cell r="K46">
            <v>44258</v>
          </cell>
          <cell r="N46">
            <v>150</v>
          </cell>
        </row>
        <row r="47">
          <cell r="C47" t="str">
            <v>HOSPITAL DOM MALAN</v>
          </cell>
          <cell r="E47" t="str">
            <v>4.99 - Outros Serviços de Terceiros Pessoa Física</v>
          </cell>
          <cell r="F47">
            <v>46101098400</v>
          </cell>
          <cell r="G47" t="str">
            <v>MARIA SOARES DO NASCIMENTO</v>
          </cell>
          <cell r="H47" t="str">
            <v>S</v>
          </cell>
          <cell r="I47" t="str">
            <v>N</v>
          </cell>
          <cell r="J47" t="str">
            <v>RECIBO</v>
          </cell>
          <cell r="K47">
            <v>44268</v>
          </cell>
          <cell r="N47">
            <v>150</v>
          </cell>
        </row>
        <row r="48">
          <cell r="C48" t="str">
            <v>HOSPITAL DOM MALAN</v>
          </cell>
          <cell r="E48" t="str">
            <v>4.99 - Outros Serviços de Terceiros Pessoa Física</v>
          </cell>
          <cell r="F48">
            <v>2856925421</v>
          </cell>
          <cell r="G48" t="str">
            <v xml:space="preserve">REJANUBIA GUEDES DE SÁ </v>
          </cell>
          <cell r="H48" t="str">
            <v>S</v>
          </cell>
          <cell r="I48" t="str">
            <v>N</v>
          </cell>
          <cell r="J48" t="str">
            <v>RECIBO</v>
          </cell>
          <cell r="K48">
            <v>44262</v>
          </cell>
          <cell r="N48">
            <v>150</v>
          </cell>
        </row>
        <row r="49">
          <cell r="C49" t="str">
            <v>HOSPITAL DOM MALAN</v>
          </cell>
          <cell r="E49" t="str">
            <v>4.99 - Outros Serviços de Terceiros Pessoa Física</v>
          </cell>
          <cell r="F49">
            <v>89941179468</v>
          </cell>
          <cell r="G49" t="str">
            <v>JOSE WELLINGTON BARROS E SILVA</v>
          </cell>
          <cell r="H49" t="str">
            <v>S</v>
          </cell>
          <cell r="I49" t="str">
            <v>N</v>
          </cell>
          <cell r="J49" t="str">
            <v>RECIBO</v>
          </cell>
          <cell r="K49">
            <v>44262</v>
          </cell>
          <cell r="N49">
            <v>150</v>
          </cell>
        </row>
        <row r="50">
          <cell r="C50" t="str">
            <v>HOSPITAL DOM MALAN</v>
          </cell>
          <cell r="E50" t="str">
            <v>4.99 - Outros Serviços de Terceiros Pessoa Física</v>
          </cell>
          <cell r="F50">
            <v>61999970420</v>
          </cell>
          <cell r="G50" t="str">
            <v xml:space="preserve">TATIANA CERQUEIRA CAVALCANTI DE CARVALHO ROZENDO </v>
          </cell>
          <cell r="H50" t="str">
            <v>S</v>
          </cell>
          <cell r="I50" t="str">
            <v>N</v>
          </cell>
          <cell r="J50" t="str">
            <v>RECIBO</v>
          </cell>
          <cell r="K50">
            <v>44270</v>
          </cell>
          <cell r="N50">
            <v>120</v>
          </cell>
        </row>
        <row r="51">
          <cell r="C51" t="str">
            <v>HOSPITAL DOM MALAN</v>
          </cell>
          <cell r="E51" t="str">
            <v>4.99 - Outros Serviços de Terceiros Pessoa Física</v>
          </cell>
          <cell r="F51">
            <v>99887096504</v>
          </cell>
          <cell r="G51" t="str">
            <v>FRANCISCO ELIAS DOS SANTOS</v>
          </cell>
          <cell r="H51" t="str">
            <v>S</v>
          </cell>
          <cell r="I51" t="str">
            <v>N</v>
          </cell>
          <cell r="J51" t="str">
            <v>RECIBO</v>
          </cell>
          <cell r="K51">
            <v>44271</v>
          </cell>
          <cell r="N51">
            <v>150</v>
          </cell>
        </row>
        <row r="52">
          <cell r="C52" t="str">
            <v>HOSPITAL DOM MALAN</v>
          </cell>
          <cell r="E52" t="str">
            <v>4.99 - Outros Serviços de Terceiros Pessoa Física</v>
          </cell>
          <cell r="F52">
            <v>4192272458</v>
          </cell>
          <cell r="G52" t="str">
            <v>ANA VALERIA DA SILVA REIS</v>
          </cell>
          <cell r="H52" t="str">
            <v>S</v>
          </cell>
          <cell r="I52" t="str">
            <v>N</v>
          </cell>
          <cell r="J52" t="str">
            <v>RECIBO</v>
          </cell>
          <cell r="K52">
            <v>44271</v>
          </cell>
          <cell r="N52">
            <v>150</v>
          </cell>
        </row>
        <row r="53">
          <cell r="C53" t="str">
            <v>HOSPITAL DOM MALAN</v>
          </cell>
          <cell r="E53" t="str">
            <v>5.99 - Outros Serviços de Terceiros Pessoa Jurídica</v>
          </cell>
          <cell r="F53">
            <v>35670157000109</v>
          </cell>
          <cell r="G53" t="str">
            <v>EMP. BRAS. DE CORREIOS E TELEGRAFOS</v>
          </cell>
          <cell r="H53" t="str">
            <v>S</v>
          </cell>
          <cell r="I53" t="str">
            <v>N</v>
          </cell>
          <cell r="J53" t="str">
            <v>COMPROVANTE</v>
          </cell>
          <cell r="K53">
            <v>44271</v>
          </cell>
          <cell r="M53" t="str">
            <v>2611101 - Petrolina - PE</v>
          </cell>
          <cell r="N53">
            <v>32.15</v>
          </cell>
        </row>
        <row r="54">
          <cell r="C54" t="str">
            <v>HOSPITAL DOM MALAN</v>
          </cell>
          <cell r="E54" t="str">
            <v>5.99 - Outros Serviços de Terceiros Pessoa Jurídica</v>
          </cell>
          <cell r="F54">
            <v>35670157000109</v>
          </cell>
          <cell r="G54" t="str">
            <v>EMP. BRAS. DE CORREIOS E TELEGRAFOS</v>
          </cell>
          <cell r="H54" t="str">
            <v>S</v>
          </cell>
          <cell r="I54" t="str">
            <v>N</v>
          </cell>
          <cell r="J54" t="str">
            <v>COMPROVANTE</v>
          </cell>
          <cell r="K54">
            <v>44271</v>
          </cell>
          <cell r="M54" t="str">
            <v>2611101 - Petrolina - PE</v>
          </cell>
          <cell r="N54">
            <v>32.15</v>
          </cell>
        </row>
        <row r="55">
          <cell r="C55" t="str">
            <v>HOSPITAL DOM MALAN</v>
          </cell>
          <cell r="E55" t="str">
            <v>5.99 - Outros Serviços de Terceiros Pessoa Jurídica</v>
          </cell>
          <cell r="F55">
            <v>35670157000109</v>
          </cell>
          <cell r="G55" t="str">
            <v>EMP. BRAS. DE CORREIOS E TELEGRAFOS</v>
          </cell>
          <cell r="H55" t="str">
            <v>S</v>
          </cell>
          <cell r="I55" t="str">
            <v>N</v>
          </cell>
          <cell r="J55" t="str">
            <v>COMPROVANTE</v>
          </cell>
          <cell r="K55">
            <v>44260</v>
          </cell>
          <cell r="M55" t="str">
            <v>2611101 - Petrolina - PE</v>
          </cell>
          <cell r="N55">
            <v>32.15</v>
          </cell>
        </row>
        <row r="56">
          <cell r="C56" t="str">
            <v>HOSPITAL DOM MALAN</v>
          </cell>
          <cell r="E56" t="str">
            <v>5.99 - Outros Serviços de Terceiros Pessoa Jurídica</v>
          </cell>
          <cell r="F56">
            <v>35670157000109</v>
          </cell>
          <cell r="G56" t="str">
            <v>EMP. BRAS. DE CORREIOS E TELEGRAFOS</v>
          </cell>
          <cell r="H56" t="str">
            <v>S</v>
          </cell>
          <cell r="I56" t="str">
            <v>N</v>
          </cell>
          <cell r="J56" t="str">
            <v>COMPROVANTE</v>
          </cell>
          <cell r="K56">
            <v>44274</v>
          </cell>
          <cell r="M56" t="str">
            <v>2611101 - Petrolina - PE</v>
          </cell>
          <cell r="N56">
            <v>34.049999999999997</v>
          </cell>
        </row>
        <row r="57">
          <cell r="C57" t="str">
            <v>HOSPITAL DOM MALAN</v>
          </cell>
          <cell r="E57" t="str">
            <v>5.99 - Outros Serviços de Terceiros Pessoa Jurídica</v>
          </cell>
          <cell r="F57">
            <v>35670157000109</v>
          </cell>
          <cell r="G57" t="str">
            <v>EMP. BRAS. DE CORREIOS E TELEGRAFOS</v>
          </cell>
          <cell r="H57" t="str">
            <v>S</v>
          </cell>
          <cell r="I57" t="str">
            <v>N</v>
          </cell>
          <cell r="J57" t="str">
            <v>COMPROVANTE</v>
          </cell>
          <cell r="K57">
            <v>44274</v>
          </cell>
          <cell r="M57" t="str">
            <v>2611101 - Petrolina - PE</v>
          </cell>
          <cell r="N57">
            <v>25.8</v>
          </cell>
        </row>
        <row r="58">
          <cell r="C58" t="str">
            <v>HOSPITAL DOM MALAN</v>
          </cell>
          <cell r="E58" t="str">
            <v>5.16 - Serviços Médico-Hospitalares, Odotonlogia e Laboratoriais</v>
          </cell>
          <cell r="F58">
            <v>12342816000182</v>
          </cell>
          <cell r="G58" t="str">
            <v>MEDNET SERVICOS MEDICOS LTDA ME</v>
          </cell>
          <cell r="H58" t="str">
            <v>S</v>
          </cell>
          <cell r="I58" t="str">
            <v>S</v>
          </cell>
          <cell r="J58" t="str">
            <v>2120</v>
          </cell>
          <cell r="K58">
            <v>44302</v>
          </cell>
          <cell r="L58">
            <v>204182470</v>
          </cell>
          <cell r="M58" t="str">
            <v>2611101 - Petrolina - PE</v>
          </cell>
          <cell r="N58">
            <v>4547.24</v>
          </cell>
        </row>
        <row r="59">
          <cell r="C59" t="str">
            <v>HOSPITAL DOM MALAN</v>
          </cell>
          <cell r="E59" t="str">
            <v>5.16 - Serviços Médico-Hospitalares, Odotonlogia e Laboratoriais</v>
          </cell>
          <cell r="F59">
            <v>12342816000182</v>
          </cell>
          <cell r="G59" t="str">
            <v>MEDNET SERVICOS MEDICOS LTDA ME</v>
          </cell>
          <cell r="H59" t="str">
            <v>S</v>
          </cell>
          <cell r="I59" t="str">
            <v>S</v>
          </cell>
          <cell r="J59" t="str">
            <v>2119</v>
          </cell>
          <cell r="K59">
            <v>44302</v>
          </cell>
          <cell r="L59">
            <v>132927205</v>
          </cell>
          <cell r="M59" t="str">
            <v>2611101 - Petrolina - PE</v>
          </cell>
          <cell r="N59">
            <v>1050</v>
          </cell>
        </row>
        <row r="60">
          <cell r="C60" t="str">
            <v>HOSPITAL DOM MALAN</v>
          </cell>
          <cell r="E60" t="str">
            <v>5.16 - Serviços Médico-Hospitalares, Odotonlogia e Laboratoriais</v>
          </cell>
          <cell r="F60">
            <v>12342816000182</v>
          </cell>
          <cell r="G60" t="str">
            <v>MEDNET SERVICOS MEDICOS LTDA ME</v>
          </cell>
          <cell r="H60" t="str">
            <v>S</v>
          </cell>
          <cell r="I60" t="str">
            <v>S</v>
          </cell>
          <cell r="J60" t="str">
            <v>2068</v>
          </cell>
          <cell r="K60">
            <v>44287</v>
          </cell>
          <cell r="L60">
            <v>89805913</v>
          </cell>
          <cell r="M60" t="str">
            <v>2611101 - Petrolina - PE</v>
          </cell>
          <cell r="N60">
            <v>3750</v>
          </cell>
        </row>
        <row r="61">
          <cell r="C61" t="str">
            <v>HOSPITAL DOM MALAN</v>
          </cell>
          <cell r="E61" t="str">
            <v>5.16 - Serviços Médico-Hospitalares, Odotonlogia e Laboratoriais</v>
          </cell>
          <cell r="F61">
            <v>8683483000188</v>
          </cell>
          <cell r="G61" t="str">
            <v>CONSULTORIO OTORRINOLARINGOLOGIA</v>
          </cell>
          <cell r="H61" t="str">
            <v>S</v>
          </cell>
          <cell r="I61" t="str">
            <v>S</v>
          </cell>
          <cell r="J61">
            <v>1125</v>
          </cell>
          <cell r="K61">
            <v>44287</v>
          </cell>
          <cell r="L61">
            <v>46593499</v>
          </cell>
          <cell r="M61">
            <v>261110</v>
          </cell>
          <cell r="N61">
            <v>1050</v>
          </cell>
        </row>
        <row r="62">
          <cell r="C62" t="str">
            <v>HOSPITAL DOM MALAN</v>
          </cell>
          <cell r="E62" t="str">
            <v>5.16 - Serviços Médico-Hospitalares, Odotonlogia e Laboratoriais</v>
          </cell>
          <cell r="F62">
            <v>1913062000157</v>
          </cell>
          <cell r="G62" t="str">
            <v>CENEL CENTRO DE NEUROLOGIA E ELETRO LTDA</v>
          </cell>
          <cell r="H62" t="str">
            <v>S</v>
          </cell>
          <cell r="I62" t="str">
            <v>S</v>
          </cell>
          <cell r="J62">
            <v>5917</v>
          </cell>
          <cell r="K62">
            <v>44287</v>
          </cell>
          <cell r="L62" t="str">
            <v>89t8-DBUU</v>
          </cell>
          <cell r="M62" t="str">
            <v>2611606 - Recife - PE</v>
          </cell>
          <cell r="N62">
            <v>4050</v>
          </cell>
        </row>
        <row r="63">
          <cell r="C63" t="str">
            <v>HOSPITAL DOM MALAN</v>
          </cell>
          <cell r="E63" t="str">
            <v>5.16 - Serviços Médico-Hospitalares, Odotonlogia e Laboratoriais</v>
          </cell>
          <cell r="F63">
            <v>12657631000167</v>
          </cell>
          <cell r="G63" t="str">
            <v xml:space="preserve">CDI - CENTRO DE DIAGNOSTICO CLINICO </v>
          </cell>
          <cell r="H63" t="str">
            <v>S</v>
          </cell>
          <cell r="I63" t="str">
            <v>S</v>
          </cell>
          <cell r="J63">
            <v>36654</v>
          </cell>
          <cell r="K63">
            <v>44292</v>
          </cell>
          <cell r="L63">
            <v>256010270</v>
          </cell>
          <cell r="M63">
            <v>261110</v>
          </cell>
          <cell r="N63">
            <v>4950</v>
          </cell>
        </row>
        <row r="64">
          <cell r="C64" t="str">
            <v>HOSPITAL DOM MALAN</v>
          </cell>
          <cell r="E64" t="str">
            <v>5.16 - Serviços Médico-Hospitalares, Odotonlogia e Laboratoriais</v>
          </cell>
          <cell r="F64">
            <v>12657631000167</v>
          </cell>
          <cell r="G64" t="str">
            <v xml:space="preserve">CDI - CENTRO DE DIAGNOSTICO CLINICO </v>
          </cell>
          <cell r="H64" t="str">
            <v>S</v>
          </cell>
          <cell r="I64" t="str">
            <v>S</v>
          </cell>
          <cell r="J64">
            <v>36596</v>
          </cell>
          <cell r="K64">
            <v>44291</v>
          </cell>
          <cell r="L64">
            <v>144798687</v>
          </cell>
          <cell r="M64">
            <v>261110</v>
          </cell>
          <cell r="N64">
            <v>250</v>
          </cell>
        </row>
        <row r="65">
          <cell r="C65" t="str">
            <v>HOSPITAL DOM MALAN</v>
          </cell>
          <cell r="E65" t="str">
            <v>5.16 - Serviços Médico-Hospitalares, Odotonlogia e Laboratoriais</v>
          </cell>
          <cell r="F65">
            <v>9569536000105</v>
          </cell>
          <cell r="G65" t="str">
            <v>CARDIOVASF INSTIT. DO CORAÇÃO VALE SÃO FRANC. LTDA</v>
          </cell>
          <cell r="H65" t="str">
            <v>S</v>
          </cell>
          <cell r="I65" t="str">
            <v>S</v>
          </cell>
          <cell r="J65" t="str">
            <v>11081</v>
          </cell>
          <cell r="K65">
            <v>44292</v>
          </cell>
          <cell r="L65">
            <v>193722811</v>
          </cell>
          <cell r="M65" t="str">
            <v>2611101 - Petrolina - PE</v>
          </cell>
          <cell r="N65">
            <v>300</v>
          </cell>
        </row>
        <row r="66">
          <cell r="C66" t="str">
            <v>HOSPITAL DOM MALAN</v>
          </cell>
          <cell r="E66" t="str">
            <v>5.16 - Serviços Médico-Hospitalares, Odotonlogia e Laboratoriais</v>
          </cell>
          <cell r="F66">
            <v>3264990000163</v>
          </cell>
          <cell r="G66" t="str">
            <v>CLIAM - CLIN INTEG DE ASSIST A MULHER</v>
          </cell>
          <cell r="H66" t="str">
            <v>S</v>
          </cell>
          <cell r="I66" t="str">
            <v>S</v>
          </cell>
          <cell r="J66" t="str">
            <v>2885</v>
          </cell>
          <cell r="K66">
            <v>44302</v>
          </cell>
          <cell r="L66">
            <v>249286977</v>
          </cell>
          <cell r="M66" t="str">
            <v>2611101 - Petrolina - PE</v>
          </cell>
          <cell r="N66">
            <v>4816.2</v>
          </cell>
        </row>
        <row r="67">
          <cell r="C67" t="str">
            <v>HOSPITAL DOM MALAN</v>
          </cell>
          <cell r="E67" t="str">
            <v>5.16 - Serviços Médico-Hospitalares, Odotonlogia e Laboratoriais</v>
          </cell>
          <cell r="F67">
            <v>10225064000144</v>
          </cell>
          <cell r="G67" t="str">
            <v>ANGIOCLINICA SS LTDA</v>
          </cell>
          <cell r="H67" t="str">
            <v>S</v>
          </cell>
          <cell r="I67" t="str">
            <v>S</v>
          </cell>
          <cell r="J67">
            <v>774</v>
          </cell>
          <cell r="K67">
            <v>44300</v>
          </cell>
          <cell r="L67">
            <v>204926019</v>
          </cell>
          <cell r="M67">
            <v>261110</v>
          </cell>
          <cell r="N67">
            <v>9000</v>
          </cell>
        </row>
        <row r="68">
          <cell r="C68" t="str">
            <v>HOSPITAL DOM MALAN</v>
          </cell>
          <cell r="E68" t="str">
            <v>5.16 - Serviços Médico-Hospitalares, Odotonlogia e Laboratoriais</v>
          </cell>
          <cell r="F68">
            <v>4226430000187</v>
          </cell>
          <cell r="G68" t="str">
            <v>INSTITUTO DO RIM</v>
          </cell>
          <cell r="H68" t="str">
            <v>S</v>
          </cell>
          <cell r="I68" t="str">
            <v>S</v>
          </cell>
          <cell r="J68">
            <v>1025</v>
          </cell>
          <cell r="K68">
            <v>44302</v>
          </cell>
          <cell r="L68">
            <v>62146538</v>
          </cell>
          <cell r="M68">
            <v>261110</v>
          </cell>
          <cell r="N68">
            <v>10000</v>
          </cell>
        </row>
        <row r="69">
          <cell r="C69" t="str">
            <v>HOSPITAL DOM MALAN</v>
          </cell>
          <cell r="E69" t="str">
            <v>5.16 - Serviços Médico-Hospitalares, Odotonlogia e Laboratoriais</v>
          </cell>
          <cell r="F69">
            <v>24304495000100</v>
          </cell>
          <cell r="G69" t="str">
            <v>CLINICA DO RIM S/C LTDA</v>
          </cell>
          <cell r="H69" t="str">
            <v>S</v>
          </cell>
          <cell r="I69" t="str">
            <v>S</v>
          </cell>
          <cell r="J69">
            <v>1779</v>
          </cell>
          <cell r="K69">
            <v>44305</v>
          </cell>
          <cell r="L69">
            <v>166434691</v>
          </cell>
          <cell r="M69" t="str">
            <v>2611101 - Petrolina - PE</v>
          </cell>
          <cell r="N69">
            <v>1500</v>
          </cell>
        </row>
        <row r="70">
          <cell r="C70" t="str">
            <v>HOSPITAL DOM MALAN</v>
          </cell>
          <cell r="E70" t="str">
            <v>5.16 - Serviços Médico-Hospitalares, Odotonlogia e Laboratoriais</v>
          </cell>
          <cell r="F70">
            <v>1929606000250</v>
          </cell>
          <cell r="G70" t="str">
            <v>INSTITUTO DE OLHOS VALE DO SAO FRANCISCO LTDA</v>
          </cell>
          <cell r="H70" t="str">
            <v>S</v>
          </cell>
          <cell r="I70" t="str">
            <v>S</v>
          </cell>
          <cell r="J70">
            <v>7453</v>
          </cell>
          <cell r="K70">
            <v>44291</v>
          </cell>
          <cell r="L70">
            <v>146478018</v>
          </cell>
          <cell r="M70">
            <v>261110</v>
          </cell>
          <cell r="N70">
            <v>4000</v>
          </cell>
        </row>
        <row r="71">
          <cell r="C71" t="str">
            <v>HOSPITAL DOM MALAN</v>
          </cell>
          <cell r="E71" t="str">
            <v>5.16 - Serviços Médico-Hospitalares, Odotonlogia e Laboratoriais</v>
          </cell>
          <cell r="F71">
            <v>4166795000163</v>
          </cell>
          <cell r="G71" t="str">
            <v>ANESTESIA E SERVICOS MEDICOS LTDA</v>
          </cell>
          <cell r="H71" t="str">
            <v>S</v>
          </cell>
          <cell r="I71" t="str">
            <v>S</v>
          </cell>
          <cell r="J71">
            <v>9934</v>
          </cell>
          <cell r="K71">
            <v>44302</v>
          </cell>
          <cell r="L71">
            <v>9868419</v>
          </cell>
          <cell r="M71" t="str">
            <v>2611101 - Petrolina - PE</v>
          </cell>
          <cell r="N71">
            <v>218957.54</v>
          </cell>
        </row>
        <row r="72">
          <cell r="C72" t="str">
            <v>HOSPITAL DOM MALAN</v>
          </cell>
          <cell r="E72" t="str">
            <v>5.16 - Serviços Médico-Hospitalares, Odotonlogia e Laboratoriais</v>
          </cell>
          <cell r="F72">
            <v>4166795000163</v>
          </cell>
          <cell r="G72" t="str">
            <v>ANESTESIA E SERVICOS MEDICOS LTDA</v>
          </cell>
          <cell r="H72" t="str">
            <v>S</v>
          </cell>
          <cell r="I72" t="str">
            <v>S</v>
          </cell>
          <cell r="J72">
            <v>9935</v>
          </cell>
          <cell r="K72">
            <v>44302</v>
          </cell>
          <cell r="L72">
            <v>6599811</v>
          </cell>
          <cell r="M72" t="str">
            <v>2611101 - Petrolina - PE</v>
          </cell>
          <cell r="N72">
            <v>1320</v>
          </cell>
        </row>
        <row r="73">
          <cell r="C73" t="str">
            <v>HOSPITAL DOM MALAN</v>
          </cell>
          <cell r="E73" t="str">
            <v>5.16 - Serviços Médico-Hospitalares, Odotonlogia e Laboratoriais</v>
          </cell>
          <cell r="F73">
            <v>4166795000163</v>
          </cell>
          <cell r="G73" t="str">
            <v>ANESTESIA E SERVICOS MEDICOS LTDA</v>
          </cell>
          <cell r="H73" t="str">
            <v>S</v>
          </cell>
          <cell r="I73" t="str">
            <v>S</v>
          </cell>
          <cell r="J73">
            <v>9936</v>
          </cell>
          <cell r="K73">
            <v>44302</v>
          </cell>
          <cell r="L73">
            <v>219377685</v>
          </cell>
          <cell r="M73" t="str">
            <v>2611101 - Petrolina - PE</v>
          </cell>
          <cell r="N73">
            <v>9089.5</v>
          </cell>
        </row>
        <row r="74">
          <cell r="C74" t="str">
            <v>HOSPITAL DOM MALAN</v>
          </cell>
          <cell r="E74" t="str">
            <v>5.16 - Serviços Médico-Hospitalares, Odotonlogia e Laboratoriais</v>
          </cell>
          <cell r="F74">
            <v>3811242000153</v>
          </cell>
          <cell r="G74" t="str">
            <v>MEDICAT MEDICINA DO TRABALHO LTDA</v>
          </cell>
          <cell r="H74" t="str">
            <v>S</v>
          </cell>
          <cell r="I74" t="str">
            <v>S</v>
          </cell>
          <cell r="J74">
            <v>40672</v>
          </cell>
          <cell r="K74">
            <v>44312</v>
          </cell>
          <cell r="L74">
            <v>36219634</v>
          </cell>
          <cell r="M74">
            <v>261110</v>
          </cell>
          <cell r="N74">
            <v>3745</v>
          </cell>
        </row>
        <row r="75">
          <cell r="C75" t="str">
            <v>HOSPITAL DOM MALAN</v>
          </cell>
          <cell r="E75" t="str">
            <v>5.16 - Serviços Médico-Hospitalares, Odotonlogia e Laboratoriais</v>
          </cell>
          <cell r="F75">
            <v>4509221000140</v>
          </cell>
          <cell r="G75" t="str">
            <v>BABY LAB LABORATORIOS CLINICOS S/S - EPP</v>
          </cell>
          <cell r="H75" t="str">
            <v>S</v>
          </cell>
          <cell r="I75" t="str">
            <v>S</v>
          </cell>
          <cell r="J75" t="str">
            <v>20212079</v>
          </cell>
          <cell r="K75">
            <v>44320</v>
          </cell>
          <cell r="L75" t="str">
            <v>9F3A2249F</v>
          </cell>
          <cell r="M75" t="str">
            <v>2918407 - Juazeiro - BA</v>
          </cell>
          <cell r="N75">
            <v>147526.22</v>
          </cell>
        </row>
        <row r="76">
          <cell r="C76" t="str">
            <v>HOSPITAL DOM MALAN</v>
          </cell>
          <cell r="E76" t="str">
            <v>5.8 - Locação de Veículos Automotores</v>
          </cell>
          <cell r="F76">
            <v>17863255000180</v>
          </cell>
          <cell r="G76" t="str">
            <v xml:space="preserve">FLAVIA ALVES DE SOUSA ME </v>
          </cell>
          <cell r="H76" t="str">
            <v>S</v>
          </cell>
          <cell r="I76" t="str">
            <v>S</v>
          </cell>
          <cell r="J76">
            <v>2843</v>
          </cell>
          <cell r="K76">
            <v>44308</v>
          </cell>
          <cell r="L76">
            <v>182773843</v>
          </cell>
          <cell r="M76" t="str">
            <v>2611101 - Petrolina - PE</v>
          </cell>
          <cell r="N76">
            <v>1880</v>
          </cell>
        </row>
        <row r="77">
          <cell r="C77" t="str">
            <v>HOSPITAL DOM MALAN</v>
          </cell>
          <cell r="E77" t="str">
            <v>4.6 - Serviços de Profissionais de Saúde</v>
          </cell>
          <cell r="F77">
            <v>7373291490</v>
          </cell>
          <cell r="G77" t="str">
            <v>GRAZIELLE ÁQUILA DE SOUZA BRANDAO</v>
          </cell>
          <cell r="H77" t="str">
            <v>S</v>
          </cell>
          <cell r="I77" t="str">
            <v>N</v>
          </cell>
          <cell r="N77">
            <v>1340</v>
          </cell>
        </row>
        <row r="78">
          <cell r="C78" t="str">
            <v>HOSPITAL DOM MALAN</v>
          </cell>
          <cell r="E78" t="str">
            <v>4.6 - Serviços de Profissionais de Saúde</v>
          </cell>
          <cell r="F78">
            <v>5001962498</v>
          </cell>
          <cell r="G78" t="str">
            <v>ROBERTA ANTAS MAGALHAES</v>
          </cell>
          <cell r="H78" t="str">
            <v>S</v>
          </cell>
          <cell r="I78" t="str">
            <v>N</v>
          </cell>
          <cell r="N78">
            <v>5360</v>
          </cell>
        </row>
        <row r="79">
          <cell r="C79" t="str">
            <v>HOSPITAL DOM MALAN</v>
          </cell>
          <cell r="E79" t="str">
            <v>5.10 - Detetização/Tratamento de Resíduos e Afins</v>
          </cell>
          <cell r="F79">
            <v>11863530000180</v>
          </cell>
          <cell r="G79" t="str">
            <v>BRASCON GESTAO AMBIENTAL LTDA</v>
          </cell>
          <cell r="H79" t="str">
            <v>S</v>
          </cell>
          <cell r="I79" t="str">
            <v>S</v>
          </cell>
          <cell r="J79">
            <v>70555</v>
          </cell>
          <cell r="K79">
            <v>44287</v>
          </cell>
          <cell r="L79">
            <v>64387</v>
          </cell>
          <cell r="M79">
            <v>261130</v>
          </cell>
          <cell r="N79">
            <v>6897.28</v>
          </cell>
        </row>
        <row r="80">
          <cell r="C80" t="str">
            <v>HOSPITAL DOM MALAN</v>
          </cell>
          <cell r="E80" t="str">
            <v>5.17 - Manutenção de Software, Certificação Digital e Microfilmagem</v>
          </cell>
          <cell r="F80">
            <v>7928972000190</v>
          </cell>
          <cell r="G80" t="str">
            <v>CARTELLO CONSULTORIA MERCADO COMUNICACAO LTDA</v>
          </cell>
          <cell r="H80" t="str">
            <v>S</v>
          </cell>
          <cell r="I80" t="str">
            <v>S</v>
          </cell>
          <cell r="J80">
            <v>3303</v>
          </cell>
          <cell r="K80">
            <v>44257</v>
          </cell>
          <cell r="L80" t="str">
            <v>DQWH-LCN9</v>
          </cell>
          <cell r="M80" t="str">
            <v>2611606 - Recife - PE</v>
          </cell>
          <cell r="N80">
            <v>442.17</v>
          </cell>
        </row>
        <row r="81">
          <cell r="C81" t="str">
            <v>HOSPITAL DOM MALAN</v>
          </cell>
          <cell r="E81" t="str">
            <v>5.17 - Manutenção de Software, Certificação Digital e Microfilmagem</v>
          </cell>
          <cell r="F81">
            <v>53113791001285</v>
          </cell>
          <cell r="G81" t="str">
            <v>TOTVS SA</v>
          </cell>
          <cell r="H81" t="str">
            <v>S</v>
          </cell>
          <cell r="I81" t="str">
            <v>S</v>
          </cell>
          <cell r="J81">
            <v>3036782</v>
          </cell>
          <cell r="K81">
            <v>44286</v>
          </cell>
          <cell r="L81" t="str">
            <v>RNTB-GAUE</v>
          </cell>
          <cell r="M81" t="str">
            <v>3550308 - São Paulo - SP</v>
          </cell>
          <cell r="N81">
            <v>1124.23</v>
          </cell>
        </row>
        <row r="82">
          <cell r="C82" t="str">
            <v>HOSPITAL DOM MALAN</v>
          </cell>
          <cell r="E82" t="str">
            <v>5.17 - Manutenção de Software, Certificação Digital e Microfilmagem</v>
          </cell>
          <cell r="F82">
            <v>53113791001285</v>
          </cell>
          <cell r="G82" t="str">
            <v>TOTVS SA</v>
          </cell>
          <cell r="H82" t="str">
            <v>S</v>
          </cell>
          <cell r="I82" t="str">
            <v>S</v>
          </cell>
          <cell r="J82">
            <v>202116381</v>
          </cell>
          <cell r="K82">
            <v>44256</v>
          </cell>
          <cell r="L82" t="str">
            <v>D5521B5D</v>
          </cell>
          <cell r="M82" t="str">
            <v>3106200 - Belo Horizonte - MG</v>
          </cell>
          <cell r="N82">
            <v>2750.77</v>
          </cell>
        </row>
        <row r="83">
          <cell r="C83" t="str">
            <v>HOSPITAL DOM MALAN</v>
          </cell>
          <cell r="E83" t="str">
            <v>5.17 - Manutenção de Software, Certificação Digital e Microfilmagem</v>
          </cell>
          <cell r="F83">
            <v>53113791001285</v>
          </cell>
          <cell r="G83" t="str">
            <v>TOTVS SA</v>
          </cell>
          <cell r="H83" t="str">
            <v>S</v>
          </cell>
          <cell r="I83" t="str">
            <v>S</v>
          </cell>
          <cell r="J83">
            <v>202116380</v>
          </cell>
          <cell r="K83">
            <v>44256</v>
          </cell>
          <cell r="L83" t="str">
            <v>A06DE01C</v>
          </cell>
          <cell r="M83" t="str">
            <v>3106200 - Belo Horizonte - MG</v>
          </cell>
          <cell r="N83">
            <v>374.05</v>
          </cell>
        </row>
        <row r="84">
          <cell r="C84" t="str">
            <v>HOSPITAL DOM MALAN</v>
          </cell>
          <cell r="E84" t="str">
            <v>5.17 - Manutenção de Software, Certificação Digital e Microfilmagem</v>
          </cell>
          <cell r="F84">
            <v>16783034000130</v>
          </cell>
          <cell r="G84" t="str">
            <v>SINTESE LICENCIAMENTRO PROG P COMPRAS</v>
          </cell>
          <cell r="H84" t="str">
            <v>S</v>
          </cell>
          <cell r="I84" t="str">
            <v>S</v>
          </cell>
          <cell r="J84">
            <v>13303</v>
          </cell>
          <cell r="K84">
            <v>44287</v>
          </cell>
          <cell r="L84" t="str">
            <v>UJWS-ERLX</v>
          </cell>
          <cell r="M84">
            <v>261160</v>
          </cell>
          <cell r="N84">
            <v>2300</v>
          </cell>
        </row>
        <row r="85">
          <cell r="C85" t="str">
            <v>HOSPITAL DOM MALAN</v>
          </cell>
          <cell r="E85" t="str">
            <v>5.17 - Manutenção de Software, Certificação Digital e Microfilmagem</v>
          </cell>
          <cell r="F85">
            <v>5020356000100</v>
          </cell>
          <cell r="G85" t="str">
            <v>BID COM E SERV EM TECNOLOGIA DA INFORMACAO LTDA</v>
          </cell>
          <cell r="H85" t="str">
            <v>S</v>
          </cell>
          <cell r="I85" t="str">
            <v>S</v>
          </cell>
          <cell r="J85">
            <v>3798</v>
          </cell>
          <cell r="K85">
            <v>44256</v>
          </cell>
          <cell r="L85" t="str">
            <v>DHID-ZP9C</v>
          </cell>
          <cell r="M85" t="str">
            <v>2611606 - Recife - PE</v>
          </cell>
          <cell r="N85">
            <v>1161.24</v>
          </cell>
        </row>
        <row r="86">
          <cell r="C86" t="str">
            <v>HOSPITAL DOM MALAN</v>
          </cell>
          <cell r="E86" t="str">
            <v>5.17 - Manutenção de Software, Certificação Digital e Microfilmagem</v>
          </cell>
          <cell r="F86">
            <v>92306257000780</v>
          </cell>
          <cell r="G86" t="str">
            <v>MV INFORMATICA NORDESTE LTDA</v>
          </cell>
          <cell r="H86" t="str">
            <v>S</v>
          </cell>
          <cell r="I86" t="str">
            <v>S</v>
          </cell>
          <cell r="J86">
            <v>22716</v>
          </cell>
          <cell r="K86">
            <v>44294</v>
          </cell>
          <cell r="L86" t="str">
            <v>EF9M-CP6J</v>
          </cell>
          <cell r="M86" t="str">
            <v>2611606 - Recife - PE</v>
          </cell>
          <cell r="N86">
            <v>24992.22</v>
          </cell>
        </row>
        <row r="87">
          <cell r="C87" t="str">
            <v>HOSPITAL DOM MALAN</v>
          </cell>
          <cell r="E87" t="str">
            <v>5.19 - Serviços Gráficos, de Encadernação e de Emolduração</v>
          </cell>
          <cell r="F87">
            <v>27583613000155</v>
          </cell>
          <cell r="G87" t="str">
            <v xml:space="preserve">GRUPO G COMPANY DA CONFECCAO LTDA ME </v>
          </cell>
          <cell r="H87" t="str">
            <v>S</v>
          </cell>
          <cell r="I87" t="str">
            <v>S</v>
          </cell>
          <cell r="J87">
            <v>56</v>
          </cell>
          <cell r="K87">
            <v>44258</v>
          </cell>
          <cell r="L87">
            <v>210278491</v>
          </cell>
          <cell r="M87" t="str">
            <v>2611101 - Petrolina - PE</v>
          </cell>
          <cell r="N87">
            <v>971.85</v>
          </cell>
        </row>
        <row r="88">
          <cell r="C88" t="str">
            <v>HOSPITAL DOM MALAN</v>
          </cell>
          <cell r="E88" t="str">
            <v>5.99 - Outros Serviços de Terceiros Pessoa Jurídica</v>
          </cell>
          <cell r="F88">
            <v>58921792000117</v>
          </cell>
          <cell r="G88" t="str">
            <v>PLANISA PLANEJ E ORG DE INST DE SAUDE</v>
          </cell>
          <cell r="H88" t="str">
            <v>S</v>
          </cell>
          <cell r="I88" t="str">
            <v>S</v>
          </cell>
          <cell r="J88">
            <v>24201</v>
          </cell>
          <cell r="K88">
            <v>44257</v>
          </cell>
          <cell r="L88" t="str">
            <v>BTJX-QYWV</v>
          </cell>
          <cell r="M88" t="str">
            <v>2611606 - Recife - PE</v>
          </cell>
          <cell r="N88">
            <v>2751.69</v>
          </cell>
        </row>
        <row r="89">
          <cell r="C89" t="str">
            <v>HOSPITAL DOM MALAN</v>
          </cell>
          <cell r="E89" t="str">
            <v>5.99 - Outros Serviços de Terceiros Pessoa Jurídica</v>
          </cell>
          <cell r="F89">
            <v>35521046000130</v>
          </cell>
          <cell r="G89" t="str">
            <v>TGI CONSULTORIA ME GESTAO S/A</v>
          </cell>
          <cell r="H89" t="str">
            <v>S</v>
          </cell>
          <cell r="I89" t="str">
            <v>S</v>
          </cell>
          <cell r="J89">
            <v>19811</v>
          </cell>
          <cell r="K89">
            <v>44260</v>
          </cell>
          <cell r="L89" t="str">
            <v>A9DB-AXLE</v>
          </cell>
          <cell r="M89" t="str">
            <v>2611606 - Recife - PE</v>
          </cell>
          <cell r="N89">
            <v>4500</v>
          </cell>
        </row>
        <row r="90">
          <cell r="C90" t="str">
            <v>HOSPITAL DOM MALAN</v>
          </cell>
          <cell r="E90" t="str">
            <v>5.99 - Outros Serviços de Terceiros Pessoa Jurídica</v>
          </cell>
          <cell r="F90">
            <v>34747496000183</v>
          </cell>
          <cell r="G90" t="str">
            <v>RONALDO BATISTA DA SILVA</v>
          </cell>
          <cell r="H90" t="str">
            <v>S</v>
          </cell>
          <cell r="I90" t="str">
            <v>S</v>
          </cell>
          <cell r="J90">
            <v>202182</v>
          </cell>
          <cell r="K90">
            <v>44284</v>
          </cell>
          <cell r="L90" t="str">
            <v>B446AE738</v>
          </cell>
          <cell r="M90" t="str">
            <v>2918407 - Juazeiro - BA</v>
          </cell>
          <cell r="N90">
            <v>850</v>
          </cell>
        </row>
        <row r="91">
          <cell r="C91" t="str">
            <v>HOSPITAL DOM MALAN</v>
          </cell>
          <cell r="E91" t="str">
            <v>5.2 - Serviços Técnicos Profissionais</v>
          </cell>
          <cell r="F91">
            <v>3789272000887</v>
          </cell>
          <cell r="G91" t="str">
            <v>SERVICO NACIONAL DE APRENDIZAGEM INDUSTR</v>
          </cell>
          <cell r="H91" t="str">
            <v>S</v>
          </cell>
          <cell r="I91" t="str">
            <v>S</v>
          </cell>
          <cell r="J91">
            <v>11439</v>
          </cell>
          <cell r="K91">
            <v>44302</v>
          </cell>
          <cell r="L91">
            <v>235404858</v>
          </cell>
          <cell r="M91">
            <v>261110</v>
          </cell>
          <cell r="N91">
            <v>1296</v>
          </cell>
        </row>
        <row r="92">
          <cell r="C92" t="str">
            <v>HOSPITAL DOM MALAN</v>
          </cell>
          <cell r="E92" t="str">
            <v>5.2 - Serviços Técnicos Profissionais</v>
          </cell>
          <cell r="F92">
            <v>27814653000160</v>
          </cell>
          <cell r="G92" t="str">
            <v>LUMI CONSULTORIA E SERVICOS LTDA EPP</v>
          </cell>
          <cell r="H92" t="str">
            <v>S</v>
          </cell>
          <cell r="I92" t="str">
            <v>S</v>
          </cell>
          <cell r="J92">
            <v>520</v>
          </cell>
          <cell r="K92">
            <v>44260</v>
          </cell>
          <cell r="L92" t="str">
            <v>XK2D-IQBN</v>
          </cell>
          <cell r="M92" t="str">
            <v>2611606 - Recife - PE</v>
          </cell>
          <cell r="N92">
            <v>8000</v>
          </cell>
        </row>
        <row r="93">
          <cell r="C93" t="str">
            <v>HOSPITAL DOM MALAN</v>
          </cell>
          <cell r="E93" t="str">
            <v>5.2 - Serviços Técnicos Profissionais</v>
          </cell>
          <cell r="F93">
            <v>2512303000119</v>
          </cell>
          <cell r="G93" t="str">
            <v>NOROES, AZEVEDO ADVOGADOS ASSOCIADOS</v>
          </cell>
          <cell r="H93" t="str">
            <v>S</v>
          </cell>
          <cell r="I93" t="str">
            <v>S</v>
          </cell>
          <cell r="J93">
            <v>4714</v>
          </cell>
          <cell r="K93">
            <v>44257</v>
          </cell>
          <cell r="L93" t="str">
            <v>YHTL-MQ9B</v>
          </cell>
          <cell r="M93" t="str">
            <v>2611606 - Recife - PE</v>
          </cell>
          <cell r="N93">
            <v>5341</v>
          </cell>
        </row>
        <row r="94">
          <cell r="C94" t="str">
            <v>HOSPITAL DOM MALAN</v>
          </cell>
          <cell r="E94" t="str">
            <v>5.2 - Serviços Técnicos Profissionais</v>
          </cell>
          <cell r="F94">
            <v>2512303000119</v>
          </cell>
          <cell r="G94" t="str">
            <v>NOROES, AZEVEDO ADVOGADOS ASSOCIADOS</v>
          </cell>
          <cell r="H94" t="str">
            <v>S</v>
          </cell>
          <cell r="I94" t="str">
            <v>S</v>
          </cell>
          <cell r="J94">
            <v>4713</v>
          </cell>
          <cell r="K94">
            <v>44257</v>
          </cell>
          <cell r="L94" t="str">
            <v>54GL-UING</v>
          </cell>
          <cell r="M94" t="str">
            <v>2611606 - Recife - PE</v>
          </cell>
          <cell r="N94">
            <v>2240</v>
          </cell>
        </row>
        <row r="95">
          <cell r="C95" t="str">
            <v>HOSPITAL DOM MALAN</v>
          </cell>
          <cell r="E95" t="str">
            <v>5.2 - Serviços Técnicos Profissionais</v>
          </cell>
          <cell r="F95">
            <v>24272956000100</v>
          </cell>
          <cell r="G95" t="str">
            <v>ANNA KELLY MONTEIRO PALHA DO NASCIMENTO ME</v>
          </cell>
          <cell r="H95" t="str">
            <v>S</v>
          </cell>
          <cell r="I95" t="str">
            <v>S</v>
          </cell>
          <cell r="J95">
            <v>124</v>
          </cell>
          <cell r="K95">
            <v>44290</v>
          </cell>
          <cell r="L95">
            <v>178153254</v>
          </cell>
          <cell r="M95" t="str">
            <v>2611101 - Petrolina - PE</v>
          </cell>
          <cell r="N95">
            <v>2300</v>
          </cell>
        </row>
        <row r="96">
          <cell r="C96" t="str">
            <v>HOSPITAL DOM MALAN</v>
          </cell>
          <cell r="E96" t="str">
            <v>5.10 - Detetização/Tratamento de Resíduos e Afins</v>
          </cell>
          <cell r="F96">
            <v>10333266000100</v>
          </cell>
          <cell r="G96" t="str">
            <v>CARLOS ANTONIO DE OLIVEIRA MILET JUNIOR</v>
          </cell>
          <cell r="H96" t="str">
            <v>S</v>
          </cell>
          <cell r="I96" t="str">
            <v>S</v>
          </cell>
          <cell r="J96">
            <v>8461</v>
          </cell>
          <cell r="K96">
            <v>44285</v>
          </cell>
          <cell r="L96" t="str">
            <v>BPYN-EDN4</v>
          </cell>
          <cell r="M96">
            <v>261160</v>
          </cell>
          <cell r="N96">
            <v>1500</v>
          </cell>
        </row>
        <row r="97">
          <cell r="C97" t="str">
            <v>HOSPITAL DOM MALAN</v>
          </cell>
          <cell r="E97" t="str">
            <v>5.23 - Limpeza e Conservação</v>
          </cell>
          <cell r="F97">
            <v>5419785000155</v>
          </cell>
          <cell r="G97" t="str">
            <v>SOLUNNI SERVICOS ESPECIALIZADOS LTDA</v>
          </cell>
          <cell r="H97" t="str">
            <v>S</v>
          </cell>
          <cell r="I97" t="str">
            <v>S</v>
          </cell>
          <cell r="J97">
            <v>658</v>
          </cell>
          <cell r="K97">
            <v>44278</v>
          </cell>
          <cell r="L97" t="str">
            <v>SDJH-BM2H</v>
          </cell>
          <cell r="M97">
            <v>260720</v>
          </cell>
          <cell r="N97">
            <v>168337.56</v>
          </cell>
        </row>
        <row r="98">
          <cell r="C98" t="str">
            <v>HOSPITAL DOM MALAN</v>
          </cell>
          <cell r="E98" t="str">
            <v>5.99 - Outros Serviços de Terceiros Pessoa Jurídica</v>
          </cell>
          <cell r="F98">
            <v>7212990000170</v>
          </cell>
          <cell r="G98" t="str">
            <v>JAINARA MOREIRA BARBOSA</v>
          </cell>
          <cell r="H98" t="str">
            <v>S</v>
          </cell>
          <cell r="I98" t="str">
            <v>S</v>
          </cell>
          <cell r="J98">
            <v>20219423</v>
          </cell>
          <cell r="K98">
            <v>44293</v>
          </cell>
          <cell r="L98" t="str">
            <v>C5F013393</v>
          </cell>
          <cell r="M98">
            <v>291840</v>
          </cell>
          <cell r="N98">
            <v>650</v>
          </cell>
        </row>
        <row r="99">
          <cell r="C99" t="str">
            <v>HOSPITAL DOM MALAN</v>
          </cell>
          <cell r="E99" t="str">
            <v>5.99 - Outros Serviços de Terceiros Pessoa Jurídica</v>
          </cell>
          <cell r="F99">
            <v>13409775000671</v>
          </cell>
          <cell r="G99" t="str">
            <v>LINUS LOG LTDA ME</v>
          </cell>
          <cell r="H99" t="str">
            <v>S</v>
          </cell>
          <cell r="I99" t="str">
            <v>S</v>
          </cell>
          <cell r="J99">
            <v>134</v>
          </cell>
          <cell r="K99">
            <v>44292</v>
          </cell>
          <cell r="L99">
            <v>232603915</v>
          </cell>
          <cell r="M99">
            <v>261110</v>
          </cell>
          <cell r="N99">
            <v>3595.12</v>
          </cell>
        </row>
        <row r="100">
          <cell r="C100" t="str">
            <v>HOSPITAL DOM MALAN</v>
          </cell>
          <cell r="E100" t="str">
            <v>5.99 - Outros Serviços de Terceiros Pessoa Jurídica</v>
          </cell>
          <cell r="F100">
            <v>11182660000157</v>
          </cell>
          <cell r="G100" t="str">
            <v>EMERSON WALLAS RODRIGUES DA SILVA ME</v>
          </cell>
          <cell r="H100" t="str">
            <v>S</v>
          </cell>
          <cell r="I100" t="str">
            <v>S</v>
          </cell>
          <cell r="J100">
            <v>323</v>
          </cell>
          <cell r="K100">
            <v>44292</v>
          </cell>
          <cell r="L100">
            <v>163951536</v>
          </cell>
          <cell r="M100">
            <v>261110</v>
          </cell>
          <cell r="N100">
            <v>1500</v>
          </cell>
        </row>
        <row r="101">
          <cell r="C101" t="str">
            <v>HOSPITAL DOM MALAN</v>
          </cell>
          <cell r="E101" t="str">
            <v>5.99 - Outros Serviços de Terceiros Pessoa Jurídica</v>
          </cell>
          <cell r="F101">
            <v>21027815000134</v>
          </cell>
          <cell r="G101" t="str">
            <v>ANTONIO ALDIVAN DE SOUSA</v>
          </cell>
          <cell r="H101" t="str">
            <v>S</v>
          </cell>
          <cell r="I101" t="str">
            <v>S</v>
          </cell>
          <cell r="J101">
            <v>28</v>
          </cell>
          <cell r="K101">
            <v>44287</v>
          </cell>
          <cell r="L101">
            <v>113788737</v>
          </cell>
          <cell r="M101">
            <v>261110</v>
          </cell>
          <cell r="N101">
            <v>83.93</v>
          </cell>
        </row>
        <row r="102">
          <cell r="C102" t="str">
            <v>HOSPITAL DOM MALAN</v>
          </cell>
          <cell r="E102" t="str">
            <v>5.99 - Outros Serviços de Terceiros Pessoa Jurídica</v>
          </cell>
          <cell r="F102">
            <v>22393778000140</v>
          </cell>
          <cell r="G102" t="str">
            <v>STERIL SERVICOS DE ESTERILIZACAO LTDA</v>
          </cell>
          <cell r="H102" t="str">
            <v>S</v>
          </cell>
          <cell r="I102" t="str">
            <v>S</v>
          </cell>
          <cell r="J102">
            <v>4505</v>
          </cell>
          <cell r="K102">
            <v>44295</v>
          </cell>
          <cell r="L102" t="str">
            <v>BCE4-QXNJ</v>
          </cell>
          <cell r="M102">
            <v>292740</v>
          </cell>
          <cell r="N102">
            <v>1000</v>
          </cell>
        </row>
        <row r="103">
          <cell r="C103" t="str">
            <v>HOSPITAL DOM MALAN</v>
          </cell>
          <cell r="E103" t="str">
            <v>5.5 - Reparo e Manutenção de Máquinas e Equipamentos</v>
          </cell>
          <cell r="F103">
            <v>12626414000100</v>
          </cell>
          <cell r="G103" t="str">
            <v>MANTEQ H.I. LTDA ME</v>
          </cell>
          <cell r="H103" t="str">
            <v>S</v>
          </cell>
          <cell r="I103" t="str">
            <v>S</v>
          </cell>
          <cell r="J103">
            <v>651</v>
          </cell>
          <cell r="K103">
            <v>44270</v>
          </cell>
          <cell r="L103" t="str">
            <v>BVNW97383</v>
          </cell>
          <cell r="M103" t="str">
            <v>2607901 - Jaboatão dos Guararapes - PE</v>
          </cell>
          <cell r="N103">
            <v>2600</v>
          </cell>
        </row>
        <row r="104">
          <cell r="C104" t="str">
            <v>HOSPITAL DOM MALAN</v>
          </cell>
          <cell r="E104" t="str">
            <v>5.5 - Reparo e Manutenção de Máquinas e Equipamentos</v>
          </cell>
          <cell r="F104">
            <v>7146768000117</v>
          </cell>
          <cell r="G104" t="str">
            <v>SERV IMAGEM NORDESTE ASSIT TECNICA LTDA</v>
          </cell>
          <cell r="H104" t="str">
            <v>S</v>
          </cell>
          <cell r="I104" t="str">
            <v>S</v>
          </cell>
          <cell r="J104">
            <v>3962</v>
          </cell>
          <cell r="K104">
            <v>44285</v>
          </cell>
          <cell r="L104" t="str">
            <v>VSFN31392</v>
          </cell>
          <cell r="M104">
            <v>260790</v>
          </cell>
          <cell r="N104">
            <v>4618</v>
          </cell>
        </row>
        <row r="105">
          <cell r="C105" t="str">
            <v>HOSPITAL DOM MALAN</v>
          </cell>
          <cell r="E105" t="str">
            <v>5.5 - Reparo e Manutenção de Máquinas e Equipamentos</v>
          </cell>
          <cell r="F105">
            <v>6025185000175</v>
          </cell>
          <cell r="G105" t="str">
            <v>LINKMED SOLUCAO EQUIPAMENTO MEDICO</v>
          </cell>
          <cell r="H105" t="str">
            <v>S</v>
          </cell>
          <cell r="I105" t="str">
            <v>S</v>
          </cell>
          <cell r="J105">
            <v>1699</v>
          </cell>
          <cell r="K105">
            <v>44281</v>
          </cell>
          <cell r="L105" t="str">
            <v>1XRK-DS6X</v>
          </cell>
          <cell r="M105" t="str">
            <v>2611606 - Recife - PE</v>
          </cell>
          <cell r="N105">
            <v>800</v>
          </cell>
        </row>
        <row r="106">
          <cell r="C106" t="str">
            <v>HOSPITAL DOM MALAN</v>
          </cell>
          <cell r="E106" t="str">
            <v>5.5 - Reparo e Manutenção de Máquinas e Equipamentos</v>
          </cell>
          <cell r="F106">
            <v>3480539000183</v>
          </cell>
          <cell r="G106" t="str">
            <v>SL ENGENHARIA HOSPITALAR LTDA</v>
          </cell>
          <cell r="H106" t="str">
            <v>S</v>
          </cell>
          <cell r="I106" t="str">
            <v>S</v>
          </cell>
          <cell r="J106">
            <v>6801</v>
          </cell>
          <cell r="K106">
            <v>44299</v>
          </cell>
          <cell r="L106" t="str">
            <v>VXLF25468</v>
          </cell>
          <cell r="M106" t="str">
            <v>2607901 - Jaboatão dos Guararapes - PE</v>
          </cell>
          <cell r="N106">
            <v>15795.28</v>
          </cell>
        </row>
        <row r="107">
          <cell r="C107" t="str">
            <v>HOSPITAL DOM MALAN</v>
          </cell>
          <cell r="E107" t="str">
            <v>5.5 - Reparo e Manutenção de Máquinas e Equipamentos</v>
          </cell>
          <cell r="F107">
            <v>9014387000100</v>
          </cell>
          <cell r="G107" t="str">
            <v>COMPLETA SERVICOS DE AR CONDICIONADO ME</v>
          </cell>
          <cell r="H107" t="str">
            <v>S</v>
          </cell>
          <cell r="I107" t="str">
            <v>S</v>
          </cell>
          <cell r="J107">
            <v>1415</v>
          </cell>
          <cell r="K107">
            <v>44273</v>
          </cell>
          <cell r="L107" t="str">
            <v>JBAB-L4FI</v>
          </cell>
          <cell r="M107">
            <v>261160</v>
          </cell>
          <cell r="N107">
            <v>21937.969999999998</v>
          </cell>
        </row>
        <row r="108">
          <cell r="C108" t="str">
            <v>HOSPITAL DOM MALAN</v>
          </cell>
          <cell r="E108" t="str">
            <v>5.5 - Reparo e Manutenção de Máquinas e Equipamentos</v>
          </cell>
          <cell r="F108">
            <v>23180800000137</v>
          </cell>
          <cell r="G108" t="str">
            <v>ENNE SOLUCOES ELETRONICAS LTDA</v>
          </cell>
          <cell r="H108" t="str">
            <v>S</v>
          </cell>
          <cell r="I108" t="str">
            <v>S</v>
          </cell>
          <cell r="J108">
            <v>940</v>
          </cell>
          <cell r="K108">
            <v>44286</v>
          </cell>
          <cell r="L108">
            <v>249917588</v>
          </cell>
          <cell r="M108">
            <v>261110</v>
          </cell>
          <cell r="N108">
            <v>1475</v>
          </cell>
        </row>
        <row r="109">
          <cell r="C109" t="str">
            <v>HOSPITAL DOM MALAN</v>
          </cell>
          <cell r="E109" t="str">
            <v>5.5 - Reparo e Manutenção de Máquinas e Equipamentos</v>
          </cell>
          <cell r="F109">
            <v>42161679000140</v>
          </cell>
          <cell r="G109" t="str">
            <v>ANA KATIA DE BRITO ROCHA ME</v>
          </cell>
          <cell r="H109" t="str">
            <v>S</v>
          </cell>
          <cell r="I109" t="str">
            <v>S</v>
          </cell>
          <cell r="J109">
            <v>9</v>
          </cell>
          <cell r="K109">
            <v>44284</v>
          </cell>
          <cell r="L109" t="str">
            <v>SNAEHDZY</v>
          </cell>
          <cell r="M109" t="str">
            <v>2910800 - Feira de Santana - BA</v>
          </cell>
          <cell r="N109">
            <v>3000</v>
          </cell>
        </row>
        <row r="110">
          <cell r="C110" t="str">
            <v>HOSPITAL DOM MALAN</v>
          </cell>
          <cell r="E110" t="str">
            <v>5.5 - Reparo e Manutenção de Máquinas e Equipamentos</v>
          </cell>
          <cell r="F110">
            <v>14434892000143</v>
          </cell>
          <cell r="G110" t="str">
            <v>M.A.V DA SILVA TORNEARIA ME</v>
          </cell>
          <cell r="H110" t="str">
            <v>S</v>
          </cell>
          <cell r="I110" t="str">
            <v>S</v>
          </cell>
          <cell r="J110">
            <v>631</v>
          </cell>
          <cell r="K110">
            <v>44277</v>
          </cell>
          <cell r="L110">
            <v>123315830</v>
          </cell>
          <cell r="M110" t="str">
            <v>2611101 - Petrolina - PE</v>
          </cell>
          <cell r="N110">
            <v>1200</v>
          </cell>
        </row>
        <row r="111">
          <cell r="C111" t="str">
            <v>HOSPITAL DOM MALAN</v>
          </cell>
          <cell r="E111" t="str">
            <v>5.6 - Reparo e Manutanção de Veículos</v>
          </cell>
          <cell r="F111">
            <v>36608803000170</v>
          </cell>
          <cell r="G111" t="str">
            <v>EMERSON ALEXANDRE DOS PASSOS</v>
          </cell>
          <cell r="H111" t="str">
            <v>S</v>
          </cell>
          <cell r="I111" t="str">
            <v>S</v>
          </cell>
          <cell r="J111">
            <v>202165</v>
          </cell>
          <cell r="K111">
            <v>44300</v>
          </cell>
          <cell r="L111" t="str">
            <v>16C8FD763</v>
          </cell>
          <cell r="M111">
            <v>291840</v>
          </cell>
          <cell r="N111">
            <v>140</v>
          </cell>
        </row>
        <row r="112">
          <cell r="C112" t="str">
            <v>HOSPITAL DOM MALAN</v>
          </cell>
          <cell r="E112" t="str">
            <v>5.6 - Reparo e Manutanção de Veículos</v>
          </cell>
          <cell r="F112">
            <v>26972890000197</v>
          </cell>
          <cell r="G112" t="str">
            <v>VP COMERCIO DE PNEUS E PECAS AUTOMOTIVAS</v>
          </cell>
          <cell r="H112" t="str">
            <v>S</v>
          </cell>
          <cell r="I112" t="str">
            <v>S</v>
          </cell>
          <cell r="J112">
            <v>989</v>
          </cell>
          <cell r="K112">
            <v>44259</v>
          </cell>
          <cell r="L112">
            <v>71156593</v>
          </cell>
          <cell r="M112" t="str">
            <v>2611101 - Petrolina - PE</v>
          </cell>
          <cell r="N112">
            <v>130</v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49" zoomScale="90" zoomScaleNormal="90" workbookViewId="0">
      <selection activeCell="D103" sqref="D10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9039744000780</v>
      </c>
      <c r="B2" s="4" t="str">
        <f>'[1]TCE - ANEXO IV - Preencher'!C11</f>
        <v>HOSPITAL DOM MALAN</v>
      </c>
      <c r="C2" s="4" t="str">
        <f>'[1]TCE - ANEXO IV - Preencher'!E11</f>
        <v>1.99 - Outras Despesas com Pessoal</v>
      </c>
      <c r="D2" s="3">
        <f>'[1]TCE - ANEXO IV - Preencher'!F11</f>
        <v>34133896000107</v>
      </c>
      <c r="E2" s="5" t="str">
        <f>'[1]TCE - ANEXO IV - Preencher'!G11</f>
        <v>SETRANVASF GESTAO DE CREDITOS EIRELI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2021213</v>
      </c>
      <c r="I2" s="6">
        <f>IF('[1]TCE - ANEXO IV - Preencher'!K11="","",'[1]TCE - ANEXO IV - Preencher'!K11)</f>
        <v>44285</v>
      </c>
      <c r="J2" s="5" t="str">
        <f>'[1]TCE - ANEXO IV - Preencher'!L11</f>
        <v>23300606E</v>
      </c>
      <c r="K2" s="5" t="str">
        <f>IF(F2="B",LEFT('[1]TCE - ANEXO IV - Preencher'!M11,2),IF(F2="S",LEFT('[1]TCE - ANEXO IV - Preencher'!M11,7),IF('[1]TCE - ANEXO IV - Preencher'!H11="","")))</f>
        <v>2918407</v>
      </c>
      <c r="L2" s="7">
        <f>'[1]TCE - ANEXO IV - Preencher'!N11</f>
        <v>10493.6</v>
      </c>
    </row>
    <row r="3" spans="1:12" s="8" customFormat="1" ht="19.5" customHeight="1" x14ac:dyDescent="0.2">
      <c r="A3" s="3">
        <f>IFERROR(VLOOKUP(B3,'[1]DADOS (OCULTAR)'!$P$3:$R$56,3,0),"")</f>
        <v>9039744000780</v>
      </c>
      <c r="B3" s="4" t="str">
        <f>'[1]TCE - ANEXO IV - Preencher'!C12</f>
        <v>HOSPITAL DOM MALAN</v>
      </c>
      <c r="C3" s="4" t="str">
        <f>'[1]TCE - ANEXO IV - Preencher'!E12</f>
        <v>1.99 - Outras Despesas com Pessoal</v>
      </c>
      <c r="D3" s="3">
        <f>'[1]TCE - ANEXO IV - Preencher'!F12</f>
        <v>8380889000434</v>
      </c>
      <c r="E3" s="5" t="str">
        <f>'[1]TCE - ANEXO IV - Preencher'!G12</f>
        <v>ATLANTICO TRANSPORTES LTDA</v>
      </c>
      <c r="F3" s="5" t="str">
        <f>'[1]TCE - ANEXO IV - Preencher'!H12</f>
        <v>S</v>
      </c>
      <c r="G3" s="5" t="str">
        <f>'[1]TCE - ANEXO IV - Preencher'!I12</f>
        <v>S</v>
      </c>
      <c r="H3" s="5">
        <f>'[1]TCE - ANEXO IV - Preencher'!J12</f>
        <v>7044</v>
      </c>
      <c r="I3" s="6">
        <f>IF('[1]TCE - ANEXO IV - Preencher'!K12="","",'[1]TCE - ANEXO IV - Preencher'!K12)</f>
        <v>44257</v>
      </c>
      <c r="J3" s="5">
        <f>'[1]TCE - ANEXO IV - Preencher'!L12</f>
        <v>32506515</v>
      </c>
      <c r="K3" s="5" t="str">
        <f>IF(F3="B",LEFT('[1]TCE - ANEXO IV - Preencher'!M12,2),IF(F3="S",LEFT('[1]TCE - ANEXO IV - Preencher'!M12,7),IF('[1]TCE - ANEXO IV - Preencher'!H12="","")))</f>
        <v>2611101</v>
      </c>
      <c r="L3" s="7">
        <f>'[1]TCE - ANEXO IV - Preencher'!N12</f>
        <v>21335.75</v>
      </c>
    </row>
    <row r="4" spans="1:12" s="8" customFormat="1" ht="19.5" customHeight="1" x14ac:dyDescent="0.2">
      <c r="A4" s="3">
        <f>IFERROR(VLOOKUP(B4,'[1]DADOS (OCULTAR)'!$P$3:$R$56,3,0),"")</f>
        <v>9039744000780</v>
      </c>
      <c r="B4" s="4" t="str">
        <f>'[1]TCE - ANEXO IV - Preencher'!C13</f>
        <v>HOSPITAL DOM MALAN</v>
      </c>
      <c r="C4" s="4" t="str">
        <f>'[1]TCE - ANEXO IV - Preencher'!E13</f>
        <v>1.99 - Outras Despesas com Pessoal</v>
      </c>
      <c r="D4" s="3">
        <f>'[1]TCE - ANEXO IV - Preencher'!F13</f>
        <v>8380889000434</v>
      </c>
      <c r="E4" s="5" t="str">
        <f>'[1]TCE - ANEXO IV - Preencher'!G13</f>
        <v>ATLANTICO TRANSPORTES LTDA</v>
      </c>
      <c r="F4" s="5" t="str">
        <f>'[1]TCE - ANEXO IV - Preencher'!H13</f>
        <v>S</v>
      </c>
      <c r="G4" s="5" t="str">
        <f>'[1]TCE - ANEXO IV - Preencher'!I13</f>
        <v>S</v>
      </c>
      <c r="H4" s="5">
        <f>'[1]TCE - ANEXO IV - Preencher'!J13</f>
        <v>7043</v>
      </c>
      <c r="I4" s="6">
        <f>IF('[1]TCE - ANEXO IV - Preencher'!K13="","",'[1]TCE - ANEXO IV - Preencher'!K13)</f>
        <v>44257</v>
      </c>
      <c r="J4" s="5">
        <f>'[1]TCE - ANEXO IV - Preencher'!L13</f>
        <v>147488670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483</v>
      </c>
    </row>
    <row r="5" spans="1:12" s="8" customFormat="1" ht="19.5" customHeight="1" x14ac:dyDescent="0.2">
      <c r="A5" s="3">
        <f>IFERROR(VLOOKUP(B5,'[1]DADOS (OCULTAR)'!$P$3:$R$56,3,0),"")</f>
        <v>9039744000780</v>
      </c>
      <c r="B5" s="4" t="str">
        <f>'[1]TCE - ANEXO IV - Preencher'!C14</f>
        <v>HOSPITAL DOM MALAN</v>
      </c>
      <c r="C5" s="4" t="str">
        <f>'[1]TCE - ANEXO IV - Preencher'!E14</f>
        <v>1.99 - Outras Despesas com Pessoal</v>
      </c>
      <c r="D5" s="3">
        <f>'[1]TCE - ANEXO IV - Preencher'!F14</f>
        <v>6095114000149</v>
      </c>
      <c r="E5" s="5" t="str">
        <f>'[1]TCE - ANEXO IV - Preencher'!G14</f>
        <v>ASSOC DOS TRANSP ALTERN E COMPL DE PASSA</v>
      </c>
      <c r="F5" s="5" t="str">
        <f>'[1]TCE - ANEXO IV - Preencher'!H14</f>
        <v>S</v>
      </c>
      <c r="G5" s="5" t="str">
        <f>'[1]TCE - ANEXO IV - Preencher'!I14</f>
        <v>S</v>
      </c>
      <c r="H5" s="5">
        <f>'[1]TCE - ANEXO IV - Preencher'!J14</f>
        <v>895</v>
      </c>
      <c r="I5" s="6">
        <f>IF('[1]TCE - ANEXO IV - Preencher'!K14="","",'[1]TCE - ANEXO IV - Preencher'!K14)</f>
        <v>44257</v>
      </c>
      <c r="J5" s="5">
        <f>'[1]TCE - ANEXO IV - Preencher'!L14</f>
        <v>74422860</v>
      </c>
      <c r="K5" s="5" t="str">
        <f>IF(F5="B",LEFT('[1]TCE - ANEXO IV - Preencher'!M14,2),IF(F5="S",LEFT('[1]TCE - ANEXO IV - Preencher'!M14,7),IF('[1]TCE - ANEXO IV - Preencher'!H14="","")))</f>
        <v>2611101</v>
      </c>
      <c r="L5" s="7">
        <f>'[1]TCE - ANEXO IV - Preencher'!N14</f>
        <v>250.8</v>
      </c>
    </row>
    <row r="6" spans="1:12" s="8" customFormat="1" ht="19.5" customHeight="1" x14ac:dyDescent="0.2">
      <c r="A6" s="3">
        <f>IFERROR(VLOOKUP(B6,'[1]DADOS (OCULTAR)'!$P$3:$R$56,3,0),"")</f>
        <v>9039744000780</v>
      </c>
      <c r="B6" s="4" t="str">
        <f>'[1]TCE - ANEXO IV - Preencher'!C15</f>
        <v>HOSPITAL DOM MALAN</v>
      </c>
      <c r="C6" s="4" t="str">
        <f>'[1]TCE - ANEXO IV - Preencher'!E15</f>
        <v>1.99 - Outras Despesas com Pessoal</v>
      </c>
      <c r="D6" s="3">
        <f>'[1]TCE - ANEXO IV - Preencher'!F15</f>
        <v>7107866000145</v>
      </c>
      <c r="E6" s="5" t="str">
        <f>'[1]TCE - ANEXO IV - Preencher'!G15</f>
        <v>ASSOC TRANSP ALTER COMPL PASSAG PROJ IR</v>
      </c>
      <c r="F6" s="5" t="str">
        <f>'[1]TCE - ANEXO IV - Preencher'!H15</f>
        <v>S</v>
      </c>
      <c r="G6" s="5" t="str">
        <f>'[1]TCE - ANEXO IV - Preencher'!I15</f>
        <v>S</v>
      </c>
      <c r="H6" s="5">
        <f>'[1]TCE - ANEXO IV - Preencher'!J15</f>
        <v>2500</v>
      </c>
      <c r="I6" s="6">
        <f>IF('[1]TCE - ANEXO IV - Preencher'!K15="","",'[1]TCE - ANEXO IV - Preencher'!K15)</f>
        <v>44253</v>
      </c>
      <c r="J6" s="5">
        <f>'[1]TCE - ANEXO IV - Preencher'!L15</f>
        <v>75984500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348</v>
      </c>
    </row>
    <row r="7" spans="1:12" s="8" customFormat="1" ht="19.5" customHeight="1" x14ac:dyDescent="0.2">
      <c r="A7" s="3">
        <f>IFERROR(VLOOKUP(B7,'[1]DADOS (OCULTAR)'!$P$3:$R$56,3,0),"")</f>
        <v>9039744000780</v>
      </c>
      <c r="B7" s="4" t="str">
        <f>'[1]TCE - ANEXO IV - Preencher'!C16</f>
        <v>HOSPITAL DOM MALAN</v>
      </c>
      <c r="C7" s="4" t="str">
        <f>'[1]TCE - ANEXO IV - Preencher'!E16</f>
        <v>1.99 - Outras Despesas com Pessoal</v>
      </c>
      <c r="D7" s="3">
        <f>'[1]TCE - ANEXO IV - Preencher'!F16</f>
        <v>15345396000186</v>
      </c>
      <c r="E7" s="5" t="str">
        <f>'[1]TCE - ANEXO IV - Preencher'!G16</f>
        <v>A T P I - ASSOC TRANSP PROJ IRRIGACAO</v>
      </c>
      <c r="F7" s="5" t="str">
        <f>'[1]TCE - ANEXO IV - Preencher'!H16</f>
        <v>S</v>
      </c>
      <c r="G7" s="5" t="str">
        <f>'[1]TCE - ANEXO IV - Preencher'!I16</f>
        <v>S</v>
      </c>
      <c r="H7" s="5">
        <f>'[1]TCE - ANEXO IV - Preencher'!J16</f>
        <v>1295</v>
      </c>
      <c r="I7" s="6">
        <f>IF('[1]TCE - ANEXO IV - Preencher'!K16="","",'[1]TCE - ANEXO IV - Preencher'!K16)</f>
        <v>44256</v>
      </c>
      <c r="J7" s="5">
        <f>'[1]TCE - ANEXO IV - Preencher'!L16</f>
        <v>153261832</v>
      </c>
      <c r="K7" s="5" t="str">
        <f>IF(F7="B",LEFT('[1]TCE - ANEXO IV - Preencher'!M16,2),IF(F7="S",LEFT('[1]TCE - ANEXO IV - Preencher'!M16,7),IF('[1]TCE - ANEXO IV - Preencher'!H16="","")))</f>
        <v>2611101</v>
      </c>
      <c r="L7" s="7">
        <f>'[1]TCE - ANEXO IV - Preencher'!N16</f>
        <v>452.4</v>
      </c>
    </row>
    <row r="8" spans="1:12" s="8" customFormat="1" ht="19.5" customHeight="1" x14ac:dyDescent="0.2">
      <c r="A8" s="3">
        <f>IFERROR(VLOOKUP(B8,'[1]DADOS (OCULTAR)'!$P$3:$R$56,3,0),"")</f>
        <v>9039744000780</v>
      </c>
      <c r="B8" s="4" t="str">
        <f>'[1]TCE - ANEXO IV - Preencher'!C17</f>
        <v>HOSPITAL DOM MALAN</v>
      </c>
      <c r="C8" s="4" t="str">
        <f>'[1]TCE - ANEXO IV - Preencher'!E17</f>
        <v>1.99 - Outras Despesas com Pessoal</v>
      </c>
      <c r="D8" s="3">
        <f>'[1]TCE - ANEXO IV - Preencher'!F17</f>
        <v>20129691000135</v>
      </c>
      <c r="E8" s="5" t="str">
        <f>'[1]TCE - ANEXO IV - Preencher'!G17</f>
        <v>COOPERTRANSERTAO COOP DOS PROPRIETARIOS DE TRANSP</v>
      </c>
      <c r="F8" s="5" t="str">
        <f>'[1]TCE - ANEXO IV - Preencher'!H17</f>
        <v>S</v>
      </c>
      <c r="G8" s="5" t="str">
        <f>'[1]TCE - ANEXO IV - Preencher'!I17</f>
        <v>S</v>
      </c>
      <c r="H8" s="5">
        <f>'[1]TCE - ANEXO IV - Preencher'!J17</f>
        <v>1013</v>
      </c>
      <c r="I8" s="6">
        <f>IF('[1]TCE - ANEXO IV - Preencher'!K17="","",'[1]TCE - ANEXO IV - Preencher'!K17)</f>
        <v>44253</v>
      </c>
      <c r="J8" s="5">
        <f>'[1]TCE - ANEXO IV - Preencher'!L17</f>
        <v>6879561</v>
      </c>
      <c r="K8" s="5" t="str">
        <f>IF(F8="B",LEFT('[1]TCE - ANEXO IV - Preencher'!M17,2),IF(F8="S",LEFT('[1]TCE - ANEXO IV - Preencher'!M17,7),IF('[1]TCE - ANEXO IV - Preencher'!H17="","")))</f>
        <v>2611101</v>
      </c>
      <c r="L8" s="7">
        <f>'[1]TCE - ANEXO IV - Preencher'!N17</f>
        <v>174</v>
      </c>
    </row>
    <row r="9" spans="1:12" s="8" customFormat="1" ht="19.5" customHeight="1" x14ac:dyDescent="0.2">
      <c r="A9" s="3">
        <f>IFERROR(VLOOKUP(B9,'[1]DADOS (OCULTAR)'!$P$3:$R$56,3,0),"")</f>
        <v>9039744000780</v>
      </c>
      <c r="B9" s="4" t="str">
        <f>'[1]TCE - ANEXO IV - Preencher'!C18</f>
        <v>HOSPITAL DOM MALAN</v>
      </c>
      <c r="C9" s="4" t="str">
        <f>'[1]TCE - ANEXO IV - Preencher'!E18</f>
        <v>1.99 - Outras Despesas com Pessoal</v>
      </c>
      <c r="D9" s="3">
        <f>'[1]TCE - ANEXO IV - Preencher'!F18</f>
        <v>12696911000184</v>
      </c>
      <c r="E9" s="5" t="str">
        <f>'[1]TCE - ANEXO IV - Preencher'!G18</f>
        <v>ASSOC DOS TRANSP ALTER E COMP DE PASSAG DOS PISNC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1306</v>
      </c>
      <c r="I9" s="6">
        <f>IF('[1]TCE - ANEXO IV - Preencher'!K18="","",'[1]TCE - ANEXO IV - Preencher'!K18)</f>
        <v>44257</v>
      </c>
      <c r="J9" s="5" t="str">
        <f>'[1]TCE - ANEXO IV - Preencher'!L18</f>
        <v>263305629</v>
      </c>
      <c r="K9" s="5" t="str">
        <f>IF(F9="B",LEFT('[1]TCE - ANEXO IV - Preencher'!M18,2),IF(F9="S",LEFT('[1]TCE - ANEXO IV - Preencher'!M18,7),IF('[1]TCE - ANEXO IV - Preencher'!H18="","")))</f>
        <v>2611101</v>
      </c>
      <c r="L9" s="7">
        <f>'[1]TCE - ANEXO IV - Preencher'!N18</f>
        <v>185.6</v>
      </c>
    </row>
    <row r="10" spans="1:12" s="8" customFormat="1" ht="19.5" customHeight="1" x14ac:dyDescent="0.2">
      <c r="A10" s="3">
        <f>IFERROR(VLOOKUP(B10,'[1]DADOS (OCULTAR)'!$P$3:$R$56,3,0),"")</f>
        <v>9039744000780</v>
      </c>
      <c r="B10" s="4" t="str">
        <f>'[1]TCE - ANEXO IV - Preencher'!C19</f>
        <v>HOSPITAL DOM MALAN</v>
      </c>
      <c r="C10" s="4" t="str">
        <f>'[1]TCE - ANEXO IV - Preencher'!E19</f>
        <v>1.99 - Outras Despesas com Pessoal</v>
      </c>
      <c r="D10" s="3">
        <f>'[1]TCE - ANEXO IV - Preencher'!F19</f>
        <v>2102498000129</v>
      </c>
      <c r="E10" s="5" t="str">
        <f>'[1]TCE - ANEXO IV - Preencher'!G19</f>
        <v xml:space="preserve">METROPOLITAN LIFE SEGUROS 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2424.6299999999997</v>
      </c>
    </row>
    <row r="11" spans="1:12" s="8" customFormat="1" ht="19.5" customHeight="1" x14ac:dyDescent="0.2">
      <c r="A11" s="3">
        <f>IFERROR(VLOOKUP(B11,'[1]DADOS (OCULTAR)'!$P$3:$R$56,3,0),"")</f>
        <v>9039744000780</v>
      </c>
      <c r="B11" s="4" t="str">
        <f>'[1]TCE - ANEXO IV - Preencher'!C20</f>
        <v>HOSPITAL DOM MALAN</v>
      </c>
      <c r="C11" s="4" t="str">
        <f>'[1]TCE - ANEXO IV - Preencher'!E20</f>
        <v xml:space="preserve">5.21 - Seguros em geral </v>
      </c>
      <c r="D11" s="3">
        <f>'[1]TCE - ANEXO IV - Preencher'!F20</f>
        <v>0</v>
      </c>
      <c r="E11" s="5" t="str">
        <f>'[1]TCE - ANEXO IV - Preencher'!G20</f>
        <v>SEGUROS</v>
      </c>
      <c r="F11" s="5" t="str">
        <f>'[1]TCE - ANEXO IV - Preencher'!H20</f>
        <v>S</v>
      </c>
      <c r="G11" s="5" t="str">
        <f>'[1]TCE - ANEXO IV - Preencher'!I20</f>
        <v>N</v>
      </c>
      <c r="H11" s="5" t="str">
        <f>'[1]TCE - ANEXO IV - Preencher'!J20</f>
        <v>APOLICES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2261.08</v>
      </c>
    </row>
    <row r="12" spans="1:12" s="8" customFormat="1" ht="19.5" customHeight="1" x14ac:dyDescent="0.2">
      <c r="A12" s="3">
        <f>IFERROR(VLOOKUP(B12,'[1]DADOS (OCULTAR)'!$P$3:$R$56,3,0),"")</f>
        <v>9039744000780</v>
      </c>
      <c r="B12" s="4" t="str">
        <f>'[1]TCE - ANEXO IV - Preencher'!C21</f>
        <v>HOSPITAL DOM MALAN</v>
      </c>
      <c r="C12" s="4" t="str">
        <f>'[1]TCE - ANEXO IV - Preencher'!E21</f>
        <v xml:space="preserve">5.25 - Serviços Bancários </v>
      </c>
      <c r="D12" s="3">
        <f>'[1]TCE - ANEXO IV - Preencher'!F21</f>
        <v>360305000104</v>
      </c>
      <c r="E12" s="5" t="str">
        <f>'[1]TCE - ANEXO IV - Preencher'!G21</f>
        <v>CAIXA ECONOMICA FEDERAL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98</v>
      </c>
    </row>
    <row r="13" spans="1:12" s="8" customFormat="1" ht="19.5" customHeight="1" x14ac:dyDescent="0.2">
      <c r="A13" s="3">
        <f>IFERROR(VLOOKUP(B13,'[1]DADOS (OCULTAR)'!$P$3:$R$56,3,0),"")</f>
        <v>9039744000780</v>
      </c>
      <c r="B13" s="4" t="str">
        <f>'[1]TCE - ANEXO IV - Preencher'!C22</f>
        <v>HOSPITAL DOM MALAN</v>
      </c>
      <c r="C13" s="4" t="str">
        <f>'[1]TCE - ANEXO IV - Preencher'!E22</f>
        <v xml:space="preserve">5.25 - Serviços Bancários </v>
      </c>
      <c r="D13" s="3">
        <f>'[1]TCE - ANEXO IV - Preencher'!F22</f>
        <v>60746948866926</v>
      </c>
      <c r="E13" s="5" t="str">
        <f>'[1]TCE - ANEXO IV - Preencher'!G22</f>
        <v>BANCO BRADESCO S.A.</v>
      </c>
      <c r="F13" s="5" t="str">
        <f>'[1]TCE - ANEXO IV - Preencher'!H22</f>
        <v>S</v>
      </c>
      <c r="G13" s="5" t="str">
        <f>'[1]TCE - ANEXO IV - Preencher'!I22</f>
        <v>N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1004.38</v>
      </c>
    </row>
    <row r="14" spans="1:12" s="8" customFormat="1" ht="19.5" customHeight="1" x14ac:dyDescent="0.2">
      <c r="A14" s="3">
        <f>IFERROR(VLOOKUP(B14,'[1]DADOS (OCULTAR)'!$P$3:$R$56,3,0),"")</f>
        <v>9039744000780</v>
      </c>
      <c r="B14" s="4" t="str">
        <f>'[1]TCE - ANEXO IV - Preencher'!C23</f>
        <v>HOSPITAL DOM MALAN</v>
      </c>
      <c r="C14" s="4" t="str">
        <f>'[1]TCE - ANEXO IV - Preencher'!E23</f>
        <v xml:space="preserve">5.25 - Serviços Bancários </v>
      </c>
      <c r="D14" s="3">
        <f>'[1]TCE - ANEXO IV - Preencher'!F23</f>
        <v>10572048000128</v>
      </c>
      <c r="E14" s="5" t="str">
        <f>'[1]TCE - ANEXO IV - Preencher'!G23</f>
        <v>SECRETARIA DE SAUDE DO ESTADO DE PERNAMBUCO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7.5</v>
      </c>
    </row>
    <row r="15" spans="1:12" s="8" customFormat="1" ht="19.5" customHeight="1" x14ac:dyDescent="0.2">
      <c r="A15" s="3">
        <f>IFERROR(VLOOKUP(B15,'[1]DADOS (OCULTAR)'!$P$3:$R$56,3,0),"")</f>
        <v>9039744000780</v>
      </c>
      <c r="B15" s="4" t="str">
        <f>'[1]TCE - ANEXO IV - Preencher'!C24</f>
        <v>HOSPITAL DOM MALAN</v>
      </c>
      <c r="C15" s="4" t="str">
        <f>'[1]TCE - ANEXO IV - Preencher'!E24</f>
        <v>5.9 - Telefonia Móvel</v>
      </c>
      <c r="D15" s="3">
        <f>'[1]TCE - ANEXO IV - Preencher'!F24</f>
        <v>4206050008246</v>
      </c>
      <c r="E15" s="5" t="str">
        <f>'[1]TCE - ANEXO IV - Preencher'!G24</f>
        <v>TIM CELULAR SA</v>
      </c>
      <c r="F15" s="5" t="str">
        <f>'[1]TCE - ANEXO IV - Preencher'!H24</f>
        <v>S</v>
      </c>
      <c r="G15" s="5" t="str">
        <f>'[1]TCE - ANEXO IV - Preencher'!I24</f>
        <v>N</v>
      </c>
      <c r="H15" s="5" t="str">
        <f>'[1]TCE - ANEXO IV - Preencher'!J24</f>
        <v>FATURA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1699.35</v>
      </c>
    </row>
    <row r="16" spans="1:12" s="8" customFormat="1" ht="19.5" customHeight="1" x14ac:dyDescent="0.2">
      <c r="A16" s="3">
        <f>IFERROR(VLOOKUP(B16,'[1]DADOS (OCULTAR)'!$P$3:$R$56,3,0),"")</f>
        <v>9039744000780</v>
      </c>
      <c r="B16" s="4" t="str">
        <f>'[1]TCE - ANEXO IV - Preencher'!C25</f>
        <v>HOSPITAL DOM MALAN</v>
      </c>
      <c r="C16" s="4" t="str">
        <f>'[1]TCE - ANEXO IV - Preencher'!E25</f>
        <v>5.18 - Teledonia Fixa</v>
      </c>
      <c r="D16" s="3">
        <f>'[1]TCE - ANEXO IV - Preencher'!F25</f>
        <v>33000118001493</v>
      </c>
      <c r="E16" s="5" t="str">
        <f>'[1]TCE - ANEXO IV - Preencher'!G25</f>
        <v>TELEMAR NORTE LESTE S/A</v>
      </c>
      <c r="F16" s="5" t="str">
        <f>'[1]TCE - ANEXO IV - Preencher'!H25</f>
        <v>S</v>
      </c>
      <c r="G16" s="5" t="str">
        <f>'[1]TCE - ANEXO IV - Preencher'!I25</f>
        <v>N</v>
      </c>
      <c r="H16" s="5" t="str">
        <f>'[1]TCE - ANEXO IV - Preencher'!J25</f>
        <v>FATURA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2815.48</v>
      </c>
    </row>
    <row r="17" spans="1:12" s="8" customFormat="1" ht="19.5" customHeight="1" x14ac:dyDescent="0.2">
      <c r="A17" s="3">
        <f>IFERROR(VLOOKUP(B17,'[1]DADOS (OCULTAR)'!$P$3:$R$56,3,0),"")</f>
        <v>9039744000780</v>
      </c>
      <c r="B17" s="4" t="str">
        <f>'[1]TCE - ANEXO IV - Preencher'!C26</f>
        <v>HOSPITAL DOM MALAN</v>
      </c>
      <c r="C17" s="4" t="str">
        <f>'[1]TCE - ANEXO IV - Preencher'!E26</f>
        <v>5.18 - Teledonia Fixa</v>
      </c>
      <c r="D17" s="3">
        <f>'[1]TCE - ANEXO IV - Preencher'!F26</f>
        <v>2558157000162</v>
      </c>
      <c r="E17" s="5" t="str">
        <f>'[1]TCE - ANEXO IV - Preencher'!G26</f>
        <v>TELEFONICA BRASIL SA</v>
      </c>
      <c r="F17" s="5" t="str">
        <f>'[1]TCE - ANEXO IV - Preencher'!H26</f>
        <v>S</v>
      </c>
      <c r="G17" s="5" t="str">
        <f>'[1]TCE - ANEXO IV - Preencher'!I26</f>
        <v>N</v>
      </c>
      <c r="H17" s="5" t="str">
        <f>'[1]TCE - ANEXO IV - Preencher'!J26</f>
        <v>FATURA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192.02</v>
      </c>
    </row>
    <row r="18" spans="1:12" s="8" customFormat="1" ht="19.5" customHeight="1" x14ac:dyDescent="0.2">
      <c r="A18" s="3">
        <f>IFERROR(VLOOKUP(B18,'[1]DADOS (OCULTAR)'!$P$3:$R$56,3,0),"")</f>
        <v>9039744000780</v>
      </c>
      <c r="B18" s="4" t="str">
        <f>'[1]TCE - ANEXO IV - Preencher'!C27</f>
        <v>HOSPITAL DOM MALAN</v>
      </c>
      <c r="C18" s="4" t="str">
        <f>'[1]TCE - ANEXO IV - Preencher'!E27</f>
        <v>5.13 - Água e Esgoto</v>
      </c>
      <c r="D18" s="3">
        <f>'[1]TCE - ANEXO IV - Preencher'!F27</f>
        <v>9769035000164</v>
      </c>
      <c r="E18" s="5" t="str">
        <f>'[1]TCE - ANEXO IV - Preencher'!G27</f>
        <v>COMPESA</v>
      </c>
      <c r="F18" s="5" t="str">
        <f>'[1]TCE - ANEXO IV - Preencher'!H27</f>
        <v>S</v>
      </c>
      <c r="G18" s="5" t="str">
        <f>'[1]TCE - ANEXO IV - Preencher'!I27</f>
        <v>N</v>
      </c>
      <c r="H18" s="5" t="str">
        <f>'[1]TCE - ANEXO IV - Preencher'!J27</f>
        <v>FATURA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43487.74</v>
      </c>
    </row>
    <row r="19" spans="1:12" s="8" customFormat="1" ht="19.5" customHeight="1" x14ac:dyDescent="0.2">
      <c r="A19" s="3">
        <f>IFERROR(VLOOKUP(B19,'[1]DADOS (OCULTAR)'!$P$3:$R$56,3,0),"")</f>
        <v>9039744000780</v>
      </c>
      <c r="B19" s="4" t="str">
        <f>'[1]TCE - ANEXO IV - Preencher'!C28</f>
        <v>HOSPITAL DOM MALAN</v>
      </c>
      <c r="C19" s="4" t="str">
        <f>'[1]TCE - ANEXO IV - Preencher'!E28</f>
        <v>5.13 - Água e Esgoto</v>
      </c>
      <c r="D19" s="3">
        <f>'[1]TCE - ANEXO IV - Preencher'!F28</f>
        <v>9769035000164</v>
      </c>
      <c r="E19" s="5" t="str">
        <f>'[1]TCE - ANEXO IV - Preencher'!G28</f>
        <v>COMPESA</v>
      </c>
      <c r="F19" s="5" t="str">
        <f>'[1]TCE - ANEXO IV - Preencher'!H28</f>
        <v>S</v>
      </c>
      <c r="G19" s="5" t="str">
        <f>'[1]TCE - ANEXO IV - Preencher'!I28</f>
        <v>N</v>
      </c>
      <c r="H19" s="5" t="str">
        <f>'[1]TCE - ANEXO IV - Preencher'!J28</f>
        <v>FATURA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640.92999999999995</v>
      </c>
    </row>
    <row r="20" spans="1:12" s="8" customFormat="1" ht="19.5" customHeight="1" x14ac:dyDescent="0.2">
      <c r="A20" s="3">
        <f>IFERROR(VLOOKUP(B20,'[1]DADOS (OCULTAR)'!$P$3:$R$56,3,0),"")</f>
        <v>9039744000780</v>
      </c>
      <c r="B20" s="4" t="str">
        <f>'[1]TCE - ANEXO IV - Preencher'!C29</f>
        <v>HOSPITAL DOM MALAN</v>
      </c>
      <c r="C20" s="4" t="str">
        <f>'[1]TCE - ANEXO IV - Preencher'!E29</f>
        <v>5.13 - Água e Esgoto</v>
      </c>
      <c r="D20" s="3">
        <f>'[1]TCE - ANEXO IV - Preencher'!F29</f>
        <v>9769035000164</v>
      </c>
      <c r="E20" s="5" t="str">
        <f>'[1]TCE - ANEXO IV - Preencher'!G29</f>
        <v>COMPESA</v>
      </c>
      <c r="F20" s="5" t="str">
        <f>'[1]TCE - ANEXO IV - Preencher'!H29</f>
        <v>S</v>
      </c>
      <c r="G20" s="5" t="str">
        <f>'[1]TCE - ANEXO IV - Preencher'!I29</f>
        <v>N</v>
      </c>
      <c r="H20" s="5" t="str">
        <f>'[1]TCE - ANEXO IV - Preencher'!J29</f>
        <v>FATURA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115.51</v>
      </c>
    </row>
    <row r="21" spans="1:12" s="8" customFormat="1" ht="19.5" customHeight="1" x14ac:dyDescent="0.2">
      <c r="A21" s="3">
        <f>IFERROR(VLOOKUP(B21,'[1]DADOS (OCULTAR)'!$P$3:$R$56,3,0),"")</f>
        <v>9039744000780</v>
      </c>
      <c r="B21" s="4" t="str">
        <f>'[1]TCE - ANEXO IV - Preencher'!C30</f>
        <v>HOSPITAL DOM MALAN</v>
      </c>
      <c r="C21" s="4" t="str">
        <f>'[1]TCE - ANEXO IV - Preencher'!E30</f>
        <v>5.12 - Energia Elétrica</v>
      </c>
      <c r="D21" s="3">
        <f>'[1]TCE - ANEXO IV - Preencher'!F30</f>
        <v>10835932000108</v>
      </c>
      <c r="E21" s="5" t="str">
        <f>'[1]TCE - ANEXO IV - Preencher'!G30</f>
        <v>COMPANHIA DE ENERGIA ELETRICA DE PE</v>
      </c>
      <c r="F21" s="5" t="str">
        <f>'[1]TCE - ANEXO IV - Preencher'!H30</f>
        <v>S</v>
      </c>
      <c r="G21" s="5" t="str">
        <f>'[1]TCE - ANEXO IV - Preencher'!I30</f>
        <v>N</v>
      </c>
      <c r="H21" s="5" t="str">
        <f>'[1]TCE - ANEXO IV - Preencher'!J30</f>
        <v>FATURA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2611101</v>
      </c>
      <c r="L21" s="7">
        <f>'[1]TCE - ANEXO IV - Preencher'!N30</f>
        <v>77535.58</v>
      </c>
    </row>
    <row r="22" spans="1:12" s="8" customFormat="1" ht="19.5" customHeight="1" x14ac:dyDescent="0.2">
      <c r="A22" s="3">
        <f>IFERROR(VLOOKUP(B22,'[1]DADOS (OCULTAR)'!$P$3:$R$56,3,0),"")</f>
        <v>9039744000780</v>
      </c>
      <c r="B22" s="4" t="str">
        <f>'[1]TCE - ANEXO IV - Preencher'!C31</f>
        <v>HOSPITAL DOM MALAN</v>
      </c>
      <c r="C22" s="4" t="str">
        <f>'[1]TCE - ANEXO IV - Preencher'!E31</f>
        <v>5.3 - Locação de Máquinas e Equipamentos</v>
      </c>
      <c r="D22" s="3">
        <f>'[1]TCE - ANEXO IV - Preencher'!F31</f>
        <v>10279299000119</v>
      </c>
      <c r="E22" s="5" t="str">
        <f>'[1]TCE - ANEXO IV - Preencher'!G31</f>
        <v>RGRAPH LOC COM E SERV LTDA</v>
      </c>
      <c r="F22" s="5" t="str">
        <f>'[1]TCE - ANEXO IV - Preencher'!H31</f>
        <v>S</v>
      </c>
      <c r="G22" s="5" t="str">
        <f>'[1]TCE - ANEXO IV - Preencher'!I31</f>
        <v>N</v>
      </c>
      <c r="H22" s="5" t="str">
        <f>'[1]TCE - ANEXO IV - Preencher'!J31</f>
        <v>FATURA</v>
      </c>
      <c r="I22" s="6">
        <f>IF('[1]TCE - ANEXO IV - Preencher'!K31="","",'[1]TCE - ANEXO IV - Preencher'!K31)</f>
        <v>44287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8005.78</v>
      </c>
    </row>
    <row r="23" spans="1:12" s="8" customFormat="1" ht="19.5" customHeight="1" x14ac:dyDescent="0.2">
      <c r="A23" s="3">
        <f>IFERROR(VLOOKUP(B23,'[1]DADOS (OCULTAR)'!$P$3:$R$56,3,0),"")</f>
        <v>9039744000780</v>
      </c>
      <c r="B23" s="4" t="str">
        <f>'[1]TCE - ANEXO IV - Preencher'!C32</f>
        <v>HOSPITAL DOM MALAN</v>
      </c>
      <c r="C23" s="4" t="str">
        <f>'[1]TCE - ANEXO IV - Preencher'!E32</f>
        <v>5.3 - Locação de Máquinas e Equipamentos</v>
      </c>
      <c r="D23" s="3">
        <f>'[1]TCE - ANEXO IV - Preencher'!F32</f>
        <v>23180800000137</v>
      </c>
      <c r="E23" s="5" t="str">
        <f>'[1]TCE - ANEXO IV - Preencher'!G32</f>
        <v>ENNE SOLUCOES ELETRONICAS LTDA</v>
      </c>
      <c r="F23" s="5" t="str">
        <f>'[1]TCE - ANEXO IV - Preencher'!H32</f>
        <v>S</v>
      </c>
      <c r="G23" s="5" t="str">
        <f>'[1]TCE - ANEXO IV - Preencher'!I32</f>
        <v>S</v>
      </c>
      <c r="H23" s="5">
        <f>'[1]TCE - ANEXO IV - Preencher'!J32</f>
        <v>941</v>
      </c>
      <c r="I23" s="6">
        <f>IF('[1]TCE - ANEXO IV - Preencher'!K32="","",'[1]TCE - ANEXO IV - Preencher'!K32)</f>
        <v>44286</v>
      </c>
      <c r="J23" s="5">
        <f>'[1]TCE - ANEXO IV - Preencher'!L32</f>
        <v>214407315</v>
      </c>
      <c r="K23" s="5" t="str">
        <f>IF(F23="B",LEFT('[1]TCE - ANEXO IV - Preencher'!M32,2),IF(F23="S",LEFT('[1]TCE - ANEXO IV - Preencher'!M32,7),IF('[1]TCE - ANEXO IV - Preencher'!H32="","")))</f>
        <v>261110</v>
      </c>
      <c r="L23" s="7">
        <f>'[1]TCE - ANEXO IV - Preencher'!N32</f>
        <v>4150</v>
      </c>
    </row>
    <row r="24" spans="1:12" s="8" customFormat="1" ht="19.5" customHeight="1" x14ac:dyDescent="0.2">
      <c r="A24" s="3">
        <f>IFERROR(VLOOKUP(B24,'[1]DADOS (OCULTAR)'!$P$3:$R$56,3,0),"")</f>
        <v>9039744000780</v>
      </c>
      <c r="B24" s="4" t="str">
        <f>'[1]TCE - ANEXO IV - Preencher'!C33</f>
        <v>HOSPITAL DOM MALAN</v>
      </c>
      <c r="C24" s="4" t="str">
        <f>'[1]TCE - ANEXO IV - Preencher'!E33</f>
        <v>5.3 - Locação de Máquinas e Equipamentos</v>
      </c>
      <c r="D24" s="3">
        <f>'[1]TCE - ANEXO IV - Preencher'!F33</f>
        <v>9014387000100</v>
      </c>
      <c r="E24" s="5" t="str">
        <f>'[1]TCE - ANEXO IV - Preencher'!G33</f>
        <v>COMPLETA SERVICOS DE AR CONDICIONADO ME</v>
      </c>
      <c r="F24" s="5" t="str">
        <f>'[1]TCE - ANEXO IV - Preencher'!H33</f>
        <v>S</v>
      </c>
      <c r="G24" s="5" t="str">
        <f>'[1]TCE - ANEXO IV - Preencher'!I33</f>
        <v>N</v>
      </c>
      <c r="H24" s="5" t="str">
        <f>'[1]TCE - ANEXO IV - Preencher'!J33</f>
        <v>RECIBO</v>
      </c>
      <c r="I24" s="6">
        <f>IF('[1]TCE - ANEXO IV - Preencher'!K33="","",'[1]TCE - ANEXO IV - Preencher'!K33)</f>
        <v>44256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1130</v>
      </c>
    </row>
    <row r="25" spans="1:12" s="8" customFormat="1" ht="19.5" customHeight="1" x14ac:dyDescent="0.2">
      <c r="A25" s="3">
        <f>IFERROR(VLOOKUP(B25,'[1]DADOS (OCULTAR)'!$P$3:$R$56,3,0),"")</f>
        <v>9039744000780</v>
      </c>
      <c r="B25" s="4" t="str">
        <f>'[1]TCE - ANEXO IV - Preencher'!C34</f>
        <v>HOSPITAL DOM MALAN</v>
      </c>
      <c r="C25" s="4" t="str">
        <f>'[1]TCE - ANEXO IV - Preencher'!E34</f>
        <v>5.1 - Locação de Equipamentos Médicos-Hospitalares</v>
      </c>
      <c r="D25" s="3">
        <f>'[1]TCE - ANEXO IV - Preencher'!F34</f>
        <v>24380578000421</v>
      </c>
      <c r="E25" s="5" t="str">
        <f>'[1]TCE - ANEXO IV - Preencher'!G34</f>
        <v>WHITE MARTINS GASES INDS DO NORDESTE SA</v>
      </c>
      <c r="F25" s="5" t="str">
        <f>'[1]TCE - ANEXO IV - Preencher'!H34</f>
        <v>S</v>
      </c>
      <c r="G25" s="5" t="str">
        <f>'[1]TCE - ANEXO IV - Preencher'!I34</f>
        <v>N</v>
      </c>
      <c r="H25" s="5">
        <f>'[1]TCE - ANEXO IV - Preencher'!J34</f>
        <v>381023</v>
      </c>
      <c r="I25" s="6">
        <f>IF('[1]TCE - ANEXO IV - Preencher'!K34="","",'[1]TCE - ANEXO IV - Preencher'!K34)</f>
        <v>44261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2927408</v>
      </c>
      <c r="L25" s="7">
        <f>'[1]TCE - ANEXO IV - Preencher'!N34</f>
        <v>681.15</v>
      </c>
    </row>
    <row r="26" spans="1:12" s="8" customFormat="1" ht="19.5" customHeight="1" x14ac:dyDescent="0.2">
      <c r="A26" s="3">
        <f>IFERROR(VLOOKUP(B26,'[1]DADOS (OCULTAR)'!$P$3:$R$56,3,0),"")</f>
        <v>9039744000780</v>
      </c>
      <c r="B26" s="4" t="str">
        <f>'[1]TCE - ANEXO IV - Preencher'!C35</f>
        <v>HOSPITAL DOM MALAN</v>
      </c>
      <c r="C26" s="4" t="str">
        <f>'[1]TCE - ANEXO IV - Preencher'!E35</f>
        <v>5.1 - Locação de Equipamentos Médicos-Hospitalares</v>
      </c>
      <c r="D26" s="3">
        <f>'[1]TCE - ANEXO IV - Preencher'!F35</f>
        <v>24380578000421</v>
      </c>
      <c r="E26" s="5" t="str">
        <f>'[1]TCE - ANEXO IV - Preencher'!G35</f>
        <v>WHITE MARTINS GASES INDS DO NORDESTE SA</v>
      </c>
      <c r="F26" s="5" t="str">
        <f>'[1]TCE - ANEXO IV - Preencher'!H35</f>
        <v>S</v>
      </c>
      <c r="G26" s="5" t="str">
        <f>'[1]TCE - ANEXO IV - Preencher'!I35</f>
        <v>N</v>
      </c>
      <c r="H26" s="5">
        <f>'[1]TCE - ANEXO IV - Preencher'!J35</f>
        <v>381067</v>
      </c>
      <c r="I26" s="6">
        <f>IF('[1]TCE - ANEXO IV - Preencher'!K35="","",'[1]TCE - ANEXO IV - Preencher'!K35)</f>
        <v>44272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2927408</v>
      </c>
      <c r="L26" s="7">
        <f>'[1]TCE - ANEXO IV - Preencher'!N35</f>
        <v>10062</v>
      </c>
    </row>
    <row r="27" spans="1:12" s="8" customFormat="1" ht="19.5" customHeight="1" x14ac:dyDescent="0.2">
      <c r="A27" s="3">
        <f>IFERROR(VLOOKUP(B27,'[1]DADOS (OCULTAR)'!$P$3:$R$56,3,0),"")</f>
        <v>9039744000780</v>
      </c>
      <c r="B27" s="4" t="str">
        <f>'[1]TCE - ANEXO IV - Preencher'!C36</f>
        <v>HOSPITAL DOM MALAN</v>
      </c>
      <c r="C27" s="4" t="str">
        <f>'[1]TCE - ANEXO IV - Preencher'!E36</f>
        <v>5.19 - Serviços Gráficos, de Encadernação e de Emolduração</v>
      </c>
      <c r="D27" s="3">
        <f>'[1]TCE - ANEXO IV - Preencher'!F36</f>
        <v>7835768000124</v>
      </c>
      <c r="E27" s="5" t="str">
        <f>'[1]TCE - ANEXO IV - Preencher'!G36</f>
        <v>BR TRADEX ASSESSORIA EMPRESARIAL LTDA</v>
      </c>
      <c r="F27" s="5" t="str">
        <f>'[1]TCE - ANEXO IV - Preencher'!H36</f>
        <v>S</v>
      </c>
      <c r="G27" s="5" t="str">
        <f>'[1]TCE - ANEXO IV - Preencher'!I36</f>
        <v>S</v>
      </c>
      <c r="H27" s="5">
        <f>'[1]TCE - ANEXO IV - Preencher'!J36</f>
        <v>7899</v>
      </c>
      <c r="I27" s="6">
        <f>IF('[1]TCE - ANEXO IV - Preencher'!K36="","",'[1]TCE - ANEXO IV - Preencher'!K36)</f>
        <v>44278</v>
      </c>
      <c r="J27" s="5">
        <f>'[1]TCE - ANEXO IV - Preencher'!L36</f>
        <v>87610574</v>
      </c>
      <c r="K27" s="5" t="str">
        <f>IF(F27="B",LEFT('[1]TCE - ANEXO IV - Preencher'!M36,2),IF(F27="S",LEFT('[1]TCE - ANEXO IV - Preencher'!M36,7),IF('[1]TCE - ANEXO IV - Preencher'!H36="","")))</f>
        <v>261110</v>
      </c>
      <c r="L27" s="7">
        <f>'[1]TCE - ANEXO IV - Preencher'!N36</f>
        <v>770</v>
      </c>
    </row>
    <row r="28" spans="1:12" s="8" customFormat="1" ht="19.5" customHeight="1" x14ac:dyDescent="0.2">
      <c r="A28" s="3">
        <f>IFERROR(VLOOKUP(B28,'[1]DADOS (OCULTAR)'!$P$3:$R$56,3,0),"")</f>
        <v>9039744000780</v>
      </c>
      <c r="B28" s="4" t="str">
        <f>'[1]TCE - ANEXO IV - Preencher'!C37</f>
        <v>HOSPITAL DOM MALAN</v>
      </c>
      <c r="C28" s="4" t="str">
        <f>'[1]TCE - ANEXO IV - Preencher'!E37</f>
        <v>5.20 - Serviços Judicíarios e Cartoriais</v>
      </c>
      <c r="D28" s="3">
        <f>'[1]TCE - ANEXO IV - Preencher'!F37</f>
        <v>2566224000190</v>
      </c>
      <c r="E28" s="5" t="str">
        <f>'[1]TCE - ANEXO IV - Preencher'!G37</f>
        <v>TRIBUNAL REGIONAL DO TRABALHO JOSENALVA LOPES</v>
      </c>
      <c r="F28" s="5" t="str">
        <f>'[1]TCE - ANEXO IV - Preencher'!H37</f>
        <v>S</v>
      </c>
      <c r="G28" s="5" t="str">
        <f>'[1]TCE - ANEXO IV - Preencher'!I37</f>
        <v>N</v>
      </c>
      <c r="H28" s="5" t="str">
        <f>'[1]TCE - ANEXO IV - Preencher'!J37</f>
        <v>PROCESSO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2611101</v>
      </c>
      <c r="L28" s="7">
        <f>'[1]TCE - ANEXO IV - Preencher'!N37</f>
        <v>2934</v>
      </c>
    </row>
    <row r="29" spans="1:12" s="8" customFormat="1" ht="19.5" customHeight="1" x14ac:dyDescent="0.2">
      <c r="A29" s="3">
        <f>IFERROR(VLOOKUP(B29,'[1]DADOS (OCULTAR)'!$P$3:$R$56,3,0),"")</f>
        <v>9039744000780</v>
      </c>
      <c r="B29" s="4" t="str">
        <f>'[1]TCE - ANEXO IV - Preencher'!C38</f>
        <v>HOSPITAL DOM MALAN</v>
      </c>
      <c r="C29" s="4" t="str">
        <f>'[1]TCE - ANEXO IV - Preencher'!E38</f>
        <v>5.20 - Serviços Judicíarios e Cartoriais</v>
      </c>
      <c r="D29" s="3">
        <f>'[1]TCE - ANEXO IV - Preencher'!F38</f>
        <v>2566224000190</v>
      </c>
      <c r="E29" s="5" t="str">
        <f>'[1]TCE - ANEXO IV - Preencher'!G38</f>
        <v>TRIBUNAL REGIONAL DO TRABALHO CLAUDIANO DOS SANTOS</v>
      </c>
      <c r="F29" s="5" t="str">
        <f>'[1]TCE - ANEXO IV - Preencher'!H38</f>
        <v>S</v>
      </c>
      <c r="G29" s="5" t="str">
        <f>'[1]TCE - ANEXO IV - Preencher'!I38</f>
        <v>N</v>
      </c>
      <c r="H29" s="5" t="str">
        <f>'[1]TCE - ANEXO IV - Preencher'!J38</f>
        <v>PROCESSO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2611101</v>
      </c>
      <c r="L29" s="7">
        <f>'[1]TCE - ANEXO IV - Preencher'!N38</f>
        <v>1617</v>
      </c>
    </row>
    <row r="30" spans="1:12" s="8" customFormat="1" ht="19.5" customHeight="1" x14ac:dyDescent="0.2">
      <c r="A30" s="3">
        <f>IFERROR(VLOOKUP(B30,'[1]DADOS (OCULTAR)'!$P$3:$R$56,3,0),"")</f>
        <v>9039744000780</v>
      </c>
      <c r="B30" s="4" t="str">
        <f>'[1]TCE - ANEXO IV - Preencher'!C39</f>
        <v>HOSPITAL DOM MALAN</v>
      </c>
      <c r="C30" s="4" t="str">
        <f>'[1]TCE - ANEXO IV - Preencher'!E39</f>
        <v>5.20 - Serviços Judicíarios e Cartoriais</v>
      </c>
      <c r="D30" s="3">
        <f>'[1]TCE - ANEXO IV - Preencher'!F39</f>
        <v>2566224000190</v>
      </c>
      <c r="E30" s="5" t="str">
        <f>'[1]TCE - ANEXO IV - Preencher'!G39</f>
        <v xml:space="preserve">TRIBUNAL REGIONAL DO TRABALHO RODRIGO TENORIO </v>
      </c>
      <c r="F30" s="5" t="str">
        <f>'[1]TCE - ANEXO IV - Preencher'!H39</f>
        <v>S</v>
      </c>
      <c r="G30" s="5" t="str">
        <f>'[1]TCE - ANEXO IV - Preencher'!I39</f>
        <v>N</v>
      </c>
      <c r="H30" s="5" t="str">
        <f>'[1]TCE - ANEXO IV - Preencher'!J39</f>
        <v>PROCESSO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2611101</v>
      </c>
      <c r="L30" s="7">
        <f>'[1]TCE - ANEXO IV - Preencher'!N39</f>
        <v>17469</v>
      </c>
    </row>
    <row r="31" spans="1:12" s="8" customFormat="1" ht="19.5" customHeight="1" x14ac:dyDescent="0.2">
      <c r="A31" s="3">
        <f>IFERROR(VLOOKUP(B31,'[1]DADOS (OCULTAR)'!$P$3:$R$56,3,0),"")</f>
        <v>9039744000780</v>
      </c>
      <c r="B31" s="4" t="str">
        <f>'[1]TCE - ANEXO IV - Preencher'!C40</f>
        <v>HOSPITAL DOM MALAN</v>
      </c>
      <c r="C31" s="4" t="str">
        <f>'[1]TCE - ANEXO IV - Preencher'!E40</f>
        <v>5.20 - Serviços Judicíarios e Cartoriais</v>
      </c>
      <c r="D31" s="3">
        <f>'[1]TCE - ANEXO IV - Preencher'!F40</f>
        <v>2566224000190</v>
      </c>
      <c r="E31" s="5" t="str">
        <f>'[1]TCE - ANEXO IV - Preencher'!G40</f>
        <v>TRIBUNAL REGIONAL DO TRABALHO ALEXANDRA ALVES</v>
      </c>
      <c r="F31" s="5" t="str">
        <f>'[1]TCE - ANEXO IV - Preencher'!H40</f>
        <v>S</v>
      </c>
      <c r="G31" s="5" t="str">
        <f>'[1]TCE - ANEXO IV - Preencher'!I40</f>
        <v>N</v>
      </c>
      <c r="H31" s="5" t="str">
        <f>'[1]TCE - ANEXO IV - Preencher'!J40</f>
        <v>PROCESSO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2611101</v>
      </c>
      <c r="L31" s="7">
        <f>'[1]TCE - ANEXO IV - Preencher'!N40</f>
        <v>1008.28</v>
      </c>
    </row>
    <row r="32" spans="1:12" s="8" customFormat="1" ht="19.5" customHeight="1" x14ac:dyDescent="0.2">
      <c r="A32" s="3">
        <f>IFERROR(VLOOKUP(B32,'[1]DADOS (OCULTAR)'!$P$3:$R$56,3,0),"")</f>
        <v>9039744000780</v>
      </c>
      <c r="B32" s="4" t="str">
        <f>'[1]TCE - ANEXO IV - Preencher'!C41</f>
        <v>HOSPITAL DOM MALAN</v>
      </c>
      <c r="C32" s="4" t="str">
        <f>'[1]TCE - ANEXO IV - Preencher'!E41</f>
        <v>4.99 - Outros Serviços de Terceiros Pessoa Física</v>
      </c>
      <c r="D32" s="3">
        <f>'[1]TCE - ANEXO IV - Preencher'!F41</f>
        <v>4192272458</v>
      </c>
      <c r="E32" s="5" t="str">
        <f>'[1]TCE - ANEXO IV - Preencher'!G41</f>
        <v>ANA VALERIA DA SILVA REIS</v>
      </c>
      <c r="F32" s="5" t="str">
        <f>'[1]TCE - ANEXO IV - Preencher'!H41</f>
        <v>S</v>
      </c>
      <c r="G32" s="5" t="str">
        <f>'[1]TCE - ANEXO IV - Preencher'!I41</f>
        <v>N</v>
      </c>
      <c r="H32" s="5" t="str">
        <f>'[1]TCE - ANEXO IV - Preencher'!J41</f>
        <v>RECIBO</v>
      </c>
      <c r="I32" s="6">
        <f>IF('[1]TCE - ANEXO IV - Preencher'!K41="","",'[1]TCE - ANEXO IV - Preencher'!K41)</f>
        <v>44268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150</v>
      </c>
    </row>
    <row r="33" spans="1:12" s="8" customFormat="1" ht="19.5" customHeight="1" x14ac:dyDescent="0.2">
      <c r="A33" s="3">
        <f>IFERROR(VLOOKUP(B33,'[1]DADOS (OCULTAR)'!$P$3:$R$56,3,0),"")</f>
        <v>9039744000780</v>
      </c>
      <c r="B33" s="4" t="str">
        <f>'[1]TCE - ANEXO IV - Preencher'!C42</f>
        <v>HOSPITAL DOM MALAN</v>
      </c>
      <c r="C33" s="4" t="str">
        <f>'[1]TCE - ANEXO IV - Preencher'!E42</f>
        <v>4.99 - Outros Serviços de Terceiros Pessoa Física</v>
      </c>
      <c r="D33" s="3">
        <f>'[1]TCE - ANEXO IV - Preencher'!F42</f>
        <v>99887096504</v>
      </c>
      <c r="E33" s="5" t="str">
        <f>'[1]TCE - ANEXO IV - Preencher'!G42</f>
        <v>FRANCISCO ELIAS DOS SANTOS</v>
      </c>
      <c r="F33" s="5" t="str">
        <f>'[1]TCE - ANEXO IV - Preencher'!H42</f>
        <v>S</v>
      </c>
      <c r="G33" s="5" t="str">
        <f>'[1]TCE - ANEXO IV - Preencher'!I42</f>
        <v>N</v>
      </c>
      <c r="H33" s="5" t="str">
        <f>'[1]TCE - ANEXO IV - Preencher'!J42</f>
        <v>RECIBO</v>
      </c>
      <c r="I33" s="6">
        <f>IF('[1]TCE - ANEXO IV - Preencher'!K42="","",'[1]TCE - ANEXO IV - Preencher'!K42)</f>
        <v>44268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150</v>
      </c>
    </row>
    <row r="34" spans="1:12" s="8" customFormat="1" ht="19.5" customHeight="1" x14ac:dyDescent="0.2">
      <c r="A34" s="3">
        <f>IFERROR(VLOOKUP(B34,'[1]DADOS (OCULTAR)'!$P$3:$R$56,3,0),"")</f>
        <v>9039744000780</v>
      </c>
      <c r="B34" s="4" t="str">
        <f>'[1]TCE - ANEXO IV - Preencher'!C43</f>
        <v>HOSPITAL DOM MALAN</v>
      </c>
      <c r="C34" s="4" t="str">
        <f>'[1]TCE - ANEXO IV - Preencher'!E43</f>
        <v>4.99 - Outros Serviços de Terceiros Pessoa Física</v>
      </c>
      <c r="D34" s="3">
        <f>'[1]TCE - ANEXO IV - Preencher'!F43</f>
        <v>52847691553</v>
      </c>
      <c r="E34" s="5" t="str">
        <f>'[1]TCE - ANEXO IV - Preencher'!G43</f>
        <v>ROGERIO ARAUJO DE ANDRADE</v>
      </c>
      <c r="F34" s="5" t="str">
        <f>'[1]TCE - ANEXO IV - Preencher'!H43</f>
        <v>S</v>
      </c>
      <c r="G34" s="5" t="str">
        <f>'[1]TCE - ANEXO IV - Preencher'!I43</f>
        <v>N</v>
      </c>
      <c r="H34" s="5" t="str">
        <f>'[1]TCE - ANEXO IV - Preencher'!J43</f>
        <v>RECIBO</v>
      </c>
      <c r="I34" s="6">
        <f>IF('[1]TCE - ANEXO IV - Preencher'!K43="","",'[1]TCE - ANEXO IV - Preencher'!K43)</f>
        <v>44273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150</v>
      </c>
    </row>
    <row r="35" spans="1:12" s="8" customFormat="1" ht="19.5" customHeight="1" x14ac:dyDescent="0.2">
      <c r="A35" s="3">
        <f>IFERROR(VLOOKUP(B35,'[1]DADOS (OCULTAR)'!$P$3:$R$56,3,0),"")</f>
        <v>9039744000780</v>
      </c>
      <c r="B35" s="4" t="str">
        <f>'[1]TCE - ANEXO IV - Preencher'!C44</f>
        <v>HOSPITAL DOM MALAN</v>
      </c>
      <c r="C35" s="4" t="str">
        <f>'[1]TCE - ANEXO IV - Preencher'!E44</f>
        <v>4.99 - Outros Serviços de Terceiros Pessoa Física</v>
      </c>
      <c r="D35" s="3">
        <f>'[1]TCE - ANEXO IV - Preencher'!F44</f>
        <v>2856925421</v>
      </c>
      <c r="E35" s="5" t="str">
        <f>'[1]TCE - ANEXO IV - Preencher'!G44</f>
        <v xml:space="preserve">REJANUBIA GUEDES DE SÁ </v>
      </c>
      <c r="F35" s="5" t="str">
        <f>'[1]TCE - ANEXO IV - Preencher'!H44</f>
        <v>S</v>
      </c>
      <c r="G35" s="5" t="str">
        <f>'[1]TCE - ANEXO IV - Preencher'!I44</f>
        <v>N</v>
      </c>
      <c r="H35" s="5" t="str">
        <f>'[1]TCE - ANEXO IV - Preencher'!J44</f>
        <v>RECIBO</v>
      </c>
      <c r="I35" s="6">
        <f>IF('[1]TCE - ANEXO IV - Preencher'!K44="","",'[1]TCE - ANEXO IV - Preencher'!K44)</f>
        <v>44273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150</v>
      </c>
    </row>
    <row r="36" spans="1:12" s="8" customFormat="1" ht="19.5" customHeight="1" x14ac:dyDescent="0.2">
      <c r="A36" s="3">
        <f>IFERROR(VLOOKUP(B36,'[1]DADOS (OCULTAR)'!$P$3:$R$56,3,0),"")</f>
        <v>9039744000780</v>
      </c>
      <c r="B36" s="4" t="str">
        <f>'[1]TCE - ANEXO IV - Preencher'!C45</f>
        <v>HOSPITAL DOM MALAN</v>
      </c>
      <c r="C36" s="4" t="str">
        <f>'[1]TCE - ANEXO IV - Preencher'!E45</f>
        <v>4.99 - Outros Serviços de Terceiros Pessoa Física</v>
      </c>
      <c r="D36" s="3">
        <f>'[1]TCE - ANEXO IV - Preencher'!F45</f>
        <v>9731398465</v>
      </c>
      <c r="E36" s="5" t="str">
        <f>'[1]TCE - ANEXO IV - Preencher'!G45</f>
        <v>JESSICA LAIANE MORAES ARAUJO</v>
      </c>
      <c r="F36" s="5" t="str">
        <f>'[1]TCE - ANEXO IV - Preencher'!H45</f>
        <v>S</v>
      </c>
      <c r="G36" s="5" t="str">
        <f>'[1]TCE - ANEXO IV - Preencher'!I45</f>
        <v>N</v>
      </c>
      <c r="H36" s="5" t="str">
        <f>'[1]TCE - ANEXO IV - Preencher'!J45</f>
        <v>RECIBO</v>
      </c>
      <c r="I36" s="6">
        <f>IF('[1]TCE - ANEXO IV - Preencher'!K45="","",'[1]TCE - ANEXO IV - Preencher'!K45)</f>
        <v>44271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150</v>
      </c>
    </row>
    <row r="37" spans="1:12" s="8" customFormat="1" ht="19.5" customHeight="1" x14ac:dyDescent="0.2">
      <c r="A37" s="3">
        <f>IFERROR(VLOOKUP(B37,'[1]DADOS (OCULTAR)'!$P$3:$R$56,3,0),"")</f>
        <v>9039744000780</v>
      </c>
      <c r="B37" s="4" t="str">
        <f>'[1]TCE - ANEXO IV - Preencher'!C46</f>
        <v>HOSPITAL DOM MALAN</v>
      </c>
      <c r="C37" s="4" t="str">
        <f>'[1]TCE - ANEXO IV - Preencher'!E46</f>
        <v>4.99 - Outros Serviços de Terceiros Pessoa Física</v>
      </c>
      <c r="D37" s="3">
        <f>'[1]TCE - ANEXO IV - Preencher'!F46</f>
        <v>99887096504</v>
      </c>
      <c r="E37" s="5" t="str">
        <f>'[1]TCE - ANEXO IV - Preencher'!G46</f>
        <v>FRANCISCO ELIAS DOS SANTOS</v>
      </c>
      <c r="F37" s="5" t="str">
        <f>'[1]TCE - ANEXO IV - Preencher'!H46</f>
        <v>S</v>
      </c>
      <c r="G37" s="5" t="str">
        <f>'[1]TCE - ANEXO IV - Preencher'!I46</f>
        <v>N</v>
      </c>
      <c r="H37" s="5" t="str">
        <f>'[1]TCE - ANEXO IV - Preencher'!J46</f>
        <v>RECIBO</v>
      </c>
      <c r="I37" s="6">
        <f>IF('[1]TCE - ANEXO IV - Preencher'!K46="","",'[1]TCE - ANEXO IV - Preencher'!K46)</f>
        <v>44258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150</v>
      </c>
    </row>
    <row r="38" spans="1:12" s="8" customFormat="1" ht="19.5" customHeight="1" x14ac:dyDescent="0.2">
      <c r="A38" s="3">
        <f>IFERROR(VLOOKUP(B38,'[1]DADOS (OCULTAR)'!$P$3:$R$56,3,0),"")</f>
        <v>9039744000780</v>
      </c>
      <c r="B38" s="4" t="str">
        <f>'[1]TCE - ANEXO IV - Preencher'!C47</f>
        <v>HOSPITAL DOM MALAN</v>
      </c>
      <c r="C38" s="4" t="str">
        <f>'[1]TCE - ANEXO IV - Preencher'!E47</f>
        <v>4.99 - Outros Serviços de Terceiros Pessoa Física</v>
      </c>
      <c r="D38" s="3">
        <f>'[1]TCE - ANEXO IV - Preencher'!F47</f>
        <v>46101098400</v>
      </c>
      <c r="E38" s="5" t="str">
        <f>'[1]TCE - ANEXO IV - Preencher'!G47</f>
        <v>MARIA SOARES DO NASCIMENTO</v>
      </c>
      <c r="F38" s="5" t="str">
        <f>'[1]TCE - ANEXO IV - Preencher'!H47</f>
        <v>S</v>
      </c>
      <c r="G38" s="5" t="str">
        <f>'[1]TCE - ANEXO IV - Preencher'!I47</f>
        <v>N</v>
      </c>
      <c r="H38" s="5" t="str">
        <f>'[1]TCE - ANEXO IV - Preencher'!J47</f>
        <v>RECIBO</v>
      </c>
      <c r="I38" s="6">
        <f>IF('[1]TCE - ANEXO IV - Preencher'!K47="","",'[1]TCE - ANEXO IV - Preencher'!K47)</f>
        <v>44268</v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150</v>
      </c>
    </row>
    <row r="39" spans="1:12" s="8" customFormat="1" ht="19.5" customHeight="1" x14ac:dyDescent="0.2">
      <c r="A39" s="3">
        <f>IFERROR(VLOOKUP(B39,'[1]DADOS (OCULTAR)'!$P$3:$R$56,3,0),"")</f>
        <v>9039744000780</v>
      </c>
      <c r="B39" s="4" t="str">
        <f>'[1]TCE - ANEXO IV - Preencher'!C48</f>
        <v>HOSPITAL DOM MALAN</v>
      </c>
      <c r="C39" s="4" t="str">
        <f>'[1]TCE - ANEXO IV - Preencher'!E48</f>
        <v>4.99 - Outros Serviços de Terceiros Pessoa Física</v>
      </c>
      <c r="D39" s="3">
        <f>'[1]TCE - ANEXO IV - Preencher'!F48</f>
        <v>2856925421</v>
      </c>
      <c r="E39" s="5" t="str">
        <f>'[1]TCE - ANEXO IV - Preencher'!G48</f>
        <v xml:space="preserve">REJANUBIA GUEDES DE SÁ </v>
      </c>
      <c r="F39" s="5" t="str">
        <f>'[1]TCE - ANEXO IV - Preencher'!H48</f>
        <v>S</v>
      </c>
      <c r="G39" s="5" t="str">
        <f>'[1]TCE - ANEXO IV - Preencher'!I48</f>
        <v>N</v>
      </c>
      <c r="H39" s="5" t="str">
        <f>'[1]TCE - ANEXO IV - Preencher'!J48</f>
        <v>RECIBO</v>
      </c>
      <c r="I39" s="6">
        <f>IF('[1]TCE - ANEXO IV - Preencher'!K48="","",'[1]TCE - ANEXO IV - Preencher'!K48)</f>
        <v>44262</v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150</v>
      </c>
    </row>
    <row r="40" spans="1:12" s="8" customFormat="1" ht="19.5" customHeight="1" x14ac:dyDescent="0.2">
      <c r="A40" s="3">
        <f>IFERROR(VLOOKUP(B40,'[1]DADOS (OCULTAR)'!$P$3:$R$56,3,0),"")</f>
        <v>9039744000780</v>
      </c>
      <c r="B40" s="4" t="str">
        <f>'[1]TCE - ANEXO IV - Preencher'!C49</f>
        <v>HOSPITAL DOM MALAN</v>
      </c>
      <c r="C40" s="4" t="str">
        <f>'[1]TCE - ANEXO IV - Preencher'!E49</f>
        <v>4.99 - Outros Serviços de Terceiros Pessoa Física</v>
      </c>
      <c r="D40" s="3">
        <f>'[1]TCE - ANEXO IV - Preencher'!F49</f>
        <v>89941179468</v>
      </c>
      <c r="E40" s="5" t="str">
        <f>'[1]TCE - ANEXO IV - Preencher'!G49</f>
        <v>JOSE WELLINGTON BARROS E SILVA</v>
      </c>
      <c r="F40" s="5" t="str">
        <f>'[1]TCE - ANEXO IV - Preencher'!H49</f>
        <v>S</v>
      </c>
      <c r="G40" s="5" t="str">
        <f>'[1]TCE - ANEXO IV - Preencher'!I49</f>
        <v>N</v>
      </c>
      <c r="H40" s="5" t="str">
        <f>'[1]TCE - ANEXO IV - Preencher'!J49</f>
        <v>RECIBO</v>
      </c>
      <c r="I40" s="6">
        <f>IF('[1]TCE - ANEXO IV - Preencher'!K49="","",'[1]TCE - ANEXO IV - Preencher'!K49)</f>
        <v>44262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150</v>
      </c>
    </row>
    <row r="41" spans="1:12" s="8" customFormat="1" ht="19.5" customHeight="1" x14ac:dyDescent="0.2">
      <c r="A41" s="3">
        <f>IFERROR(VLOOKUP(B41,'[1]DADOS (OCULTAR)'!$P$3:$R$56,3,0),"")</f>
        <v>9039744000780</v>
      </c>
      <c r="B41" s="4" t="str">
        <f>'[1]TCE - ANEXO IV - Preencher'!C50</f>
        <v>HOSPITAL DOM MALAN</v>
      </c>
      <c r="C41" s="4" t="str">
        <f>'[1]TCE - ANEXO IV - Preencher'!E50</f>
        <v>4.99 - Outros Serviços de Terceiros Pessoa Física</v>
      </c>
      <c r="D41" s="3">
        <f>'[1]TCE - ANEXO IV - Preencher'!F50</f>
        <v>61999970420</v>
      </c>
      <c r="E41" s="5" t="str">
        <f>'[1]TCE - ANEXO IV - Preencher'!G50</f>
        <v xml:space="preserve">TATIANA CERQUEIRA CAVALCANTI DE CARVALHO ROZENDO </v>
      </c>
      <c r="F41" s="5" t="str">
        <f>'[1]TCE - ANEXO IV - Preencher'!H50</f>
        <v>S</v>
      </c>
      <c r="G41" s="5" t="str">
        <f>'[1]TCE - ANEXO IV - Preencher'!I50</f>
        <v>N</v>
      </c>
      <c r="H41" s="5" t="str">
        <f>'[1]TCE - ANEXO IV - Preencher'!J50</f>
        <v>RECIBO</v>
      </c>
      <c r="I41" s="6">
        <f>IF('[1]TCE - ANEXO IV - Preencher'!K50="","",'[1]TCE - ANEXO IV - Preencher'!K50)</f>
        <v>44270</v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120</v>
      </c>
    </row>
    <row r="42" spans="1:12" s="8" customFormat="1" ht="19.5" customHeight="1" x14ac:dyDescent="0.2">
      <c r="A42" s="3">
        <f>IFERROR(VLOOKUP(B42,'[1]DADOS (OCULTAR)'!$P$3:$R$56,3,0),"")</f>
        <v>9039744000780</v>
      </c>
      <c r="B42" s="4" t="str">
        <f>'[1]TCE - ANEXO IV - Preencher'!C51</f>
        <v>HOSPITAL DOM MALAN</v>
      </c>
      <c r="C42" s="4" t="str">
        <f>'[1]TCE - ANEXO IV - Preencher'!E51</f>
        <v>4.99 - Outros Serviços de Terceiros Pessoa Física</v>
      </c>
      <c r="D42" s="3">
        <f>'[1]TCE - ANEXO IV - Preencher'!F51</f>
        <v>99887096504</v>
      </c>
      <c r="E42" s="5" t="str">
        <f>'[1]TCE - ANEXO IV - Preencher'!G51</f>
        <v>FRANCISCO ELIAS DOS SANTOS</v>
      </c>
      <c r="F42" s="5" t="str">
        <f>'[1]TCE - ANEXO IV - Preencher'!H51</f>
        <v>S</v>
      </c>
      <c r="G42" s="5" t="str">
        <f>'[1]TCE - ANEXO IV - Preencher'!I51</f>
        <v>N</v>
      </c>
      <c r="H42" s="5" t="str">
        <f>'[1]TCE - ANEXO IV - Preencher'!J51</f>
        <v>RECIBO</v>
      </c>
      <c r="I42" s="6">
        <f>IF('[1]TCE - ANEXO IV - Preencher'!K51="","",'[1]TCE - ANEXO IV - Preencher'!K51)</f>
        <v>44271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150</v>
      </c>
    </row>
    <row r="43" spans="1:12" s="8" customFormat="1" ht="19.5" customHeight="1" x14ac:dyDescent="0.2">
      <c r="A43" s="3">
        <f>IFERROR(VLOOKUP(B43,'[1]DADOS (OCULTAR)'!$P$3:$R$56,3,0),"")</f>
        <v>9039744000780</v>
      </c>
      <c r="B43" s="4" t="str">
        <f>'[1]TCE - ANEXO IV - Preencher'!C52</f>
        <v>HOSPITAL DOM MALAN</v>
      </c>
      <c r="C43" s="4" t="str">
        <f>'[1]TCE - ANEXO IV - Preencher'!E52</f>
        <v>4.99 - Outros Serviços de Terceiros Pessoa Física</v>
      </c>
      <c r="D43" s="3">
        <f>'[1]TCE - ANEXO IV - Preencher'!F52</f>
        <v>4192272458</v>
      </c>
      <c r="E43" s="5" t="str">
        <f>'[1]TCE - ANEXO IV - Preencher'!G52</f>
        <v>ANA VALERIA DA SILVA REIS</v>
      </c>
      <c r="F43" s="5" t="str">
        <f>'[1]TCE - ANEXO IV - Preencher'!H52</f>
        <v>S</v>
      </c>
      <c r="G43" s="5" t="str">
        <f>'[1]TCE - ANEXO IV - Preencher'!I52</f>
        <v>N</v>
      </c>
      <c r="H43" s="5" t="str">
        <f>'[1]TCE - ANEXO IV - Preencher'!J52</f>
        <v>RECIBO</v>
      </c>
      <c r="I43" s="6">
        <f>IF('[1]TCE - ANEXO IV - Preencher'!K52="","",'[1]TCE - ANEXO IV - Preencher'!K52)</f>
        <v>44271</v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150</v>
      </c>
    </row>
    <row r="44" spans="1:12" s="8" customFormat="1" ht="19.5" customHeight="1" x14ac:dyDescent="0.2">
      <c r="A44" s="3">
        <f>IFERROR(VLOOKUP(B44,'[1]DADOS (OCULTAR)'!$P$3:$R$56,3,0),"")</f>
        <v>9039744000780</v>
      </c>
      <c r="B44" s="4" t="str">
        <f>'[1]TCE - ANEXO IV - Preencher'!C53</f>
        <v>HOSPITAL DOM MALAN</v>
      </c>
      <c r="C44" s="4" t="str">
        <f>'[1]TCE - ANEXO IV - Preencher'!E53</f>
        <v>5.99 - Outros Serviços de Terceiros Pessoa Jurídica</v>
      </c>
      <c r="D44" s="3">
        <f>'[1]TCE - ANEXO IV - Preencher'!F53</f>
        <v>35670157000109</v>
      </c>
      <c r="E44" s="5" t="str">
        <f>'[1]TCE - ANEXO IV - Preencher'!G53</f>
        <v>EMP. BRAS. DE CORREIOS E TELEGRAFOS</v>
      </c>
      <c r="F44" s="5" t="str">
        <f>'[1]TCE - ANEXO IV - Preencher'!H53</f>
        <v>S</v>
      </c>
      <c r="G44" s="5" t="str">
        <f>'[1]TCE - ANEXO IV - Preencher'!I53</f>
        <v>N</v>
      </c>
      <c r="H44" s="5" t="str">
        <f>'[1]TCE - ANEXO IV - Preencher'!J53</f>
        <v>COMPROVANTE</v>
      </c>
      <c r="I44" s="6">
        <f>IF('[1]TCE - ANEXO IV - Preencher'!K53="","",'[1]TCE - ANEXO IV - Preencher'!K53)</f>
        <v>44271</v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2611101</v>
      </c>
      <c r="L44" s="7">
        <f>'[1]TCE - ANEXO IV - Preencher'!N53</f>
        <v>32.15</v>
      </c>
    </row>
    <row r="45" spans="1:12" s="8" customFormat="1" ht="19.5" customHeight="1" x14ac:dyDescent="0.2">
      <c r="A45" s="3">
        <f>IFERROR(VLOOKUP(B45,'[1]DADOS (OCULTAR)'!$P$3:$R$56,3,0),"")</f>
        <v>9039744000780</v>
      </c>
      <c r="B45" s="4" t="str">
        <f>'[1]TCE - ANEXO IV - Preencher'!C54</f>
        <v>HOSPITAL DOM MALAN</v>
      </c>
      <c r="C45" s="4" t="str">
        <f>'[1]TCE - ANEXO IV - Preencher'!E54</f>
        <v>5.99 - Outros Serviços de Terceiros Pessoa Jurídica</v>
      </c>
      <c r="D45" s="3">
        <f>'[1]TCE - ANEXO IV - Preencher'!F54</f>
        <v>35670157000109</v>
      </c>
      <c r="E45" s="5" t="str">
        <f>'[1]TCE - ANEXO IV - Preencher'!G54</f>
        <v>EMP. BRAS. DE CORREIOS E TELEGRAFOS</v>
      </c>
      <c r="F45" s="5" t="str">
        <f>'[1]TCE - ANEXO IV - Preencher'!H54</f>
        <v>S</v>
      </c>
      <c r="G45" s="5" t="str">
        <f>'[1]TCE - ANEXO IV - Preencher'!I54</f>
        <v>N</v>
      </c>
      <c r="H45" s="5" t="str">
        <f>'[1]TCE - ANEXO IV - Preencher'!J54</f>
        <v>COMPROVANTE</v>
      </c>
      <c r="I45" s="6">
        <f>IF('[1]TCE - ANEXO IV - Preencher'!K54="","",'[1]TCE - ANEXO IV - Preencher'!K54)</f>
        <v>44271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2611101</v>
      </c>
      <c r="L45" s="7">
        <f>'[1]TCE - ANEXO IV - Preencher'!N54</f>
        <v>32.15</v>
      </c>
    </row>
    <row r="46" spans="1:12" s="8" customFormat="1" ht="19.5" customHeight="1" x14ac:dyDescent="0.2">
      <c r="A46" s="3">
        <f>IFERROR(VLOOKUP(B46,'[1]DADOS (OCULTAR)'!$P$3:$R$56,3,0),"")</f>
        <v>9039744000780</v>
      </c>
      <c r="B46" s="4" t="str">
        <f>'[1]TCE - ANEXO IV - Preencher'!C55</f>
        <v>HOSPITAL DOM MALAN</v>
      </c>
      <c r="C46" s="4" t="str">
        <f>'[1]TCE - ANEXO IV - Preencher'!E55</f>
        <v>5.99 - Outros Serviços de Terceiros Pessoa Jurídica</v>
      </c>
      <c r="D46" s="3">
        <f>'[1]TCE - ANEXO IV - Preencher'!F55</f>
        <v>35670157000109</v>
      </c>
      <c r="E46" s="5" t="str">
        <f>'[1]TCE - ANEXO IV - Preencher'!G55</f>
        <v>EMP. BRAS. DE CORREIOS E TELEGRAFOS</v>
      </c>
      <c r="F46" s="5" t="str">
        <f>'[1]TCE - ANEXO IV - Preencher'!H55</f>
        <v>S</v>
      </c>
      <c r="G46" s="5" t="str">
        <f>'[1]TCE - ANEXO IV - Preencher'!I55</f>
        <v>N</v>
      </c>
      <c r="H46" s="5" t="str">
        <f>'[1]TCE - ANEXO IV - Preencher'!J55</f>
        <v>COMPROVANTE</v>
      </c>
      <c r="I46" s="6">
        <f>IF('[1]TCE - ANEXO IV - Preencher'!K55="","",'[1]TCE - ANEXO IV - Preencher'!K55)</f>
        <v>44260</v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2611101</v>
      </c>
      <c r="L46" s="7">
        <f>'[1]TCE - ANEXO IV - Preencher'!N55</f>
        <v>32.15</v>
      </c>
    </row>
    <row r="47" spans="1:12" s="8" customFormat="1" ht="19.5" customHeight="1" x14ac:dyDescent="0.2">
      <c r="A47" s="3">
        <f>IFERROR(VLOOKUP(B47,'[1]DADOS (OCULTAR)'!$P$3:$R$56,3,0),"")</f>
        <v>9039744000780</v>
      </c>
      <c r="B47" s="4" t="str">
        <f>'[1]TCE - ANEXO IV - Preencher'!C56</f>
        <v>HOSPITAL DOM MALAN</v>
      </c>
      <c r="C47" s="4" t="str">
        <f>'[1]TCE - ANEXO IV - Preencher'!E56</f>
        <v>5.99 - Outros Serviços de Terceiros Pessoa Jurídica</v>
      </c>
      <c r="D47" s="3">
        <f>'[1]TCE - ANEXO IV - Preencher'!F56</f>
        <v>35670157000109</v>
      </c>
      <c r="E47" s="5" t="str">
        <f>'[1]TCE - ANEXO IV - Preencher'!G56</f>
        <v>EMP. BRAS. DE CORREIOS E TELEGRAFOS</v>
      </c>
      <c r="F47" s="5" t="str">
        <f>'[1]TCE - ANEXO IV - Preencher'!H56</f>
        <v>S</v>
      </c>
      <c r="G47" s="5" t="str">
        <f>'[1]TCE - ANEXO IV - Preencher'!I56</f>
        <v>N</v>
      </c>
      <c r="H47" s="5" t="str">
        <f>'[1]TCE - ANEXO IV - Preencher'!J56</f>
        <v>COMPROVANTE</v>
      </c>
      <c r="I47" s="6">
        <f>IF('[1]TCE - ANEXO IV - Preencher'!K56="","",'[1]TCE - ANEXO IV - Preencher'!K56)</f>
        <v>44274</v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2611101</v>
      </c>
      <c r="L47" s="7">
        <f>'[1]TCE - ANEXO IV - Preencher'!N56</f>
        <v>34.049999999999997</v>
      </c>
    </row>
    <row r="48" spans="1:12" s="8" customFormat="1" ht="19.5" customHeight="1" x14ac:dyDescent="0.2">
      <c r="A48" s="3">
        <f>IFERROR(VLOOKUP(B48,'[1]DADOS (OCULTAR)'!$P$3:$R$56,3,0),"")</f>
        <v>9039744000780</v>
      </c>
      <c r="B48" s="4" t="str">
        <f>'[1]TCE - ANEXO IV - Preencher'!C57</f>
        <v>HOSPITAL DOM MALAN</v>
      </c>
      <c r="C48" s="4" t="str">
        <f>'[1]TCE - ANEXO IV - Preencher'!E57</f>
        <v>5.99 - Outros Serviços de Terceiros Pessoa Jurídica</v>
      </c>
      <c r="D48" s="3">
        <f>'[1]TCE - ANEXO IV - Preencher'!F57</f>
        <v>35670157000109</v>
      </c>
      <c r="E48" s="5" t="str">
        <f>'[1]TCE - ANEXO IV - Preencher'!G57</f>
        <v>EMP. BRAS. DE CORREIOS E TELEGRAFOS</v>
      </c>
      <c r="F48" s="5" t="str">
        <f>'[1]TCE - ANEXO IV - Preencher'!H57</f>
        <v>S</v>
      </c>
      <c r="G48" s="5" t="str">
        <f>'[1]TCE - ANEXO IV - Preencher'!I57</f>
        <v>N</v>
      </c>
      <c r="H48" s="5" t="str">
        <f>'[1]TCE - ANEXO IV - Preencher'!J57</f>
        <v>COMPROVANTE</v>
      </c>
      <c r="I48" s="6">
        <f>IF('[1]TCE - ANEXO IV - Preencher'!K57="","",'[1]TCE - ANEXO IV - Preencher'!K57)</f>
        <v>44274</v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2611101</v>
      </c>
      <c r="L48" s="7">
        <f>'[1]TCE - ANEXO IV - Preencher'!N57</f>
        <v>25.8</v>
      </c>
    </row>
    <row r="49" spans="1:12" s="8" customFormat="1" ht="19.5" customHeight="1" x14ac:dyDescent="0.2">
      <c r="A49" s="3">
        <f>IFERROR(VLOOKUP(B49,'[1]DADOS (OCULTAR)'!$P$3:$R$56,3,0),"")</f>
        <v>9039744000780</v>
      </c>
      <c r="B49" s="4" t="str">
        <f>'[1]TCE - ANEXO IV - Preencher'!C58</f>
        <v>HOSPITAL DOM MALAN</v>
      </c>
      <c r="C49" s="4" t="str">
        <f>'[1]TCE - ANEXO IV - Preencher'!E58</f>
        <v>5.16 - Serviços Médico-Hospitalares, Odotonlogia e Laboratoriais</v>
      </c>
      <c r="D49" s="3">
        <f>'[1]TCE - ANEXO IV - Preencher'!F58</f>
        <v>12342816000182</v>
      </c>
      <c r="E49" s="5" t="str">
        <f>'[1]TCE - ANEXO IV - Preencher'!G58</f>
        <v>MEDNET SERVICOS MEDICOS LTDA ME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2120</v>
      </c>
      <c r="I49" s="6">
        <f>IF('[1]TCE - ANEXO IV - Preencher'!K58="","",'[1]TCE - ANEXO IV - Preencher'!K58)</f>
        <v>44302</v>
      </c>
      <c r="J49" s="5">
        <f>'[1]TCE - ANEXO IV - Preencher'!L58</f>
        <v>204182470</v>
      </c>
      <c r="K49" s="5" t="str">
        <f>IF(F49="B",LEFT('[1]TCE - ANEXO IV - Preencher'!M58,2),IF(F49="S",LEFT('[1]TCE - ANEXO IV - Preencher'!M58,7),IF('[1]TCE - ANEXO IV - Preencher'!H58="","")))</f>
        <v>2611101</v>
      </c>
      <c r="L49" s="7">
        <f>'[1]TCE - ANEXO IV - Preencher'!N58</f>
        <v>4547.24</v>
      </c>
    </row>
    <row r="50" spans="1:12" s="8" customFormat="1" ht="19.5" customHeight="1" x14ac:dyDescent="0.2">
      <c r="A50" s="3">
        <f>IFERROR(VLOOKUP(B50,'[1]DADOS (OCULTAR)'!$P$3:$R$56,3,0),"")</f>
        <v>9039744000780</v>
      </c>
      <c r="B50" s="4" t="str">
        <f>'[1]TCE - ANEXO IV - Preencher'!C59</f>
        <v>HOSPITAL DOM MALAN</v>
      </c>
      <c r="C50" s="4" t="str">
        <f>'[1]TCE - ANEXO IV - Preencher'!E59</f>
        <v>5.16 - Serviços Médico-Hospitalares, Odotonlogia e Laboratoriais</v>
      </c>
      <c r="D50" s="3">
        <f>'[1]TCE - ANEXO IV - Preencher'!F59</f>
        <v>12342816000182</v>
      </c>
      <c r="E50" s="5" t="str">
        <f>'[1]TCE - ANEXO IV - Preencher'!G59</f>
        <v>MEDNET SERVICOS MEDICOS LTDA ME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2119</v>
      </c>
      <c r="I50" s="6">
        <f>IF('[1]TCE - ANEXO IV - Preencher'!K59="","",'[1]TCE - ANEXO IV - Preencher'!K59)</f>
        <v>44302</v>
      </c>
      <c r="J50" s="5">
        <f>'[1]TCE - ANEXO IV - Preencher'!L59</f>
        <v>132927205</v>
      </c>
      <c r="K50" s="5" t="str">
        <f>IF(F50="B",LEFT('[1]TCE - ANEXO IV - Preencher'!M59,2),IF(F50="S",LEFT('[1]TCE - ANEXO IV - Preencher'!M59,7),IF('[1]TCE - ANEXO IV - Preencher'!H59="","")))</f>
        <v>2611101</v>
      </c>
      <c r="L50" s="7">
        <f>'[1]TCE - ANEXO IV - Preencher'!N59</f>
        <v>1050</v>
      </c>
    </row>
    <row r="51" spans="1:12" s="8" customFormat="1" ht="19.5" customHeight="1" x14ac:dyDescent="0.2">
      <c r="A51" s="3">
        <f>IFERROR(VLOOKUP(B51,'[1]DADOS (OCULTAR)'!$P$3:$R$56,3,0),"")</f>
        <v>9039744000780</v>
      </c>
      <c r="B51" s="4" t="str">
        <f>'[1]TCE - ANEXO IV - Preencher'!C60</f>
        <v>HOSPITAL DOM MALAN</v>
      </c>
      <c r="C51" s="4" t="str">
        <f>'[1]TCE - ANEXO IV - Preencher'!E60</f>
        <v>5.16 - Serviços Médico-Hospitalares, Odotonlogia e Laboratoriais</v>
      </c>
      <c r="D51" s="3">
        <f>'[1]TCE - ANEXO IV - Preencher'!F60</f>
        <v>12342816000182</v>
      </c>
      <c r="E51" s="5" t="str">
        <f>'[1]TCE - ANEXO IV - Preencher'!G60</f>
        <v>MEDNET SERVICOS MEDICOS LTDA ME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2068</v>
      </c>
      <c r="I51" s="6">
        <f>IF('[1]TCE - ANEXO IV - Preencher'!K60="","",'[1]TCE - ANEXO IV - Preencher'!K60)</f>
        <v>44287</v>
      </c>
      <c r="J51" s="5">
        <f>'[1]TCE - ANEXO IV - Preencher'!L60</f>
        <v>89805913</v>
      </c>
      <c r="K51" s="5" t="str">
        <f>IF(F51="B",LEFT('[1]TCE - ANEXO IV - Preencher'!M60,2),IF(F51="S",LEFT('[1]TCE - ANEXO IV - Preencher'!M60,7),IF('[1]TCE - ANEXO IV - Preencher'!H60="","")))</f>
        <v>2611101</v>
      </c>
      <c r="L51" s="7">
        <f>'[1]TCE - ANEXO IV - Preencher'!N60</f>
        <v>3750</v>
      </c>
    </row>
    <row r="52" spans="1:12" s="8" customFormat="1" ht="19.5" customHeight="1" x14ac:dyDescent="0.2">
      <c r="A52" s="3">
        <f>IFERROR(VLOOKUP(B52,'[1]DADOS (OCULTAR)'!$P$3:$R$56,3,0),"")</f>
        <v>9039744000780</v>
      </c>
      <c r="B52" s="4" t="str">
        <f>'[1]TCE - ANEXO IV - Preencher'!C61</f>
        <v>HOSPITAL DOM MALAN</v>
      </c>
      <c r="C52" s="4" t="str">
        <f>'[1]TCE - ANEXO IV - Preencher'!E61</f>
        <v>5.16 - Serviços Médico-Hospitalares, Odotonlogia e Laboratoriais</v>
      </c>
      <c r="D52" s="3">
        <f>'[1]TCE - ANEXO IV - Preencher'!F61</f>
        <v>8683483000188</v>
      </c>
      <c r="E52" s="5" t="str">
        <f>'[1]TCE - ANEXO IV - Preencher'!G61</f>
        <v>CONSULTORIO OTORRINOLARINGOLOGIA</v>
      </c>
      <c r="F52" s="5" t="str">
        <f>'[1]TCE - ANEXO IV - Preencher'!H61</f>
        <v>S</v>
      </c>
      <c r="G52" s="5" t="str">
        <f>'[1]TCE - ANEXO IV - Preencher'!I61</f>
        <v>S</v>
      </c>
      <c r="H52" s="5">
        <f>'[1]TCE - ANEXO IV - Preencher'!J61</f>
        <v>1125</v>
      </c>
      <c r="I52" s="6">
        <f>IF('[1]TCE - ANEXO IV - Preencher'!K61="","",'[1]TCE - ANEXO IV - Preencher'!K61)</f>
        <v>44287</v>
      </c>
      <c r="J52" s="5">
        <f>'[1]TCE - ANEXO IV - Preencher'!L61</f>
        <v>46593499</v>
      </c>
      <c r="K52" s="5" t="str">
        <f>IF(F52="B",LEFT('[1]TCE - ANEXO IV - Preencher'!M61,2),IF(F52="S",LEFT('[1]TCE - ANEXO IV - Preencher'!M61,7),IF('[1]TCE - ANEXO IV - Preencher'!H61="","")))</f>
        <v>261110</v>
      </c>
      <c r="L52" s="7">
        <f>'[1]TCE - ANEXO IV - Preencher'!N61</f>
        <v>1050</v>
      </c>
    </row>
    <row r="53" spans="1:12" s="8" customFormat="1" ht="19.5" customHeight="1" x14ac:dyDescent="0.2">
      <c r="A53" s="3">
        <f>IFERROR(VLOOKUP(B53,'[1]DADOS (OCULTAR)'!$P$3:$R$56,3,0),"")</f>
        <v>9039744000780</v>
      </c>
      <c r="B53" s="4" t="str">
        <f>'[1]TCE - ANEXO IV - Preencher'!C62</f>
        <v>HOSPITAL DOM MALAN</v>
      </c>
      <c r="C53" s="4" t="str">
        <f>'[1]TCE - ANEXO IV - Preencher'!E62</f>
        <v>5.16 - Serviços Médico-Hospitalares, Odotonlogia e Laboratoriais</v>
      </c>
      <c r="D53" s="3">
        <f>'[1]TCE - ANEXO IV - Preencher'!F62</f>
        <v>1913062000157</v>
      </c>
      <c r="E53" s="5" t="str">
        <f>'[1]TCE - ANEXO IV - Preencher'!G62</f>
        <v>CENEL CENTRO DE NEUROLOGIA E ELETRO LTDA</v>
      </c>
      <c r="F53" s="5" t="str">
        <f>'[1]TCE - ANEXO IV - Preencher'!H62</f>
        <v>S</v>
      </c>
      <c r="G53" s="5" t="str">
        <f>'[1]TCE - ANEXO IV - Preencher'!I62</f>
        <v>S</v>
      </c>
      <c r="H53" s="5">
        <f>'[1]TCE - ANEXO IV - Preencher'!J62</f>
        <v>5917</v>
      </c>
      <c r="I53" s="6">
        <f>IF('[1]TCE - ANEXO IV - Preencher'!K62="","",'[1]TCE - ANEXO IV - Preencher'!K62)</f>
        <v>44287</v>
      </c>
      <c r="J53" s="5" t="str">
        <f>'[1]TCE - ANEXO IV - Preencher'!L62</f>
        <v>89t8-DBUU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4050</v>
      </c>
    </row>
    <row r="54" spans="1:12" s="8" customFormat="1" ht="19.5" customHeight="1" x14ac:dyDescent="0.2">
      <c r="A54" s="3">
        <f>IFERROR(VLOOKUP(B54,'[1]DADOS (OCULTAR)'!$P$3:$R$56,3,0),"")</f>
        <v>9039744000780</v>
      </c>
      <c r="B54" s="4" t="str">
        <f>'[1]TCE - ANEXO IV - Preencher'!C63</f>
        <v>HOSPITAL DOM MALAN</v>
      </c>
      <c r="C54" s="4" t="str">
        <f>'[1]TCE - ANEXO IV - Preencher'!E63</f>
        <v>5.16 - Serviços Médico-Hospitalares, Odotonlogia e Laboratoriais</v>
      </c>
      <c r="D54" s="3">
        <f>'[1]TCE - ANEXO IV - Preencher'!F63</f>
        <v>12657631000167</v>
      </c>
      <c r="E54" s="5" t="str">
        <f>'[1]TCE - ANEXO IV - Preencher'!G63</f>
        <v xml:space="preserve">CDI - CENTRO DE DIAGNOSTICO CLINICO </v>
      </c>
      <c r="F54" s="5" t="str">
        <f>'[1]TCE - ANEXO IV - Preencher'!H63</f>
        <v>S</v>
      </c>
      <c r="G54" s="5" t="str">
        <f>'[1]TCE - ANEXO IV - Preencher'!I63</f>
        <v>S</v>
      </c>
      <c r="H54" s="5">
        <f>'[1]TCE - ANEXO IV - Preencher'!J63</f>
        <v>36654</v>
      </c>
      <c r="I54" s="6">
        <f>IF('[1]TCE - ANEXO IV - Preencher'!K63="","",'[1]TCE - ANEXO IV - Preencher'!K63)</f>
        <v>44292</v>
      </c>
      <c r="J54" s="5">
        <f>'[1]TCE - ANEXO IV - Preencher'!L63</f>
        <v>256010270</v>
      </c>
      <c r="K54" s="5" t="str">
        <f>IF(F54="B",LEFT('[1]TCE - ANEXO IV - Preencher'!M63,2),IF(F54="S",LEFT('[1]TCE - ANEXO IV - Preencher'!M63,7),IF('[1]TCE - ANEXO IV - Preencher'!H63="","")))</f>
        <v>261110</v>
      </c>
      <c r="L54" s="7">
        <f>'[1]TCE - ANEXO IV - Preencher'!N63</f>
        <v>4950</v>
      </c>
    </row>
    <row r="55" spans="1:12" s="8" customFormat="1" ht="19.5" customHeight="1" x14ac:dyDescent="0.2">
      <c r="A55" s="3">
        <f>IFERROR(VLOOKUP(B55,'[1]DADOS (OCULTAR)'!$P$3:$R$56,3,0),"")</f>
        <v>9039744000780</v>
      </c>
      <c r="B55" s="4" t="str">
        <f>'[1]TCE - ANEXO IV - Preencher'!C64</f>
        <v>HOSPITAL DOM MALAN</v>
      </c>
      <c r="C55" s="4" t="str">
        <f>'[1]TCE - ANEXO IV - Preencher'!E64</f>
        <v>5.16 - Serviços Médico-Hospitalares, Odotonlogia e Laboratoriais</v>
      </c>
      <c r="D55" s="3">
        <f>'[1]TCE - ANEXO IV - Preencher'!F64</f>
        <v>12657631000167</v>
      </c>
      <c r="E55" s="5" t="str">
        <f>'[1]TCE - ANEXO IV - Preencher'!G64</f>
        <v xml:space="preserve">CDI - CENTRO DE DIAGNOSTICO CLINICO </v>
      </c>
      <c r="F55" s="5" t="str">
        <f>'[1]TCE - ANEXO IV - Preencher'!H64</f>
        <v>S</v>
      </c>
      <c r="G55" s="5" t="str">
        <f>'[1]TCE - ANEXO IV - Preencher'!I64</f>
        <v>S</v>
      </c>
      <c r="H55" s="5">
        <f>'[1]TCE - ANEXO IV - Preencher'!J64</f>
        <v>36596</v>
      </c>
      <c r="I55" s="6">
        <f>IF('[1]TCE - ANEXO IV - Preencher'!K64="","",'[1]TCE - ANEXO IV - Preencher'!K64)</f>
        <v>44291</v>
      </c>
      <c r="J55" s="5">
        <f>'[1]TCE - ANEXO IV - Preencher'!L64</f>
        <v>144798687</v>
      </c>
      <c r="K55" s="5" t="str">
        <f>IF(F55="B",LEFT('[1]TCE - ANEXO IV - Preencher'!M64,2),IF(F55="S",LEFT('[1]TCE - ANEXO IV - Preencher'!M64,7),IF('[1]TCE - ANEXO IV - Preencher'!H64="","")))</f>
        <v>261110</v>
      </c>
      <c r="L55" s="7">
        <f>'[1]TCE - ANEXO IV - Preencher'!N64</f>
        <v>250</v>
      </c>
    </row>
    <row r="56" spans="1:12" s="8" customFormat="1" ht="19.5" customHeight="1" x14ac:dyDescent="0.2">
      <c r="A56" s="3">
        <f>IFERROR(VLOOKUP(B56,'[1]DADOS (OCULTAR)'!$P$3:$R$56,3,0),"")</f>
        <v>9039744000780</v>
      </c>
      <c r="B56" s="4" t="str">
        <f>'[1]TCE - ANEXO IV - Preencher'!C65</f>
        <v>HOSPITAL DOM MALAN</v>
      </c>
      <c r="C56" s="4" t="str">
        <f>'[1]TCE - ANEXO IV - Preencher'!E65</f>
        <v>5.16 - Serviços Médico-Hospitalares, Odotonlogia e Laboratoriais</v>
      </c>
      <c r="D56" s="3">
        <f>'[1]TCE - ANEXO IV - Preencher'!F65</f>
        <v>9569536000105</v>
      </c>
      <c r="E56" s="5" t="str">
        <f>'[1]TCE - ANEXO IV - Preencher'!G65</f>
        <v>CARDIOVASF INSTIT. DO CORAÇÃO VALE SÃO FRANC. LTDA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11081</v>
      </c>
      <c r="I56" s="6">
        <f>IF('[1]TCE - ANEXO IV - Preencher'!K65="","",'[1]TCE - ANEXO IV - Preencher'!K65)</f>
        <v>44292</v>
      </c>
      <c r="J56" s="5">
        <f>'[1]TCE - ANEXO IV - Preencher'!L65</f>
        <v>193722811</v>
      </c>
      <c r="K56" s="5" t="str">
        <f>IF(F56="B",LEFT('[1]TCE - ANEXO IV - Preencher'!M65,2),IF(F56="S",LEFT('[1]TCE - ANEXO IV - Preencher'!M65,7),IF('[1]TCE - ANEXO IV - Preencher'!H65="","")))</f>
        <v>2611101</v>
      </c>
      <c r="L56" s="7">
        <f>'[1]TCE - ANEXO IV - Preencher'!N65</f>
        <v>300</v>
      </c>
    </row>
    <row r="57" spans="1:12" s="8" customFormat="1" ht="19.5" customHeight="1" x14ac:dyDescent="0.2">
      <c r="A57" s="3">
        <f>IFERROR(VLOOKUP(B57,'[1]DADOS (OCULTAR)'!$P$3:$R$56,3,0),"")</f>
        <v>9039744000780</v>
      </c>
      <c r="B57" s="4" t="str">
        <f>'[1]TCE - ANEXO IV - Preencher'!C66</f>
        <v>HOSPITAL DOM MALAN</v>
      </c>
      <c r="C57" s="4" t="str">
        <f>'[1]TCE - ANEXO IV - Preencher'!E66</f>
        <v>5.16 - Serviços Médico-Hospitalares, Odotonlogia e Laboratoriais</v>
      </c>
      <c r="D57" s="3">
        <f>'[1]TCE - ANEXO IV - Preencher'!F66</f>
        <v>3264990000163</v>
      </c>
      <c r="E57" s="5" t="str">
        <f>'[1]TCE - ANEXO IV - Preencher'!G66</f>
        <v>CLIAM - CLIN INTEG DE ASSIST A MULHER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2885</v>
      </c>
      <c r="I57" s="6">
        <f>IF('[1]TCE - ANEXO IV - Preencher'!K66="","",'[1]TCE - ANEXO IV - Preencher'!K66)</f>
        <v>44302</v>
      </c>
      <c r="J57" s="5">
        <f>'[1]TCE - ANEXO IV - Preencher'!L66</f>
        <v>249286977</v>
      </c>
      <c r="K57" s="5" t="str">
        <f>IF(F57="B",LEFT('[1]TCE - ANEXO IV - Preencher'!M66,2),IF(F57="S",LEFT('[1]TCE - ANEXO IV - Preencher'!M66,7),IF('[1]TCE - ANEXO IV - Preencher'!H66="","")))</f>
        <v>2611101</v>
      </c>
      <c r="L57" s="7">
        <f>'[1]TCE - ANEXO IV - Preencher'!N66</f>
        <v>4816.2</v>
      </c>
    </row>
    <row r="58" spans="1:12" s="8" customFormat="1" ht="19.5" customHeight="1" x14ac:dyDescent="0.2">
      <c r="A58" s="3">
        <f>IFERROR(VLOOKUP(B58,'[1]DADOS (OCULTAR)'!$P$3:$R$56,3,0),"")</f>
        <v>9039744000780</v>
      </c>
      <c r="B58" s="4" t="str">
        <f>'[1]TCE - ANEXO IV - Preencher'!C67</f>
        <v>HOSPITAL DOM MALAN</v>
      </c>
      <c r="C58" s="4" t="str">
        <f>'[1]TCE - ANEXO IV - Preencher'!E67</f>
        <v>5.16 - Serviços Médico-Hospitalares, Odotonlogia e Laboratoriais</v>
      </c>
      <c r="D58" s="3">
        <f>'[1]TCE - ANEXO IV - Preencher'!F67</f>
        <v>10225064000144</v>
      </c>
      <c r="E58" s="5" t="str">
        <f>'[1]TCE - ANEXO IV - Preencher'!G67</f>
        <v>ANGIOCLINICA SS LTDA</v>
      </c>
      <c r="F58" s="5" t="str">
        <f>'[1]TCE - ANEXO IV - Preencher'!H67</f>
        <v>S</v>
      </c>
      <c r="G58" s="5" t="str">
        <f>'[1]TCE - ANEXO IV - Preencher'!I67</f>
        <v>S</v>
      </c>
      <c r="H58" s="5">
        <f>'[1]TCE - ANEXO IV - Preencher'!J67</f>
        <v>774</v>
      </c>
      <c r="I58" s="6">
        <f>IF('[1]TCE - ANEXO IV - Preencher'!K67="","",'[1]TCE - ANEXO IV - Preencher'!K67)</f>
        <v>44300</v>
      </c>
      <c r="J58" s="5">
        <f>'[1]TCE - ANEXO IV - Preencher'!L67</f>
        <v>204926019</v>
      </c>
      <c r="K58" s="5" t="str">
        <f>IF(F58="B",LEFT('[1]TCE - ANEXO IV - Preencher'!M67,2),IF(F58="S",LEFT('[1]TCE - ANEXO IV - Preencher'!M67,7),IF('[1]TCE - ANEXO IV - Preencher'!H67="","")))</f>
        <v>261110</v>
      </c>
      <c r="L58" s="7">
        <f>'[1]TCE - ANEXO IV - Preencher'!N67</f>
        <v>9000</v>
      </c>
    </row>
    <row r="59" spans="1:12" s="8" customFormat="1" ht="19.5" customHeight="1" x14ac:dyDescent="0.2">
      <c r="A59" s="3">
        <f>IFERROR(VLOOKUP(B59,'[1]DADOS (OCULTAR)'!$P$3:$R$56,3,0),"")</f>
        <v>9039744000780</v>
      </c>
      <c r="B59" s="4" t="str">
        <f>'[1]TCE - ANEXO IV - Preencher'!C68</f>
        <v>HOSPITAL DOM MALAN</v>
      </c>
      <c r="C59" s="4" t="str">
        <f>'[1]TCE - ANEXO IV - Preencher'!E68</f>
        <v>5.16 - Serviços Médico-Hospitalares, Odotonlogia e Laboratoriais</v>
      </c>
      <c r="D59" s="3">
        <f>'[1]TCE - ANEXO IV - Preencher'!F68</f>
        <v>4226430000187</v>
      </c>
      <c r="E59" s="5" t="str">
        <f>'[1]TCE - ANEXO IV - Preencher'!G68</f>
        <v>INSTITUTO DO RIM</v>
      </c>
      <c r="F59" s="5" t="str">
        <f>'[1]TCE - ANEXO IV - Preencher'!H68</f>
        <v>S</v>
      </c>
      <c r="G59" s="5" t="str">
        <f>'[1]TCE - ANEXO IV - Preencher'!I68</f>
        <v>S</v>
      </c>
      <c r="H59" s="5">
        <f>'[1]TCE - ANEXO IV - Preencher'!J68</f>
        <v>1025</v>
      </c>
      <c r="I59" s="6">
        <f>IF('[1]TCE - ANEXO IV - Preencher'!K68="","",'[1]TCE - ANEXO IV - Preencher'!K68)</f>
        <v>44302</v>
      </c>
      <c r="J59" s="5">
        <f>'[1]TCE - ANEXO IV - Preencher'!L68</f>
        <v>62146538</v>
      </c>
      <c r="K59" s="5" t="str">
        <f>IF(F59="B",LEFT('[1]TCE - ANEXO IV - Preencher'!M68,2),IF(F59="S",LEFT('[1]TCE - ANEXO IV - Preencher'!M68,7),IF('[1]TCE - ANEXO IV - Preencher'!H68="","")))</f>
        <v>261110</v>
      </c>
      <c r="L59" s="7">
        <f>'[1]TCE - ANEXO IV - Preencher'!N68</f>
        <v>10000</v>
      </c>
    </row>
    <row r="60" spans="1:12" s="8" customFormat="1" ht="19.5" customHeight="1" x14ac:dyDescent="0.2">
      <c r="A60" s="3">
        <f>IFERROR(VLOOKUP(B60,'[1]DADOS (OCULTAR)'!$P$3:$R$56,3,0),"")</f>
        <v>9039744000780</v>
      </c>
      <c r="B60" s="4" t="str">
        <f>'[1]TCE - ANEXO IV - Preencher'!C69</f>
        <v>HOSPITAL DOM MALAN</v>
      </c>
      <c r="C60" s="4" t="str">
        <f>'[1]TCE - ANEXO IV - Preencher'!E69</f>
        <v>5.16 - Serviços Médico-Hospitalares, Odotonlogia e Laboratoriais</v>
      </c>
      <c r="D60" s="3">
        <f>'[1]TCE - ANEXO IV - Preencher'!F69</f>
        <v>24304495000100</v>
      </c>
      <c r="E60" s="5" t="str">
        <f>'[1]TCE - ANEXO IV - Preencher'!G69</f>
        <v>CLINICA DO RIM S/C LTDA</v>
      </c>
      <c r="F60" s="5" t="str">
        <f>'[1]TCE - ANEXO IV - Preencher'!H69</f>
        <v>S</v>
      </c>
      <c r="G60" s="5" t="str">
        <f>'[1]TCE - ANEXO IV - Preencher'!I69</f>
        <v>S</v>
      </c>
      <c r="H60" s="5">
        <f>'[1]TCE - ANEXO IV - Preencher'!J69</f>
        <v>1779</v>
      </c>
      <c r="I60" s="6">
        <f>IF('[1]TCE - ANEXO IV - Preencher'!K69="","",'[1]TCE - ANEXO IV - Preencher'!K69)</f>
        <v>44305</v>
      </c>
      <c r="J60" s="5">
        <f>'[1]TCE - ANEXO IV - Preencher'!L69</f>
        <v>166434691</v>
      </c>
      <c r="K60" s="5" t="str">
        <f>IF(F60="B",LEFT('[1]TCE - ANEXO IV - Preencher'!M69,2),IF(F60="S",LEFT('[1]TCE - ANEXO IV - Preencher'!M69,7),IF('[1]TCE - ANEXO IV - Preencher'!H69="","")))</f>
        <v>2611101</v>
      </c>
      <c r="L60" s="7">
        <f>'[1]TCE - ANEXO IV - Preencher'!N69</f>
        <v>1500</v>
      </c>
    </row>
    <row r="61" spans="1:12" s="8" customFormat="1" ht="19.5" customHeight="1" x14ac:dyDescent="0.2">
      <c r="A61" s="3">
        <f>IFERROR(VLOOKUP(B61,'[1]DADOS (OCULTAR)'!$P$3:$R$56,3,0),"")</f>
        <v>9039744000780</v>
      </c>
      <c r="B61" s="4" t="str">
        <f>'[1]TCE - ANEXO IV - Preencher'!C70</f>
        <v>HOSPITAL DOM MALAN</v>
      </c>
      <c r="C61" s="4" t="str">
        <f>'[1]TCE - ANEXO IV - Preencher'!E70</f>
        <v>5.16 - Serviços Médico-Hospitalares, Odotonlogia e Laboratoriais</v>
      </c>
      <c r="D61" s="3">
        <f>'[1]TCE - ANEXO IV - Preencher'!F70</f>
        <v>1929606000250</v>
      </c>
      <c r="E61" s="5" t="str">
        <f>'[1]TCE - ANEXO IV - Preencher'!G70</f>
        <v>INSTITUTO DE OLHOS VALE DO SAO FRANCISCO LTDA</v>
      </c>
      <c r="F61" s="5" t="str">
        <f>'[1]TCE - ANEXO IV - Preencher'!H70</f>
        <v>S</v>
      </c>
      <c r="G61" s="5" t="str">
        <f>'[1]TCE - ANEXO IV - Preencher'!I70</f>
        <v>S</v>
      </c>
      <c r="H61" s="5">
        <f>'[1]TCE - ANEXO IV - Preencher'!J70</f>
        <v>7453</v>
      </c>
      <c r="I61" s="6">
        <f>IF('[1]TCE - ANEXO IV - Preencher'!K70="","",'[1]TCE - ANEXO IV - Preencher'!K70)</f>
        <v>44291</v>
      </c>
      <c r="J61" s="5">
        <f>'[1]TCE - ANEXO IV - Preencher'!L70</f>
        <v>146478018</v>
      </c>
      <c r="K61" s="5" t="str">
        <f>IF(F61="B",LEFT('[1]TCE - ANEXO IV - Preencher'!M70,2),IF(F61="S",LEFT('[1]TCE - ANEXO IV - Preencher'!M70,7),IF('[1]TCE - ANEXO IV - Preencher'!H70="","")))</f>
        <v>261110</v>
      </c>
      <c r="L61" s="7">
        <f>'[1]TCE - ANEXO IV - Preencher'!N70</f>
        <v>4000</v>
      </c>
    </row>
    <row r="62" spans="1:12" s="8" customFormat="1" ht="19.5" customHeight="1" x14ac:dyDescent="0.2">
      <c r="A62" s="3">
        <f>IFERROR(VLOOKUP(B62,'[1]DADOS (OCULTAR)'!$P$3:$R$56,3,0),"")</f>
        <v>9039744000780</v>
      </c>
      <c r="B62" s="4" t="str">
        <f>'[1]TCE - ANEXO IV - Preencher'!C71</f>
        <v>HOSPITAL DOM MALAN</v>
      </c>
      <c r="C62" s="4" t="str">
        <f>'[1]TCE - ANEXO IV - Preencher'!E71</f>
        <v>5.16 - Serviços Médico-Hospitalares, Odotonlogia e Laboratoriais</v>
      </c>
      <c r="D62" s="3">
        <f>'[1]TCE - ANEXO IV - Preencher'!F71</f>
        <v>4166795000163</v>
      </c>
      <c r="E62" s="5" t="str">
        <f>'[1]TCE - ANEXO IV - Preencher'!G71</f>
        <v>ANESTESIA E SERVICOS MEDICOS LTDA</v>
      </c>
      <c r="F62" s="5" t="str">
        <f>'[1]TCE - ANEXO IV - Preencher'!H71</f>
        <v>S</v>
      </c>
      <c r="G62" s="5" t="str">
        <f>'[1]TCE - ANEXO IV - Preencher'!I71</f>
        <v>S</v>
      </c>
      <c r="H62" s="5">
        <f>'[1]TCE - ANEXO IV - Preencher'!J71</f>
        <v>9934</v>
      </c>
      <c r="I62" s="6">
        <f>IF('[1]TCE - ANEXO IV - Preencher'!K71="","",'[1]TCE - ANEXO IV - Preencher'!K71)</f>
        <v>44302</v>
      </c>
      <c r="J62" s="5">
        <f>'[1]TCE - ANEXO IV - Preencher'!L71</f>
        <v>9868419</v>
      </c>
      <c r="K62" s="5" t="str">
        <f>IF(F62="B",LEFT('[1]TCE - ANEXO IV - Preencher'!M71,2),IF(F62="S",LEFT('[1]TCE - ANEXO IV - Preencher'!M71,7),IF('[1]TCE - ANEXO IV - Preencher'!H71="","")))</f>
        <v>2611101</v>
      </c>
      <c r="L62" s="7">
        <f>'[1]TCE - ANEXO IV - Preencher'!N71</f>
        <v>218957.54</v>
      </c>
    </row>
    <row r="63" spans="1:12" s="8" customFormat="1" ht="19.5" customHeight="1" x14ac:dyDescent="0.2">
      <c r="A63" s="3">
        <f>IFERROR(VLOOKUP(B63,'[1]DADOS (OCULTAR)'!$P$3:$R$56,3,0),"")</f>
        <v>9039744000780</v>
      </c>
      <c r="B63" s="4" t="str">
        <f>'[1]TCE - ANEXO IV - Preencher'!C72</f>
        <v>HOSPITAL DOM MALAN</v>
      </c>
      <c r="C63" s="4" t="str">
        <f>'[1]TCE - ANEXO IV - Preencher'!E72</f>
        <v>5.16 - Serviços Médico-Hospitalares, Odotonlogia e Laboratoriais</v>
      </c>
      <c r="D63" s="3">
        <f>'[1]TCE - ANEXO IV - Preencher'!F72</f>
        <v>4166795000163</v>
      </c>
      <c r="E63" s="5" t="str">
        <f>'[1]TCE - ANEXO IV - Preencher'!G72</f>
        <v>ANESTESIA E SERVICOS MEDICOS LTDA</v>
      </c>
      <c r="F63" s="5" t="str">
        <f>'[1]TCE - ANEXO IV - Preencher'!H72</f>
        <v>S</v>
      </c>
      <c r="G63" s="5" t="str">
        <f>'[1]TCE - ANEXO IV - Preencher'!I72</f>
        <v>S</v>
      </c>
      <c r="H63" s="5">
        <f>'[1]TCE - ANEXO IV - Preencher'!J72</f>
        <v>9935</v>
      </c>
      <c r="I63" s="6">
        <f>IF('[1]TCE - ANEXO IV - Preencher'!K72="","",'[1]TCE - ANEXO IV - Preencher'!K72)</f>
        <v>44302</v>
      </c>
      <c r="J63" s="5">
        <f>'[1]TCE - ANEXO IV - Preencher'!L72</f>
        <v>6599811</v>
      </c>
      <c r="K63" s="5" t="str">
        <f>IF(F63="B",LEFT('[1]TCE - ANEXO IV - Preencher'!M72,2),IF(F63="S",LEFT('[1]TCE - ANEXO IV - Preencher'!M72,7),IF('[1]TCE - ANEXO IV - Preencher'!H72="","")))</f>
        <v>2611101</v>
      </c>
      <c r="L63" s="7">
        <f>'[1]TCE - ANEXO IV - Preencher'!N72</f>
        <v>1320</v>
      </c>
    </row>
    <row r="64" spans="1:12" s="8" customFormat="1" ht="19.5" customHeight="1" x14ac:dyDescent="0.2">
      <c r="A64" s="3">
        <f>IFERROR(VLOOKUP(B64,'[1]DADOS (OCULTAR)'!$P$3:$R$56,3,0),"")</f>
        <v>9039744000780</v>
      </c>
      <c r="B64" s="4" t="str">
        <f>'[1]TCE - ANEXO IV - Preencher'!C73</f>
        <v>HOSPITAL DOM MALAN</v>
      </c>
      <c r="C64" s="4" t="str">
        <f>'[1]TCE - ANEXO IV - Preencher'!E73</f>
        <v>5.16 - Serviços Médico-Hospitalares, Odotonlogia e Laboratoriais</v>
      </c>
      <c r="D64" s="3">
        <f>'[1]TCE - ANEXO IV - Preencher'!F73</f>
        <v>4166795000163</v>
      </c>
      <c r="E64" s="5" t="str">
        <f>'[1]TCE - ANEXO IV - Preencher'!G73</f>
        <v>ANESTESIA E SERVICOS MEDICOS LTDA</v>
      </c>
      <c r="F64" s="5" t="str">
        <f>'[1]TCE - ANEXO IV - Preencher'!H73</f>
        <v>S</v>
      </c>
      <c r="G64" s="5" t="str">
        <f>'[1]TCE - ANEXO IV - Preencher'!I73</f>
        <v>S</v>
      </c>
      <c r="H64" s="5">
        <f>'[1]TCE - ANEXO IV - Preencher'!J73</f>
        <v>9936</v>
      </c>
      <c r="I64" s="6">
        <f>IF('[1]TCE - ANEXO IV - Preencher'!K73="","",'[1]TCE - ANEXO IV - Preencher'!K73)</f>
        <v>44302</v>
      </c>
      <c r="J64" s="5">
        <f>'[1]TCE - ANEXO IV - Preencher'!L73</f>
        <v>219377685</v>
      </c>
      <c r="K64" s="5" t="str">
        <f>IF(F64="B",LEFT('[1]TCE - ANEXO IV - Preencher'!M73,2),IF(F64="S",LEFT('[1]TCE - ANEXO IV - Preencher'!M73,7),IF('[1]TCE - ANEXO IV - Preencher'!H73="","")))</f>
        <v>2611101</v>
      </c>
      <c r="L64" s="7">
        <f>'[1]TCE - ANEXO IV - Preencher'!N73</f>
        <v>9089.5</v>
      </c>
    </row>
    <row r="65" spans="1:12" s="8" customFormat="1" ht="19.5" customHeight="1" x14ac:dyDescent="0.2">
      <c r="A65" s="3">
        <f>IFERROR(VLOOKUP(B65,'[1]DADOS (OCULTAR)'!$P$3:$R$56,3,0),"")</f>
        <v>9039744000780</v>
      </c>
      <c r="B65" s="4" t="str">
        <f>'[1]TCE - ANEXO IV - Preencher'!C74</f>
        <v>HOSPITAL DOM MALAN</v>
      </c>
      <c r="C65" s="4" t="str">
        <f>'[1]TCE - ANEXO IV - Preencher'!E74</f>
        <v>5.16 - Serviços Médico-Hospitalares, Odotonlogia e Laboratoriais</v>
      </c>
      <c r="D65" s="3">
        <f>'[1]TCE - ANEXO IV - Preencher'!F74</f>
        <v>3811242000153</v>
      </c>
      <c r="E65" s="5" t="str">
        <f>'[1]TCE - ANEXO IV - Preencher'!G74</f>
        <v>MEDICAT MEDICINA DO TRABALHO LTDA</v>
      </c>
      <c r="F65" s="5" t="str">
        <f>'[1]TCE - ANEXO IV - Preencher'!H74</f>
        <v>S</v>
      </c>
      <c r="G65" s="5" t="str">
        <f>'[1]TCE - ANEXO IV - Preencher'!I74</f>
        <v>S</v>
      </c>
      <c r="H65" s="5">
        <f>'[1]TCE - ANEXO IV - Preencher'!J74</f>
        <v>40672</v>
      </c>
      <c r="I65" s="6">
        <f>IF('[1]TCE - ANEXO IV - Preencher'!K74="","",'[1]TCE - ANEXO IV - Preencher'!K74)</f>
        <v>44312</v>
      </c>
      <c r="J65" s="5">
        <f>'[1]TCE - ANEXO IV - Preencher'!L74</f>
        <v>36219634</v>
      </c>
      <c r="K65" s="5" t="str">
        <f>IF(F65="B",LEFT('[1]TCE - ANEXO IV - Preencher'!M74,2),IF(F65="S",LEFT('[1]TCE - ANEXO IV - Preencher'!M74,7),IF('[1]TCE - ANEXO IV - Preencher'!H74="","")))</f>
        <v>261110</v>
      </c>
      <c r="L65" s="7">
        <f>'[1]TCE - ANEXO IV - Preencher'!N74</f>
        <v>3745</v>
      </c>
    </row>
    <row r="66" spans="1:12" s="8" customFormat="1" ht="19.5" customHeight="1" x14ac:dyDescent="0.2">
      <c r="A66" s="3">
        <f>IFERROR(VLOOKUP(B66,'[1]DADOS (OCULTAR)'!$P$3:$R$56,3,0),"")</f>
        <v>9039744000780</v>
      </c>
      <c r="B66" s="4" t="str">
        <f>'[1]TCE - ANEXO IV - Preencher'!C75</f>
        <v>HOSPITAL DOM MALAN</v>
      </c>
      <c r="C66" s="4" t="str">
        <f>'[1]TCE - ANEXO IV - Preencher'!E75</f>
        <v>5.16 - Serviços Médico-Hospitalares, Odotonlogia e Laboratoriais</v>
      </c>
      <c r="D66" s="3">
        <f>'[1]TCE - ANEXO IV - Preencher'!F75</f>
        <v>4509221000140</v>
      </c>
      <c r="E66" s="5" t="str">
        <f>'[1]TCE - ANEXO IV - Preencher'!G75</f>
        <v>BABY LAB LABORATORIOS CLINICOS S/S - EPP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20212079</v>
      </c>
      <c r="I66" s="6">
        <f>IF('[1]TCE - ANEXO IV - Preencher'!K75="","",'[1]TCE - ANEXO IV - Preencher'!K75)</f>
        <v>44320</v>
      </c>
      <c r="J66" s="5" t="str">
        <f>'[1]TCE - ANEXO IV - Preencher'!L75</f>
        <v>9F3A2249F</v>
      </c>
      <c r="K66" s="5" t="str">
        <f>IF(F66="B",LEFT('[1]TCE - ANEXO IV - Preencher'!M75,2),IF(F66="S",LEFT('[1]TCE - ANEXO IV - Preencher'!M75,7),IF('[1]TCE - ANEXO IV - Preencher'!H75="","")))</f>
        <v>2918407</v>
      </c>
      <c r="L66" s="7">
        <f>'[1]TCE - ANEXO IV - Preencher'!N75</f>
        <v>147526.22</v>
      </c>
    </row>
    <row r="67" spans="1:12" s="8" customFormat="1" ht="19.5" customHeight="1" x14ac:dyDescent="0.2">
      <c r="A67" s="3">
        <f>IFERROR(VLOOKUP(B67,'[1]DADOS (OCULTAR)'!$P$3:$R$56,3,0),"")</f>
        <v>9039744000780</v>
      </c>
      <c r="B67" s="4" t="str">
        <f>'[1]TCE - ANEXO IV - Preencher'!C76</f>
        <v>HOSPITAL DOM MALAN</v>
      </c>
      <c r="C67" s="4" t="str">
        <f>'[1]TCE - ANEXO IV - Preencher'!E76</f>
        <v>5.8 - Locação de Veículos Automotores</v>
      </c>
      <c r="D67" s="3">
        <f>'[1]TCE - ANEXO IV - Preencher'!F76</f>
        <v>17863255000180</v>
      </c>
      <c r="E67" s="5" t="str">
        <f>'[1]TCE - ANEXO IV - Preencher'!G76</f>
        <v xml:space="preserve">FLAVIA ALVES DE SOUSA ME </v>
      </c>
      <c r="F67" s="5" t="str">
        <f>'[1]TCE - ANEXO IV - Preencher'!H76</f>
        <v>S</v>
      </c>
      <c r="G67" s="5" t="str">
        <f>'[1]TCE - ANEXO IV - Preencher'!I76</f>
        <v>S</v>
      </c>
      <c r="H67" s="5">
        <f>'[1]TCE - ANEXO IV - Preencher'!J76</f>
        <v>2843</v>
      </c>
      <c r="I67" s="6">
        <f>IF('[1]TCE - ANEXO IV - Preencher'!K76="","",'[1]TCE - ANEXO IV - Preencher'!K76)</f>
        <v>44308</v>
      </c>
      <c r="J67" s="5">
        <f>'[1]TCE - ANEXO IV - Preencher'!L76</f>
        <v>182773843</v>
      </c>
      <c r="K67" s="5" t="str">
        <f>IF(F67="B",LEFT('[1]TCE - ANEXO IV - Preencher'!M76,2),IF(F67="S",LEFT('[1]TCE - ANEXO IV - Preencher'!M76,7),IF('[1]TCE - ANEXO IV - Preencher'!H76="","")))</f>
        <v>2611101</v>
      </c>
      <c r="L67" s="7">
        <f>'[1]TCE - ANEXO IV - Preencher'!N76</f>
        <v>1880</v>
      </c>
    </row>
    <row r="68" spans="1:12" s="8" customFormat="1" ht="19.5" customHeight="1" x14ac:dyDescent="0.2">
      <c r="A68" s="3">
        <f>IFERROR(VLOOKUP(B68,'[1]DADOS (OCULTAR)'!$P$3:$R$56,3,0),"")</f>
        <v>9039744000780</v>
      </c>
      <c r="B68" s="4" t="str">
        <f>'[1]TCE - ANEXO IV - Preencher'!C77</f>
        <v>HOSPITAL DOM MALAN</v>
      </c>
      <c r="C68" s="4" t="str">
        <f>'[1]TCE - ANEXO IV - Preencher'!E77</f>
        <v>4.6 - Serviços de Profissionais de Saúde</v>
      </c>
      <c r="D68" s="3">
        <f>'[1]TCE - ANEXO IV - Preencher'!F77</f>
        <v>7373291490</v>
      </c>
      <c r="E68" s="5" t="str">
        <f>'[1]TCE - ANEXO IV - Preencher'!G77</f>
        <v>GRAZIELLE ÁQUILA DE SOUZA BRANDAO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1340</v>
      </c>
    </row>
    <row r="69" spans="1:12" s="8" customFormat="1" ht="19.5" customHeight="1" x14ac:dyDescent="0.2">
      <c r="A69" s="3">
        <f>IFERROR(VLOOKUP(B69,'[1]DADOS (OCULTAR)'!$P$3:$R$56,3,0),"")</f>
        <v>9039744000780</v>
      </c>
      <c r="B69" s="4" t="str">
        <f>'[1]TCE - ANEXO IV - Preencher'!C78</f>
        <v>HOSPITAL DOM MALAN</v>
      </c>
      <c r="C69" s="4" t="str">
        <f>'[1]TCE - ANEXO IV - Preencher'!E78</f>
        <v>4.6 - Serviços de Profissionais de Saúde</v>
      </c>
      <c r="D69" s="3">
        <f>'[1]TCE - ANEXO IV - Preencher'!F78</f>
        <v>5001962498</v>
      </c>
      <c r="E69" s="5" t="str">
        <f>'[1]TCE - ANEXO IV - Preencher'!G78</f>
        <v>ROBERTA ANTAS MAGALHAES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5360</v>
      </c>
    </row>
    <row r="70" spans="1:12" s="8" customFormat="1" ht="19.5" customHeight="1" x14ac:dyDescent="0.2">
      <c r="A70" s="3">
        <f>IFERROR(VLOOKUP(B70,'[1]DADOS (OCULTAR)'!$P$3:$R$56,3,0),"")</f>
        <v>9039744000780</v>
      </c>
      <c r="B70" s="4" t="str">
        <f>'[1]TCE - ANEXO IV - Preencher'!C79</f>
        <v>HOSPITAL DOM MALAN</v>
      </c>
      <c r="C70" s="4" t="str">
        <f>'[1]TCE - ANEXO IV - Preencher'!E79</f>
        <v>5.10 - Detetização/Tratamento de Resíduos e Afins</v>
      </c>
      <c r="D70" s="3">
        <f>'[1]TCE - ANEXO IV - Preencher'!F79</f>
        <v>11863530000180</v>
      </c>
      <c r="E70" s="5" t="str">
        <f>'[1]TCE - ANEXO IV - Preencher'!G79</f>
        <v>BRASCON GESTAO AMBIENTAL LTDA</v>
      </c>
      <c r="F70" s="5" t="str">
        <f>'[1]TCE - ANEXO IV - Preencher'!H79</f>
        <v>S</v>
      </c>
      <c r="G70" s="5" t="str">
        <f>'[1]TCE - ANEXO IV - Preencher'!I79</f>
        <v>S</v>
      </c>
      <c r="H70" s="5">
        <f>'[1]TCE - ANEXO IV - Preencher'!J79</f>
        <v>70555</v>
      </c>
      <c r="I70" s="6">
        <f>IF('[1]TCE - ANEXO IV - Preencher'!K79="","",'[1]TCE - ANEXO IV - Preencher'!K79)</f>
        <v>44287</v>
      </c>
      <c r="J70" s="5">
        <f>'[1]TCE - ANEXO IV - Preencher'!L79</f>
        <v>64387</v>
      </c>
      <c r="K70" s="5" t="str">
        <f>IF(F70="B",LEFT('[1]TCE - ANEXO IV - Preencher'!M79,2),IF(F70="S",LEFT('[1]TCE - ANEXO IV - Preencher'!M79,7),IF('[1]TCE - ANEXO IV - Preencher'!H79="","")))</f>
        <v>261130</v>
      </c>
      <c r="L70" s="7">
        <f>'[1]TCE - ANEXO IV - Preencher'!N79</f>
        <v>6897.28</v>
      </c>
    </row>
    <row r="71" spans="1:12" s="8" customFormat="1" ht="19.5" customHeight="1" x14ac:dyDescent="0.2">
      <c r="A71" s="3">
        <f>IFERROR(VLOOKUP(B71,'[1]DADOS (OCULTAR)'!$P$3:$R$56,3,0),"")</f>
        <v>9039744000780</v>
      </c>
      <c r="B71" s="4" t="str">
        <f>'[1]TCE - ANEXO IV - Preencher'!C80</f>
        <v>HOSPITAL DOM MALAN</v>
      </c>
      <c r="C71" s="4" t="str">
        <f>'[1]TCE - ANEXO IV - Preencher'!E80</f>
        <v>5.17 - Manutenção de Software, Certificação Digital e Microfilmagem</v>
      </c>
      <c r="D71" s="3">
        <f>'[1]TCE - ANEXO IV - Preencher'!F80</f>
        <v>7928972000190</v>
      </c>
      <c r="E71" s="5" t="str">
        <f>'[1]TCE - ANEXO IV - Preencher'!G80</f>
        <v>CARTELLO CONSULTORIA MERCADO COMUNICACAO LTDA</v>
      </c>
      <c r="F71" s="5" t="str">
        <f>'[1]TCE - ANEXO IV - Preencher'!H80</f>
        <v>S</v>
      </c>
      <c r="G71" s="5" t="str">
        <f>'[1]TCE - ANEXO IV - Preencher'!I80</f>
        <v>S</v>
      </c>
      <c r="H71" s="5">
        <f>'[1]TCE - ANEXO IV - Preencher'!J80</f>
        <v>3303</v>
      </c>
      <c r="I71" s="6">
        <f>IF('[1]TCE - ANEXO IV - Preencher'!K80="","",'[1]TCE - ANEXO IV - Preencher'!K80)</f>
        <v>44257</v>
      </c>
      <c r="J71" s="5" t="str">
        <f>'[1]TCE - ANEXO IV - Preencher'!L80</f>
        <v>DQWH-LCN9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442.17</v>
      </c>
    </row>
    <row r="72" spans="1:12" s="8" customFormat="1" ht="19.5" customHeight="1" x14ac:dyDescent="0.2">
      <c r="A72" s="3">
        <f>IFERROR(VLOOKUP(B72,'[1]DADOS (OCULTAR)'!$P$3:$R$56,3,0),"")</f>
        <v>9039744000780</v>
      </c>
      <c r="B72" s="4" t="str">
        <f>'[1]TCE - ANEXO IV - Preencher'!C81</f>
        <v>HOSPITAL DOM MALAN</v>
      </c>
      <c r="C72" s="4" t="str">
        <f>'[1]TCE - ANEXO IV - Preencher'!E81</f>
        <v>5.17 - Manutenção de Software, Certificação Digital e Microfilmagem</v>
      </c>
      <c r="D72" s="3">
        <f>'[1]TCE - ANEXO IV - Preencher'!F81</f>
        <v>53113791001285</v>
      </c>
      <c r="E72" s="5" t="str">
        <f>'[1]TCE - ANEXO IV - Preencher'!G81</f>
        <v>TOTVS SA</v>
      </c>
      <c r="F72" s="5" t="str">
        <f>'[1]TCE - ANEXO IV - Preencher'!H81</f>
        <v>S</v>
      </c>
      <c r="G72" s="5" t="str">
        <f>'[1]TCE - ANEXO IV - Preencher'!I81</f>
        <v>S</v>
      </c>
      <c r="H72" s="5">
        <f>'[1]TCE - ANEXO IV - Preencher'!J81</f>
        <v>3036782</v>
      </c>
      <c r="I72" s="6">
        <f>IF('[1]TCE - ANEXO IV - Preencher'!K81="","",'[1]TCE - ANEXO IV - Preencher'!K81)</f>
        <v>44286</v>
      </c>
      <c r="J72" s="5" t="str">
        <f>'[1]TCE - ANEXO IV - Preencher'!L81</f>
        <v>RNTB-GAUE</v>
      </c>
      <c r="K72" s="5" t="str">
        <f>IF(F72="B",LEFT('[1]TCE - ANEXO IV - Preencher'!M81,2),IF(F72="S",LEFT('[1]TCE - ANEXO IV - Preencher'!M81,7),IF('[1]TCE - ANEXO IV - Preencher'!H81="","")))</f>
        <v>3550308</v>
      </c>
      <c r="L72" s="7">
        <f>'[1]TCE - ANEXO IV - Preencher'!N81</f>
        <v>1124.23</v>
      </c>
    </row>
    <row r="73" spans="1:12" s="8" customFormat="1" ht="19.5" customHeight="1" x14ac:dyDescent="0.2">
      <c r="A73" s="3">
        <f>IFERROR(VLOOKUP(B73,'[1]DADOS (OCULTAR)'!$P$3:$R$56,3,0),"")</f>
        <v>9039744000780</v>
      </c>
      <c r="B73" s="4" t="str">
        <f>'[1]TCE - ANEXO IV - Preencher'!C82</f>
        <v>HOSPITAL DOM MALAN</v>
      </c>
      <c r="C73" s="4" t="str">
        <f>'[1]TCE - ANEXO IV - Preencher'!E82</f>
        <v>5.17 - Manutenção de Software, Certificação Digital e Microfilmagem</v>
      </c>
      <c r="D73" s="3">
        <f>'[1]TCE - ANEXO IV - Preencher'!F82</f>
        <v>53113791001285</v>
      </c>
      <c r="E73" s="5" t="str">
        <f>'[1]TCE - ANEXO IV - Preencher'!G82</f>
        <v>TOTVS SA</v>
      </c>
      <c r="F73" s="5" t="str">
        <f>'[1]TCE - ANEXO IV - Preencher'!H82</f>
        <v>S</v>
      </c>
      <c r="G73" s="5" t="str">
        <f>'[1]TCE - ANEXO IV - Preencher'!I82</f>
        <v>S</v>
      </c>
      <c r="H73" s="5">
        <f>'[1]TCE - ANEXO IV - Preencher'!J82</f>
        <v>202116381</v>
      </c>
      <c r="I73" s="6">
        <f>IF('[1]TCE - ANEXO IV - Preencher'!K82="","",'[1]TCE - ANEXO IV - Preencher'!K82)</f>
        <v>44256</v>
      </c>
      <c r="J73" s="5" t="str">
        <f>'[1]TCE - ANEXO IV - Preencher'!L82</f>
        <v>D5521B5D</v>
      </c>
      <c r="K73" s="5" t="str">
        <f>IF(F73="B",LEFT('[1]TCE - ANEXO IV - Preencher'!M82,2),IF(F73="S",LEFT('[1]TCE - ANEXO IV - Preencher'!M82,7),IF('[1]TCE - ANEXO IV - Preencher'!H82="","")))</f>
        <v>3106200</v>
      </c>
      <c r="L73" s="7">
        <f>'[1]TCE - ANEXO IV - Preencher'!N82</f>
        <v>2750.77</v>
      </c>
    </row>
    <row r="74" spans="1:12" s="8" customFormat="1" ht="19.5" customHeight="1" x14ac:dyDescent="0.2">
      <c r="A74" s="3">
        <f>IFERROR(VLOOKUP(B74,'[1]DADOS (OCULTAR)'!$P$3:$R$56,3,0),"")</f>
        <v>9039744000780</v>
      </c>
      <c r="B74" s="4" t="str">
        <f>'[1]TCE - ANEXO IV - Preencher'!C83</f>
        <v>HOSPITAL DOM MALAN</v>
      </c>
      <c r="C74" s="4" t="str">
        <f>'[1]TCE - ANEXO IV - Preencher'!E83</f>
        <v>5.17 - Manutenção de Software, Certificação Digital e Microfilmagem</v>
      </c>
      <c r="D74" s="3">
        <f>'[1]TCE - ANEXO IV - Preencher'!F83</f>
        <v>53113791001285</v>
      </c>
      <c r="E74" s="5" t="str">
        <f>'[1]TCE - ANEXO IV - Preencher'!G83</f>
        <v>TOTVS SA</v>
      </c>
      <c r="F74" s="5" t="str">
        <f>'[1]TCE - ANEXO IV - Preencher'!H83</f>
        <v>S</v>
      </c>
      <c r="G74" s="5" t="str">
        <f>'[1]TCE - ANEXO IV - Preencher'!I83</f>
        <v>S</v>
      </c>
      <c r="H74" s="5">
        <f>'[1]TCE - ANEXO IV - Preencher'!J83</f>
        <v>202116380</v>
      </c>
      <c r="I74" s="6">
        <f>IF('[1]TCE - ANEXO IV - Preencher'!K83="","",'[1]TCE - ANEXO IV - Preencher'!K83)</f>
        <v>44256</v>
      </c>
      <c r="J74" s="5" t="str">
        <f>'[1]TCE - ANEXO IV - Preencher'!L83</f>
        <v>A06DE01C</v>
      </c>
      <c r="K74" s="5" t="str">
        <f>IF(F74="B",LEFT('[1]TCE - ANEXO IV - Preencher'!M83,2),IF(F74="S",LEFT('[1]TCE - ANEXO IV - Preencher'!M83,7),IF('[1]TCE - ANEXO IV - Preencher'!H83="","")))</f>
        <v>3106200</v>
      </c>
      <c r="L74" s="7">
        <f>'[1]TCE - ANEXO IV - Preencher'!N83</f>
        <v>374.05</v>
      </c>
    </row>
    <row r="75" spans="1:12" s="8" customFormat="1" ht="19.5" customHeight="1" x14ac:dyDescent="0.2">
      <c r="A75" s="3">
        <f>IFERROR(VLOOKUP(B75,'[1]DADOS (OCULTAR)'!$P$3:$R$56,3,0),"")</f>
        <v>9039744000780</v>
      </c>
      <c r="B75" s="4" t="str">
        <f>'[1]TCE - ANEXO IV - Preencher'!C84</f>
        <v>HOSPITAL DOM MALAN</v>
      </c>
      <c r="C75" s="4" t="str">
        <f>'[1]TCE - ANEXO IV - Preencher'!E84</f>
        <v>5.17 - Manutenção de Software, Certificação Digital e Microfilmagem</v>
      </c>
      <c r="D75" s="3">
        <f>'[1]TCE - ANEXO IV - Preencher'!F84</f>
        <v>16783034000130</v>
      </c>
      <c r="E75" s="5" t="str">
        <f>'[1]TCE - ANEXO IV - Preencher'!G84</f>
        <v>SINTESE LICENCIAMENTRO PROG P COMPRAS</v>
      </c>
      <c r="F75" s="5" t="str">
        <f>'[1]TCE - ANEXO IV - Preencher'!H84</f>
        <v>S</v>
      </c>
      <c r="G75" s="5" t="str">
        <f>'[1]TCE - ANEXO IV - Preencher'!I84</f>
        <v>S</v>
      </c>
      <c r="H75" s="5">
        <f>'[1]TCE - ANEXO IV - Preencher'!J84</f>
        <v>13303</v>
      </c>
      <c r="I75" s="6">
        <f>IF('[1]TCE - ANEXO IV - Preencher'!K84="","",'[1]TCE - ANEXO IV - Preencher'!K84)</f>
        <v>44287</v>
      </c>
      <c r="J75" s="5" t="str">
        <f>'[1]TCE - ANEXO IV - Preencher'!L84</f>
        <v>UJWS-ERLX</v>
      </c>
      <c r="K75" s="5" t="str">
        <f>IF(F75="B",LEFT('[1]TCE - ANEXO IV - Preencher'!M84,2),IF(F75="S",LEFT('[1]TCE - ANEXO IV - Preencher'!M84,7),IF('[1]TCE - ANEXO IV - Preencher'!H84="","")))</f>
        <v>261160</v>
      </c>
      <c r="L75" s="7">
        <f>'[1]TCE - ANEXO IV - Preencher'!N84</f>
        <v>2300</v>
      </c>
    </row>
    <row r="76" spans="1:12" s="8" customFormat="1" ht="19.5" customHeight="1" x14ac:dyDescent="0.2">
      <c r="A76" s="3">
        <f>IFERROR(VLOOKUP(B76,'[1]DADOS (OCULTAR)'!$P$3:$R$56,3,0),"")</f>
        <v>9039744000780</v>
      </c>
      <c r="B76" s="4" t="str">
        <f>'[1]TCE - ANEXO IV - Preencher'!C85</f>
        <v>HOSPITAL DOM MALAN</v>
      </c>
      <c r="C76" s="4" t="str">
        <f>'[1]TCE - ANEXO IV - Preencher'!E85</f>
        <v>5.17 - Manutenção de Software, Certificação Digital e Microfilmagem</v>
      </c>
      <c r="D76" s="3">
        <f>'[1]TCE - ANEXO IV - Preencher'!F85</f>
        <v>5020356000100</v>
      </c>
      <c r="E76" s="5" t="str">
        <f>'[1]TCE - ANEXO IV - Preencher'!G85</f>
        <v>BID COM E SERV EM TECNOLOGIA DA INFORMACAO LTDA</v>
      </c>
      <c r="F76" s="5" t="str">
        <f>'[1]TCE - ANEXO IV - Preencher'!H85</f>
        <v>S</v>
      </c>
      <c r="G76" s="5" t="str">
        <f>'[1]TCE - ANEXO IV - Preencher'!I85</f>
        <v>S</v>
      </c>
      <c r="H76" s="5">
        <f>'[1]TCE - ANEXO IV - Preencher'!J85</f>
        <v>3798</v>
      </c>
      <c r="I76" s="6">
        <f>IF('[1]TCE - ANEXO IV - Preencher'!K85="","",'[1]TCE - ANEXO IV - Preencher'!K85)</f>
        <v>44256</v>
      </c>
      <c r="J76" s="5" t="str">
        <f>'[1]TCE - ANEXO IV - Preencher'!L85</f>
        <v>DHID-ZP9C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1161.24</v>
      </c>
    </row>
    <row r="77" spans="1:12" s="8" customFormat="1" ht="19.5" customHeight="1" x14ac:dyDescent="0.2">
      <c r="A77" s="3">
        <f>IFERROR(VLOOKUP(B77,'[1]DADOS (OCULTAR)'!$P$3:$R$56,3,0),"")</f>
        <v>9039744000780</v>
      </c>
      <c r="B77" s="4" t="str">
        <f>'[1]TCE - ANEXO IV - Preencher'!C86</f>
        <v>HOSPITAL DOM MALAN</v>
      </c>
      <c r="C77" s="4" t="str">
        <f>'[1]TCE - ANEXO IV - Preencher'!E86</f>
        <v>5.17 - Manutenção de Software, Certificação Digital e Microfilmagem</v>
      </c>
      <c r="D77" s="3">
        <f>'[1]TCE - ANEXO IV - Preencher'!F86</f>
        <v>92306257000780</v>
      </c>
      <c r="E77" s="5" t="str">
        <f>'[1]TCE - ANEXO IV - Preencher'!G86</f>
        <v>MV INFORMATICA NORDESTE LTDA</v>
      </c>
      <c r="F77" s="5" t="str">
        <f>'[1]TCE - ANEXO IV - Preencher'!H86</f>
        <v>S</v>
      </c>
      <c r="G77" s="5" t="str">
        <f>'[1]TCE - ANEXO IV - Preencher'!I86</f>
        <v>S</v>
      </c>
      <c r="H77" s="5">
        <f>'[1]TCE - ANEXO IV - Preencher'!J86</f>
        <v>22716</v>
      </c>
      <c r="I77" s="6">
        <f>IF('[1]TCE - ANEXO IV - Preencher'!K86="","",'[1]TCE - ANEXO IV - Preencher'!K86)</f>
        <v>44294</v>
      </c>
      <c r="J77" s="5" t="str">
        <f>'[1]TCE - ANEXO IV - Preencher'!L86</f>
        <v>EF9M-CP6J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24992.22</v>
      </c>
    </row>
    <row r="78" spans="1:12" s="8" customFormat="1" ht="19.5" customHeight="1" x14ac:dyDescent="0.2">
      <c r="A78" s="3">
        <f>IFERROR(VLOOKUP(B78,'[1]DADOS (OCULTAR)'!$P$3:$R$56,3,0),"")</f>
        <v>9039744000780</v>
      </c>
      <c r="B78" s="4" t="str">
        <f>'[1]TCE - ANEXO IV - Preencher'!C87</f>
        <v>HOSPITAL DOM MALAN</v>
      </c>
      <c r="C78" s="4" t="str">
        <f>'[1]TCE - ANEXO IV - Preencher'!E87</f>
        <v>5.19 - Serviços Gráficos, de Encadernação e de Emolduração</v>
      </c>
      <c r="D78" s="3">
        <f>'[1]TCE - ANEXO IV - Preencher'!F87</f>
        <v>27583613000155</v>
      </c>
      <c r="E78" s="5" t="str">
        <f>'[1]TCE - ANEXO IV - Preencher'!G87</f>
        <v xml:space="preserve">GRUPO G COMPANY DA CONFECCAO LTDA ME </v>
      </c>
      <c r="F78" s="5" t="str">
        <f>'[1]TCE - ANEXO IV - Preencher'!H87</f>
        <v>S</v>
      </c>
      <c r="G78" s="5" t="str">
        <f>'[1]TCE - ANEXO IV - Preencher'!I87</f>
        <v>S</v>
      </c>
      <c r="H78" s="5">
        <f>'[1]TCE - ANEXO IV - Preencher'!J87</f>
        <v>56</v>
      </c>
      <c r="I78" s="6">
        <f>IF('[1]TCE - ANEXO IV - Preencher'!K87="","",'[1]TCE - ANEXO IV - Preencher'!K87)</f>
        <v>44258</v>
      </c>
      <c r="J78" s="5">
        <f>'[1]TCE - ANEXO IV - Preencher'!L87</f>
        <v>210278491</v>
      </c>
      <c r="K78" s="5" t="str">
        <f>IF(F78="B",LEFT('[1]TCE - ANEXO IV - Preencher'!M87,2),IF(F78="S",LEFT('[1]TCE - ANEXO IV - Preencher'!M87,7),IF('[1]TCE - ANEXO IV - Preencher'!H87="","")))</f>
        <v>2611101</v>
      </c>
      <c r="L78" s="7">
        <f>'[1]TCE - ANEXO IV - Preencher'!N87</f>
        <v>971.85</v>
      </c>
    </row>
    <row r="79" spans="1:12" s="8" customFormat="1" ht="19.5" customHeight="1" x14ac:dyDescent="0.2">
      <c r="A79" s="3">
        <f>IFERROR(VLOOKUP(B79,'[1]DADOS (OCULTAR)'!$P$3:$R$56,3,0),"")</f>
        <v>9039744000780</v>
      </c>
      <c r="B79" s="4" t="str">
        <f>'[1]TCE - ANEXO IV - Preencher'!C88</f>
        <v>HOSPITAL DOM MALAN</v>
      </c>
      <c r="C79" s="4" t="str">
        <f>'[1]TCE - ANEXO IV - Preencher'!E88</f>
        <v>5.99 - Outros Serviços de Terceiros Pessoa Jurídica</v>
      </c>
      <c r="D79" s="3">
        <f>'[1]TCE - ANEXO IV - Preencher'!F88</f>
        <v>58921792000117</v>
      </c>
      <c r="E79" s="5" t="str">
        <f>'[1]TCE - ANEXO IV - Preencher'!G88</f>
        <v>PLANISA PLANEJ E ORG DE INST DE SAUDE</v>
      </c>
      <c r="F79" s="5" t="str">
        <f>'[1]TCE - ANEXO IV - Preencher'!H88</f>
        <v>S</v>
      </c>
      <c r="G79" s="5" t="str">
        <f>'[1]TCE - ANEXO IV - Preencher'!I88</f>
        <v>S</v>
      </c>
      <c r="H79" s="5">
        <f>'[1]TCE - ANEXO IV - Preencher'!J88</f>
        <v>24201</v>
      </c>
      <c r="I79" s="6">
        <f>IF('[1]TCE - ANEXO IV - Preencher'!K88="","",'[1]TCE - ANEXO IV - Preencher'!K88)</f>
        <v>44257</v>
      </c>
      <c r="J79" s="5" t="str">
        <f>'[1]TCE - ANEXO IV - Preencher'!L88</f>
        <v>BTJX-QYWV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2751.69</v>
      </c>
    </row>
    <row r="80" spans="1:12" s="8" customFormat="1" ht="19.5" customHeight="1" x14ac:dyDescent="0.2">
      <c r="A80" s="3">
        <f>IFERROR(VLOOKUP(B80,'[1]DADOS (OCULTAR)'!$P$3:$R$56,3,0),"")</f>
        <v>9039744000780</v>
      </c>
      <c r="B80" s="4" t="str">
        <f>'[1]TCE - ANEXO IV - Preencher'!C89</f>
        <v>HOSPITAL DOM MALAN</v>
      </c>
      <c r="C80" s="4" t="str">
        <f>'[1]TCE - ANEXO IV - Preencher'!E89</f>
        <v>5.99 - Outros Serviços de Terceiros Pessoa Jurídica</v>
      </c>
      <c r="D80" s="3">
        <f>'[1]TCE - ANEXO IV - Preencher'!F89</f>
        <v>35521046000130</v>
      </c>
      <c r="E80" s="5" t="str">
        <f>'[1]TCE - ANEXO IV - Preencher'!G89</f>
        <v>TGI CONSULTORIA ME GESTAO S/A</v>
      </c>
      <c r="F80" s="5" t="str">
        <f>'[1]TCE - ANEXO IV - Preencher'!H89</f>
        <v>S</v>
      </c>
      <c r="G80" s="5" t="str">
        <f>'[1]TCE - ANEXO IV - Preencher'!I89</f>
        <v>S</v>
      </c>
      <c r="H80" s="5">
        <f>'[1]TCE - ANEXO IV - Preencher'!J89</f>
        <v>19811</v>
      </c>
      <c r="I80" s="6">
        <f>IF('[1]TCE - ANEXO IV - Preencher'!K89="","",'[1]TCE - ANEXO IV - Preencher'!K89)</f>
        <v>44260</v>
      </c>
      <c r="J80" s="5" t="str">
        <f>'[1]TCE - ANEXO IV - Preencher'!L89</f>
        <v>A9DB-AXLE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4500</v>
      </c>
    </row>
    <row r="81" spans="1:12" s="8" customFormat="1" ht="19.5" customHeight="1" x14ac:dyDescent="0.2">
      <c r="A81" s="3">
        <f>IFERROR(VLOOKUP(B81,'[1]DADOS (OCULTAR)'!$P$3:$R$56,3,0),"")</f>
        <v>9039744000780</v>
      </c>
      <c r="B81" s="4" t="str">
        <f>'[1]TCE - ANEXO IV - Preencher'!C90</f>
        <v>HOSPITAL DOM MALAN</v>
      </c>
      <c r="C81" s="4" t="str">
        <f>'[1]TCE - ANEXO IV - Preencher'!E90</f>
        <v>5.99 - Outros Serviços de Terceiros Pessoa Jurídica</v>
      </c>
      <c r="D81" s="3">
        <f>'[1]TCE - ANEXO IV - Preencher'!F90</f>
        <v>34747496000183</v>
      </c>
      <c r="E81" s="5" t="str">
        <f>'[1]TCE - ANEXO IV - Preencher'!G90</f>
        <v>RONALDO BATISTA DA SILVA</v>
      </c>
      <c r="F81" s="5" t="str">
        <f>'[1]TCE - ANEXO IV - Preencher'!H90</f>
        <v>S</v>
      </c>
      <c r="G81" s="5" t="str">
        <f>'[1]TCE - ANEXO IV - Preencher'!I90</f>
        <v>S</v>
      </c>
      <c r="H81" s="5">
        <f>'[1]TCE - ANEXO IV - Preencher'!J90</f>
        <v>202182</v>
      </c>
      <c r="I81" s="6">
        <f>IF('[1]TCE - ANEXO IV - Preencher'!K90="","",'[1]TCE - ANEXO IV - Preencher'!K90)</f>
        <v>44284</v>
      </c>
      <c r="J81" s="5" t="str">
        <f>'[1]TCE - ANEXO IV - Preencher'!L90</f>
        <v>B446AE738</v>
      </c>
      <c r="K81" s="5" t="str">
        <f>IF(F81="B",LEFT('[1]TCE - ANEXO IV - Preencher'!M90,2),IF(F81="S",LEFT('[1]TCE - ANEXO IV - Preencher'!M90,7),IF('[1]TCE - ANEXO IV - Preencher'!H90="","")))</f>
        <v>2918407</v>
      </c>
      <c r="L81" s="7">
        <f>'[1]TCE - ANEXO IV - Preencher'!N90</f>
        <v>850</v>
      </c>
    </row>
    <row r="82" spans="1:12" s="8" customFormat="1" ht="19.5" customHeight="1" x14ac:dyDescent="0.2">
      <c r="A82" s="3">
        <f>IFERROR(VLOOKUP(B82,'[1]DADOS (OCULTAR)'!$P$3:$R$56,3,0),"")</f>
        <v>9039744000780</v>
      </c>
      <c r="B82" s="4" t="str">
        <f>'[1]TCE - ANEXO IV - Preencher'!C91</f>
        <v>HOSPITAL DOM MALAN</v>
      </c>
      <c r="C82" s="4" t="str">
        <f>'[1]TCE - ANEXO IV - Preencher'!E91</f>
        <v>5.2 - Serviços Técnicos Profissionais</v>
      </c>
      <c r="D82" s="3">
        <f>'[1]TCE - ANEXO IV - Preencher'!F91</f>
        <v>3789272000887</v>
      </c>
      <c r="E82" s="5" t="str">
        <f>'[1]TCE - ANEXO IV - Preencher'!G91</f>
        <v>SERVICO NACIONAL DE APRENDIZAGEM INDUSTR</v>
      </c>
      <c r="F82" s="5" t="str">
        <f>'[1]TCE - ANEXO IV - Preencher'!H91</f>
        <v>S</v>
      </c>
      <c r="G82" s="5" t="str">
        <f>'[1]TCE - ANEXO IV - Preencher'!I91</f>
        <v>S</v>
      </c>
      <c r="H82" s="5">
        <f>'[1]TCE - ANEXO IV - Preencher'!J91</f>
        <v>11439</v>
      </c>
      <c r="I82" s="6">
        <f>IF('[1]TCE - ANEXO IV - Preencher'!K91="","",'[1]TCE - ANEXO IV - Preencher'!K91)</f>
        <v>44302</v>
      </c>
      <c r="J82" s="5">
        <f>'[1]TCE - ANEXO IV - Preencher'!L91</f>
        <v>235404858</v>
      </c>
      <c r="K82" s="5" t="str">
        <f>IF(F82="B",LEFT('[1]TCE - ANEXO IV - Preencher'!M91,2),IF(F82="S",LEFT('[1]TCE - ANEXO IV - Preencher'!M91,7),IF('[1]TCE - ANEXO IV - Preencher'!H91="","")))</f>
        <v>261110</v>
      </c>
      <c r="L82" s="7">
        <f>'[1]TCE - ANEXO IV - Preencher'!N91</f>
        <v>1296</v>
      </c>
    </row>
    <row r="83" spans="1:12" s="8" customFormat="1" ht="19.5" customHeight="1" x14ac:dyDescent="0.2">
      <c r="A83" s="3">
        <f>IFERROR(VLOOKUP(B83,'[1]DADOS (OCULTAR)'!$P$3:$R$56,3,0),"")</f>
        <v>9039744000780</v>
      </c>
      <c r="B83" s="4" t="str">
        <f>'[1]TCE - ANEXO IV - Preencher'!C92</f>
        <v>HOSPITAL DOM MALAN</v>
      </c>
      <c r="C83" s="4" t="str">
        <f>'[1]TCE - ANEXO IV - Preencher'!E92</f>
        <v>5.2 - Serviços Técnicos Profissionais</v>
      </c>
      <c r="D83" s="3">
        <f>'[1]TCE - ANEXO IV - Preencher'!F92</f>
        <v>27814653000160</v>
      </c>
      <c r="E83" s="5" t="str">
        <f>'[1]TCE - ANEXO IV - Preencher'!G92</f>
        <v>LUMI CONSULTORIA E SERVICOS LTDA EPP</v>
      </c>
      <c r="F83" s="5" t="str">
        <f>'[1]TCE - ANEXO IV - Preencher'!H92</f>
        <v>S</v>
      </c>
      <c r="G83" s="5" t="str">
        <f>'[1]TCE - ANEXO IV - Preencher'!I92</f>
        <v>S</v>
      </c>
      <c r="H83" s="5">
        <f>'[1]TCE - ANEXO IV - Preencher'!J92</f>
        <v>520</v>
      </c>
      <c r="I83" s="6">
        <f>IF('[1]TCE - ANEXO IV - Preencher'!K92="","",'[1]TCE - ANEXO IV - Preencher'!K92)</f>
        <v>44260</v>
      </c>
      <c r="J83" s="5" t="str">
        <f>'[1]TCE - ANEXO IV - Preencher'!L92</f>
        <v>XK2D-IQBN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8000</v>
      </c>
    </row>
    <row r="84" spans="1:12" s="8" customFormat="1" ht="19.5" customHeight="1" x14ac:dyDescent="0.2">
      <c r="A84" s="3">
        <f>IFERROR(VLOOKUP(B84,'[1]DADOS (OCULTAR)'!$P$3:$R$56,3,0),"")</f>
        <v>9039744000780</v>
      </c>
      <c r="B84" s="4" t="str">
        <f>'[1]TCE - ANEXO IV - Preencher'!C93</f>
        <v>HOSPITAL DOM MALAN</v>
      </c>
      <c r="C84" s="4" t="str">
        <f>'[1]TCE - ANEXO IV - Preencher'!E93</f>
        <v>5.2 - Serviços Técnicos Profissionais</v>
      </c>
      <c r="D84" s="3">
        <f>'[1]TCE - ANEXO IV - Preencher'!F93</f>
        <v>2512303000119</v>
      </c>
      <c r="E84" s="5" t="str">
        <f>'[1]TCE - ANEXO IV - Preencher'!G93</f>
        <v>NOROES, AZEVEDO ADVOGADOS ASSOCIADOS</v>
      </c>
      <c r="F84" s="5" t="str">
        <f>'[1]TCE - ANEXO IV - Preencher'!H93</f>
        <v>S</v>
      </c>
      <c r="G84" s="5" t="str">
        <f>'[1]TCE - ANEXO IV - Preencher'!I93</f>
        <v>S</v>
      </c>
      <c r="H84" s="5">
        <f>'[1]TCE - ANEXO IV - Preencher'!J93</f>
        <v>4714</v>
      </c>
      <c r="I84" s="6">
        <f>IF('[1]TCE - ANEXO IV - Preencher'!K93="","",'[1]TCE - ANEXO IV - Preencher'!K93)</f>
        <v>44257</v>
      </c>
      <c r="J84" s="5" t="str">
        <f>'[1]TCE - ANEXO IV - Preencher'!L93</f>
        <v>YHTL-MQ9B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5341</v>
      </c>
    </row>
    <row r="85" spans="1:12" s="8" customFormat="1" ht="19.5" customHeight="1" x14ac:dyDescent="0.2">
      <c r="A85" s="3">
        <f>IFERROR(VLOOKUP(B85,'[1]DADOS (OCULTAR)'!$P$3:$R$56,3,0),"")</f>
        <v>9039744000780</v>
      </c>
      <c r="B85" s="4" t="str">
        <f>'[1]TCE - ANEXO IV - Preencher'!C94</f>
        <v>HOSPITAL DOM MALAN</v>
      </c>
      <c r="C85" s="4" t="str">
        <f>'[1]TCE - ANEXO IV - Preencher'!E94</f>
        <v>5.2 - Serviços Técnicos Profissionais</v>
      </c>
      <c r="D85" s="3">
        <f>'[1]TCE - ANEXO IV - Preencher'!F94</f>
        <v>2512303000119</v>
      </c>
      <c r="E85" s="5" t="str">
        <f>'[1]TCE - ANEXO IV - Preencher'!G94</f>
        <v>NOROES, AZEVEDO ADVOGADOS ASSOCIADOS</v>
      </c>
      <c r="F85" s="5" t="str">
        <f>'[1]TCE - ANEXO IV - Preencher'!H94</f>
        <v>S</v>
      </c>
      <c r="G85" s="5" t="str">
        <f>'[1]TCE - ANEXO IV - Preencher'!I94</f>
        <v>S</v>
      </c>
      <c r="H85" s="5">
        <f>'[1]TCE - ANEXO IV - Preencher'!J94</f>
        <v>4713</v>
      </c>
      <c r="I85" s="6">
        <f>IF('[1]TCE - ANEXO IV - Preencher'!K94="","",'[1]TCE - ANEXO IV - Preencher'!K94)</f>
        <v>44257</v>
      </c>
      <c r="J85" s="5" t="str">
        <f>'[1]TCE - ANEXO IV - Preencher'!L94</f>
        <v>54GL-UING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2240</v>
      </c>
    </row>
    <row r="86" spans="1:12" s="8" customFormat="1" ht="19.5" customHeight="1" x14ac:dyDescent="0.2">
      <c r="A86" s="3">
        <f>IFERROR(VLOOKUP(B86,'[1]DADOS (OCULTAR)'!$P$3:$R$56,3,0),"")</f>
        <v>9039744000780</v>
      </c>
      <c r="B86" s="4" t="str">
        <f>'[1]TCE - ANEXO IV - Preencher'!C95</f>
        <v>HOSPITAL DOM MALAN</v>
      </c>
      <c r="C86" s="4" t="str">
        <f>'[1]TCE - ANEXO IV - Preencher'!E95</f>
        <v>5.2 - Serviços Técnicos Profissionais</v>
      </c>
      <c r="D86" s="3">
        <f>'[1]TCE - ANEXO IV - Preencher'!F95</f>
        <v>24272956000100</v>
      </c>
      <c r="E86" s="5" t="str">
        <f>'[1]TCE - ANEXO IV - Preencher'!G95</f>
        <v>ANNA KELLY MONTEIRO PALHA DO NASCIMENTO ME</v>
      </c>
      <c r="F86" s="5" t="str">
        <f>'[1]TCE - ANEXO IV - Preencher'!H95</f>
        <v>S</v>
      </c>
      <c r="G86" s="5" t="str">
        <f>'[1]TCE - ANEXO IV - Preencher'!I95</f>
        <v>S</v>
      </c>
      <c r="H86" s="5">
        <f>'[1]TCE - ANEXO IV - Preencher'!J95</f>
        <v>124</v>
      </c>
      <c r="I86" s="6">
        <f>IF('[1]TCE - ANEXO IV - Preencher'!K95="","",'[1]TCE - ANEXO IV - Preencher'!K95)</f>
        <v>44290</v>
      </c>
      <c r="J86" s="5">
        <f>'[1]TCE - ANEXO IV - Preencher'!L95</f>
        <v>178153254</v>
      </c>
      <c r="K86" s="5" t="str">
        <f>IF(F86="B",LEFT('[1]TCE - ANEXO IV - Preencher'!M95,2),IF(F86="S",LEFT('[1]TCE - ANEXO IV - Preencher'!M95,7),IF('[1]TCE - ANEXO IV - Preencher'!H95="","")))</f>
        <v>2611101</v>
      </c>
      <c r="L86" s="7">
        <f>'[1]TCE - ANEXO IV - Preencher'!N95</f>
        <v>2300</v>
      </c>
    </row>
    <row r="87" spans="1:12" s="8" customFormat="1" ht="19.5" customHeight="1" x14ac:dyDescent="0.2">
      <c r="A87" s="3">
        <f>IFERROR(VLOOKUP(B87,'[1]DADOS (OCULTAR)'!$P$3:$R$56,3,0),"")</f>
        <v>9039744000780</v>
      </c>
      <c r="B87" s="4" t="str">
        <f>'[1]TCE - ANEXO IV - Preencher'!C96</f>
        <v>HOSPITAL DOM MALAN</v>
      </c>
      <c r="C87" s="4" t="str">
        <f>'[1]TCE - ANEXO IV - Preencher'!E96</f>
        <v>5.10 - Detetização/Tratamento de Resíduos e Afins</v>
      </c>
      <c r="D87" s="3">
        <f>'[1]TCE - ANEXO IV - Preencher'!F96</f>
        <v>10333266000100</v>
      </c>
      <c r="E87" s="5" t="str">
        <f>'[1]TCE - ANEXO IV - Preencher'!G96</f>
        <v>CARLOS ANTONIO DE OLIVEIRA MILET JUNIOR</v>
      </c>
      <c r="F87" s="5" t="str">
        <f>'[1]TCE - ANEXO IV - Preencher'!H96</f>
        <v>S</v>
      </c>
      <c r="G87" s="5" t="str">
        <f>'[1]TCE - ANEXO IV - Preencher'!I96</f>
        <v>S</v>
      </c>
      <c r="H87" s="5">
        <f>'[1]TCE - ANEXO IV - Preencher'!J96</f>
        <v>8461</v>
      </c>
      <c r="I87" s="6">
        <f>IF('[1]TCE - ANEXO IV - Preencher'!K96="","",'[1]TCE - ANEXO IV - Preencher'!K96)</f>
        <v>44285</v>
      </c>
      <c r="J87" s="5" t="str">
        <f>'[1]TCE - ANEXO IV - Preencher'!L96</f>
        <v>BPYN-EDN4</v>
      </c>
      <c r="K87" s="5" t="str">
        <f>IF(F87="B",LEFT('[1]TCE - ANEXO IV - Preencher'!M96,2),IF(F87="S",LEFT('[1]TCE - ANEXO IV - Preencher'!M96,7),IF('[1]TCE - ANEXO IV - Preencher'!H96="","")))</f>
        <v>261160</v>
      </c>
      <c r="L87" s="7">
        <f>'[1]TCE - ANEXO IV - Preencher'!N96</f>
        <v>1500</v>
      </c>
    </row>
    <row r="88" spans="1:12" s="8" customFormat="1" ht="19.5" customHeight="1" x14ac:dyDescent="0.2">
      <c r="A88" s="3">
        <f>IFERROR(VLOOKUP(B88,'[1]DADOS (OCULTAR)'!$P$3:$R$56,3,0),"")</f>
        <v>9039744000780</v>
      </c>
      <c r="B88" s="4" t="str">
        <f>'[1]TCE - ANEXO IV - Preencher'!C97</f>
        <v>HOSPITAL DOM MALAN</v>
      </c>
      <c r="C88" s="4" t="str">
        <f>'[1]TCE - ANEXO IV - Preencher'!E97</f>
        <v>5.23 - Limpeza e Conservação</v>
      </c>
      <c r="D88" s="3">
        <f>'[1]TCE - ANEXO IV - Preencher'!F97</f>
        <v>5419785000155</v>
      </c>
      <c r="E88" s="5" t="str">
        <f>'[1]TCE - ANEXO IV - Preencher'!G97</f>
        <v>SOLUNNI SERVICOS ESPECIALIZADOS LTDA</v>
      </c>
      <c r="F88" s="5" t="str">
        <f>'[1]TCE - ANEXO IV - Preencher'!H97</f>
        <v>S</v>
      </c>
      <c r="G88" s="5" t="str">
        <f>'[1]TCE - ANEXO IV - Preencher'!I97</f>
        <v>S</v>
      </c>
      <c r="H88" s="5">
        <f>'[1]TCE - ANEXO IV - Preencher'!J97</f>
        <v>658</v>
      </c>
      <c r="I88" s="6">
        <f>IF('[1]TCE - ANEXO IV - Preencher'!K97="","",'[1]TCE - ANEXO IV - Preencher'!K97)</f>
        <v>44278</v>
      </c>
      <c r="J88" s="5" t="str">
        <f>'[1]TCE - ANEXO IV - Preencher'!L97</f>
        <v>SDJH-BM2H</v>
      </c>
      <c r="K88" s="5" t="str">
        <f>IF(F88="B",LEFT('[1]TCE - ANEXO IV - Preencher'!M97,2),IF(F88="S",LEFT('[1]TCE - ANEXO IV - Preencher'!M97,7),IF('[1]TCE - ANEXO IV - Preencher'!H97="","")))</f>
        <v>260720</v>
      </c>
      <c r="L88" s="7">
        <f>'[1]TCE - ANEXO IV - Preencher'!N97</f>
        <v>168337.56</v>
      </c>
    </row>
    <row r="89" spans="1:12" s="8" customFormat="1" ht="19.5" customHeight="1" x14ac:dyDescent="0.2">
      <c r="A89" s="3">
        <f>IFERROR(VLOOKUP(B89,'[1]DADOS (OCULTAR)'!$P$3:$R$56,3,0),"")</f>
        <v>9039744000780</v>
      </c>
      <c r="B89" s="4" t="str">
        <f>'[1]TCE - ANEXO IV - Preencher'!C98</f>
        <v>HOSPITAL DOM MALAN</v>
      </c>
      <c r="C89" s="4" t="str">
        <f>'[1]TCE - ANEXO IV - Preencher'!E98</f>
        <v>5.99 - Outros Serviços de Terceiros Pessoa Jurídica</v>
      </c>
      <c r="D89" s="3">
        <f>'[1]TCE - ANEXO IV - Preencher'!F98</f>
        <v>7212990000170</v>
      </c>
      <c r="E89" s="5" t="str">
        <f>'[1]TCE - ANEXO IV - Preencher'!G98</f>
        <v>JAINARA MOREIRA BARBOSA</v>
      </c>
      <c r="F89" s="5" t="str">
        <f>'[1]TCE - ANEXO IV - Preencher'!H98</f>
        <v>S</v>
      </c>
      <c r="G89" s="5" t="str">
        <f>'[1]TCE - ANEXO IV - Preencher'!I98</f>
        <v>S</v>
      </c>
      <c r="H89" s="5">
        <f>'[1]TCE - ANEXO IV - Preencher'!J98</f>
        <v>20219423</v>
      </c>
      <c r="I89" s="6">
        <f>IF('[1]TCE - ANEXO IV - Preencher'!K98="","",'[1]TCE - ANEXO IV - Preencher'!K98)</f>
        <v>44293</v>
      </c>
      <c r="J89" s="5" t="str">
        <f>'[1]TCE - ANEXO IV - Preencher'!L98</f>
        <v>C5F013393</v>
      </c>
      <c r="K89" s="5" t="str">
        <f>IF(F89="B",LEFT('[1]TCE - ANEXO IV - Preencher'!M98,2),IF(F89="S",LEFT('[1]TCE - ANEXO IV - Preencher'!M98,7),IF('[1]TCE - ANEXO IV - Preencher'!H98="","")))</f>
        <v>291840</v>
      </c>
      <c r="L89" s="7">
        <f>'[1]TCE - ANEXO IV - Preencher'!N98</f>
        <v>650</v>
      </c>
    </row>
    <row r="90" spans="1:12" s="8" customFormat="1" ht="19.5" customHeight="1" x14ac:dyDescent="0.2">
      <c r="A90" s="3">
        <f>IFERROR(VLOOKUP(B90,'[1]DADOS (OCULTAR)'!$P$3:$R$56,3,0),"")</f>
        <v>9039744000780</v>
      </c>
      <c r="B90" s="4" t="str">
        <f>'[1]TCE - ANEXO IV - Preencher'!C99</f>
        <v>HOSPITAL DOM MALAN</v>
      </c>
      <c r="C90" s="4" t="str">
        <f>'[1]TCE - ANEXO IV - Preencher'!E99</f>
        <v>5.99 - Outros Serviços de Terceiros Pessoa Jurídica</v>
      </c>
      <c r="D90" s="3">
        <f>'[1]TCE - ANEXO IV - Preencher'!F99</f>
        <v>13409775000671</v>
      </c>
      <c r="E90" s="5" t="str">
        <f>'[1]TCE - ANEXO IV - Preencher'!G99</f>
        <v>LINUS LOG LTDA ME</v>
      </c>
      <c r="F90" s="5" t="str">
        <f>'[1]TCE - ANEXO IV - Preencher'!H99</f>
        <v>S</v>
      </c>
      <c r="G90" s="5" t="str">
        <f>'[1]TCE - ANEXO IV - Preencher'!I99</f>
        <v>S</v>
      </c>
      <c r="H90" s="5">
        <f>'[1]TCE - ANEXO IV - Preencher'!J99</f>
        <v>134</v>
      </c>
      <c r="I90" s="6">
        <f>IF('[1]TCE - ANEXO IV - Preencher'!K99="","",'[1]TCE - ANEXO IV - Preencher'!K99)</f>
        <v>44292</v>
      </c>
      <c r="J90" s="5">
        <f>'[1]TCE - ANEXO IV - Preencher'!L99</f>
        <v>232603915</v>
      </c>
      <c r="K90" s="5" t="str">
        <f>IF(F90="B",LEFT('[1]TCE - ANEXO IV - Preencher'!M99,2),IF(F90="S",LEFT('[1]TCE - ANEXO IV - Preencher'!M99,7),IF('[1]TCE - ANEXO IV - Preencher'!H99="","")))</f>
        <v>261110</v>
      </c>
      <c r="L90" s="7">
        <f>'[1]TCE - ANEXO IV - Preencher'!N99</f>
        <v>3595.12</v>
      </c>
    </row>
    <row r="91" spans="1:12" s="8" customFormat="1" ht="19.5" customHeight="1" x14ac:dyDescent="0.2">
      <c r="A91" s="3">
        <f>IFERROR(VLOOKUP(B91,'[1]DADOS (OCULTAR)'!$P$3:$R$56,3,0),"")</f>
        <v>9039744000780</v>
      </c>
      <c r="B91" s="4" t="str">
        <f>'[1]TCE - ANEXO IV - Preencher'!C100</f>
        <v>HOSPITAL DOM MALAN</v>
      </c>
      <c r="C91" s="4" t="str">
        <f>'[1]TCE - ANEXO IV - Preencher'!E100</f>
        <v>5.99 - Outros Serviços de Terceiros Pessoa Jurídica</v>
      </c>
      <c r="D91" s="3">
        <f>'[1]TCE - ANEXO IV - Preencher'!F100</f>
        <v>11182660000157</v>
      </c>
      <c r="E91" s="5" t="str">
        <f>'[1]TCE - ANEXO IV - Preencher'!G100</f>
        <v>EMERSON WALLAS RODRIGUES DA SILVA ME</v>
      </c>
      <c r="F91" s="5" t="str">
        <f>'[1]TCE - ANEXO IV - Preencher'!H100</f>
        <v>S</v>
      </c>
      <c r="G91" s="5" t="str">
        <f>'[1]TCE - ANEXO IV - Preencher'!I100</f>
        <v>S</v>
      </c>
      <c r="H91" s="5">
        <f>'[1]TCE - ANEXO IV - Preencher'!J100</f>
        <v>323</v>
      </c>
      <c r="I91" s="6">
        <f>IF('[1]TCE - ANEXO IV - Preencher'!K100="","",'[1]TCE - ANEXO IV - Preencher'!K100)</f>
        <v>44292</v>
      </c>
      <c r="J91" s="5">
        <f>'[1]TCE - ANEXO IV - Preencher'!L100</f>
        <v>163951536</v>
      </c>
      <c r="K91" s="5" t="str">
        <f>IF(F91="B",LEFT('[1]TCE - ANEXO IV - Preencher'!M100,2),IF(F91="S",LEFT('[1]TCE - ANEXO IV - Preencher'!M100,7),IF('[1]TCE - ANEXO IV - Preencher'!H100="","")))</f>
        <v>261110</v>
      </c>
      <c r="L91" s="7">
        <f>'[1]TCE - ANEXO IV - Preencher'!N100</f>
        <v>1500</v>
      </c>
    </row>
    <row r="92" spans="1:12" s="8" customFormat="1" ht="19.5" customHeight="1" x14ac:dyDescent="0.2">
      <c r="A92" s="3">
        <f>IFERROR(VLOOKUP(B92,'[1]DADOS (OCULTAR)'!$P$3:$R$56,3,0),"")</f>
        <v>9039744000780</v>
      </c>
      <c r="B92" s="4" t="str">
        <f>'[1]TCE - ANEXO IV - Preencher'!C101</f>
        <v>HOSPITAL DOM MALAN</v>
      </c>
      <c r="C92" s="4" t="str">
        <f>'[1]TCE - ANEXO IV - Preencher'!E101</f>
        <v>5.99 - Outros Serviços de Terceiros Pessoa Jurídica</v>
      </c>
      <c r="D92" s="3">
        <f>'[1]TCE - ANEXO IV - Preencher'!F101</f>
        <v>21027815000134</v>
      </c>
      <c r="E92" s="5" t="str">
        <f>'[1]TCE - ANEXO IV - Preencher'!G101</f>
        <v>ANTONIO ALDIVAN DE SOUSA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28</v>
      </c>
      <c r="I92" s="6">
        <f>IF('[1]TCE - ANEXO IV - Preencher'!K101="","",'[1]TCE - ANEXO IV - Preencher'!K101)</f>
        <v>44287</v>
      </c>
      <c r="J92" s="5">
        <f>'[1]TCE - ANEXO IV - Preencher'!L101</f>
        <v>113788737</v>
      </c>
      <c r="K92" s="5" t="str">
        <f>IF(F92="B",LEFT('[1]TCE - ANEXO IV - Preencher'!M101,2),IF(F92="S",LEFT('[1]TCE - ANEXO IV - Preencher'!M101,7),IF('[1]TCE - ANEXO IV - Preencher'!H101="","")))</f>
        <v>261110</v>
      </c>
      <c r="L92" s="7">
        <f>'[1]TCE - ANEXO IV - Preencher'!N101</f>
        <v>83.93</v>
      </c>
    </row>
    <row r="93" spans="1:12" s="8" customFormat="1" ht="19.5" customHeight="1" x14ac:dyDescent="0.2">
      <c r="A93" s="3">
        <f>IFERROR(VLOOKUP(B93,'[1]DADOS (OCULTAR)'!$P$3:$R$56,3,0),"")</f>
        <v>9039744000780</v>
      </c>
      <c r="B93" s="4" t="str">
        <f>'[1]TCE - ANEXO IV - Preencher'!C102</f>
        <v>HOSPITAL DOM MALAN</v>
      </c>
      <c r="C93" s="4" t="str">
        <f>'[1]TCE - ANEXO IV - Preencher'!E102</f>
        <v>5.99 - Outros Serviços de Terceiros Pessoa Jurídica</v>
      </c>
      <c r="D93" s="3">
        <f>'[1]TCE - ANEXO IV - Preencher'!F102</f>
        <v>22393778000140</v>
      </c>
      <c r="E93" s="5" t="str">
        <f>'[1]TCE - ANEXO IV - Preencher'!G102</f>
        <v>STERIL SERVICOS DE ESTERILIZACAO LTDA</v>
      </c>
      <c r="F93" s="5" t="str">
        <f>'[1]TCE - ANEXO IV - Preencher'!H102</f>
        <v>S</v>
      </c>
      <c r="G93" s="5" t="str">
        <f>'[1]TCE - ANEXO IV - Preencher'!I102</f>
        <v>S</v>
      </c>
      <c r="H93" s="5">
        <f>'[1]TCE - ANEXO IV - Preencher'!J102</f>
        <v>4505</v>
      </c>
      <c r="I93" s="6">
        <f>IF('[1]TCE - ANEXO IV - Preencher'!K102="","",'[1]TCE - ANEXO IV - Preencher'!K102)</f>
        <v>44295</v>
      </c>
      <c r="J93" s="5" t="str">
        <f>'[1]TCE - ANEXO IV - Preencher'!L102</f>
        <v>BCE4-QXNJ</v>
      </c>
      <c r="K93" s="5" t="str">
        <f>IF(F93="B",LEFT('[1]TCE - ANEXO IV - Preencher'!M102,2),IF(F93="S",LEFT('[1]TCE - ANEXO IV - Preencher'!M102,7),IF('[1]TCE - ANEXO IV - Preencher'!H102="","")))</f>
        <v>292740</v>
      </c>
      <c r="L93" s="7">
        <f>'[1]TCE - ANEXO IV - Preencher'!N102</f>
        <v>1000</v>
      </c>
    </row>
    <row r="94" spans="1:12" s="8" customFormat="1" ht="19.5" customHeight="1" x14ac:dyDescent="0.2">
      <c r="A94" s="3">
        <f>IFERROR(VLOOKUP(B94,'[1]DADOS (OCULTAR)'!$P$3:$R$56,3,0),"")</f>
        <v>9039744000780</v>
      </c>
      <c r="B94" s="4" t="str">
        <f>'[1]TCE - ANEXO IV - Preencher'!C103</f>
        <v>HOSPITAL DOM MALAN</v>
      </c>
      <c r="C94" s="4" t="str">
        <f>'[1]TCE - ANEXO IV - Preencher'!E103</f>
        <v>5.5 - Reparo e Manutenção de Máquinas e Equipamentos</v>
      </c>
      <c r="D94" s="3">
        <f>'[1]TCE - ANEXO IV - Preencher'!F103</f>
        <v>12626414000100</v>
      </c>
      <c r="E94" s="5" t="str">
        <f>'[1]TCE - ANEXO IV - Preencher'!G103</f>
        <v>MANTEQ H.I. LTDA ME</v>
      </c>
      <c r="F94" s="5" t="str">
        <f>'[1]TCE - ANEXO IV - Preencher'!H103</f>
        <v>S</v>
      </c>
      <c r="G94" s="5" t="str">
        <f>'[1]TCE - ANEXO IV - Preencher'!I103</f>
        <v>S</v>
      </c>
      <c r="H94" s="5">
        <f>'[1]TCE - ANEXO IV - Preencher'!J103</f>
        <v>651</v>
      </c>
      <c r="I94" s="6">
        <f>IF('[1]TCE - ANEXO IV - Preencher'!K103="","",'[1]TCE - ANEXO IV - Preencher'!K103)</f>
        <v>44270</v>
      </c>
      <c r="J94" s="5" t="str">
        <f>'[1]TCE - ANEXO IV - Preencher'!L103</f>
        <v>BVNW97383</v>
      </c>
      <c r="K94" s="5" t="str">
        <f>IF(F94="B",LEFT('[1]TCE - ANEXO IV - Preencher'!M103,2),IF(F94="S",LEFT('[1]TCE - ANEXO IV - Preencher'!M103,7),IF('[1]TCE - ANEXO IV - Preencher'!H103="","")))</f>
        <v>2607901</v>
      </c>
      <c r="L94" s="7">
        <f>'[1]TCE - ANEXO IV - Preencher'!N103</f>
        <v>2600</v>
      </c>
    </row>
    <row r="95" spans="1:12" s="8" customFormat="1" ht="19.5" customHeight="1" x14ac:dyDescent="0.2">
      <c r="A95" s="3">
        <f>IFERROR(VLOOKUP(B95,'[1]DADOS (OCULTAR)'!$P$3:$R$56,3,0),"")</f>
        <v>9039744000780</v>
      </c>
      <c r="B95" s="4" t="str">
        <f>'[1]TCE - ANEXO IV - Preencher'!C104</f>
        <v>HOSPITAL DOM MALAN</v>
      </c>
      <c r="C95" s="4" t="str">
        <f>'[1]TCE - ANEXO IV - Preencher'!E104</f>
        <v>5.5 - Reparo e Manutenção de Máquinas e Equipamentos</v>
      </c>
      <c r="D95" s="3">
        <f>'[1]TCE - ANEXO IV - Preencher'!F104</f>
        <v>7146768000117</v>
      </c>
      <c r="E95" s="5" t="str">
        <f>'[1]TCE - ANEXO IV - Preencher'!G104</f>
        <v>SERV IMAGEM NORDESTE ASSIT TECNICA LTDA</v>
      </c>
      <c r="F95" s="5" t="str">
        <f>'[1]TCE - ANEXO IV - Preencher'!H104</f>
        <v>S</v>
      </c>
      <c r="G95" s="5" t="str">
        <f>'[1]TCE - ANEXO IV - Preencher'!I104</f>
        <v>S</v>
      </c>
      <c r="H95" s="5">
        <f>'[1]TCE - ANEXO IV - Preencher'!J104</f>
        <v>3962</v>
      </c>
      <c r="I95" s="6">
        <f>IF('[1]TCE - ANEXO IV - Preencher'!K104="","",'[1]TCE - ANEXO IV - Preencher'!K104)</f>
        <v>44285</v>
      </c>
      <c r="J95" s="5" t="str">
        <f>'[1]TCE - ANEXO IV - Preencher'!L104</f>
        <v>VSFN31392</v>
      </c>
      <c r="K95" s="5" t="str">
        <f>IF(F95="B",LEFT('[1]TCE - ANEXO IV - Preencher'!M104,2),IF(F95="S",LEFT('[1]TCE - ANEXO IV - Preencher'!M104,7),IF('[1]TCE - ANEXO IV - Preencher'!H104="","")))</f>
        <v>260790</v>
      </c>
      <c r="L95" s="7">
        <f>'[1]TCE - ANEXO IV - Preencher'!N104</f>
        <v>4618</v>
      </c>
    </row>
    <row r="96" spans="1:12" s="8" customFormat="1" ht="19.5" customHeight="1" x14ac:dyDescent="0.2">
      <c r="A96" s="3">
        <f>IFERROR(VLOOKUP(B96,'[1]DADOS (OCULTAR)'!$P$3:$R$56,3,0),"")</f>
        <v>9039744000780</v>
      </c>
      <c r="B96" s="4" t="str">
        <f>'[1]TCE - ANEXO IV - Preencher'!C105</f>
        <v>HOSPITAL DOM MALAN</v>
      </c>
      <c r="C96" s="4" t="str">
        <f>'[1]TCE - ANEXO IV - Preencher'!E105</f>
        <v>5.5 - Reparo e Manutenção de Máquinas e Equipamentos</v>
      </c>
      <c r="D96" s="3">
        <f>'[1]TCE - ANEXO IV - Preencher'!F105</f>
        <v>6025185000175</v>
      </c>
      <c r="E96" s="5" t="str">
        <f>'[1]TCE - ANEXO IV - Preencher'!G105</f>
        <v>LINKMED SOLUCAO EQUIPAMENTO MEDICO</v>
      </c>
      <c r="F96" s="5" t="str">
        <f>'[1]TCE - ANEXO IV - Preencher'!H105</f>
        <v>S</v>
      </c>
      <c r="G96" s="5" t="str">
        <f>'[1]TCE - ANEXO IV - Preencher'!I105</f>
        <v>S</v>
      </c>
      <c r="H96" s="5">
        <f>'[1]TCE - ANEXO IV - Preencher'!J105</f>
        <v>1699</v>
      </c>
      <c r="I96" s="6">
        <f>IF('[1]TCE - ANEXO IV - Preencher'!K105="","",'[1]TCE - ANEXO IV - Preencher'!K105)</f>
        <v>44281</v>
      </c>
      <c r="J96" s="5" t="str">
        <f>'[1]TCE - ANEXO IV - Preencher'!L105</f>
        <v>1XRK-DS6X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800</v>
      </c>
    </row>
    <row r="97" spans="1:12" s="8" customFormat="1" ht="19.5" customHeight="1" x14ac:dyDescent="0.2">
      <c r="A97" s="3">
        <f>IFERROR(VLOOKUP(B97,'[1]DADOS (OCULTAR)'!$P$3:$R$56,3,0),"")</f>
        <v>9039744000780</v>
      </c>
      <c r="B97" s="4" t="str">
        <f>'[1]TCE - ANEXO IV - Preencher'!C106</f>
        <v>HOSPITAL DOM MALAN</v>
      </c>
      <c r="C97" s="4" t="str">
        <f>'[1]TCE - ANEXO IV - Preencher'!E106</f>
        <v>5.5 - Reparo e Manutenção de Máquinas e Equipamentos</v>
      </c>
      <c r="D97" s="3">
        <f>'[1]TCE - ANEXO IV - Preencher'!F106</f>
        <v>3480539000183</v>
      </c>
      <c r="E97" s="5" t="str">
        <f>'[1]TCE - ANEXO IV - Preencher'!G106</f>
        <v>SL ENGENHARIA HOSPITALAR LTDA</v>
      </c>
      <c r="F97" s="5" t="str">
        <f>'[1]TCE - ANEXO IV - Preencher'!H106</f>
        <v>S</v>
      </c>
      <c r="G97" s="5" t="str">
        <f>'[1]TCE - ANEXO IV - Preencher'!I106</f>
        <v>S</v>
      </c>
      <c r="H97" s="5">
        <f>'[1]TCE - ANEXO IV - Preencher'!J106</f>
        <v>6801</v>
      </c>
      <c r="I97" s="6">
        <f>IF('[1]TCE - ANEXO IV - Preencher'!K106="","",'[1]TCE - ANEXO IV - Preencher'!K106)</f>
        <v>44299</v>
      </c>
      <c r="J97" s="5" t="str">
        <f>'[1]TCE - ANEXO IV - Preencher'!L106</f>
        <v>VXLF25468</v>
      </c>
      <c r="K97" s="5" t="str">
        <f>IF(F97="B",LEFT('[1]TCE - ANEXO IV - Preencher'!M106,2),IF(F97="S",LEFT('[1]TCE - ANEXO IV - Preencher'!M106,7),IF('[1]TCE - ANEXO IV - Preencher'!H106="","")))</f>
        <v>2607901</v>
      </c>
      <c r="L97" s="7">
        <f>'[1]TCE - ANEXO IV - Preencher'!N106</f>
        <v>15795.28</v>
      </c>
    </row>
    <row r="98" spans="1:12" s="8" customFormat="1" ht="19.5" customHeight="1" x14ac:dyDescent="0.2">
      <c r="A98" s="3">
        <f>IFERROR(VLOOKUP(B98,'[1]DADOS (OCULTAR)'!$P$3:$R$56,3,0),"")</f>
        <v>9039744000780</v>
      </c>
      <c r="B98" s="4" t="str">
        <f>'[1]TCE - ANEXO IV - Preencher'!C107</f>
        <v>HOSPITAL DOM MALAN</v>
      </c>
      <c r="C98" s="4" t="str">
        <f>'[1]TCE - ANEXO IV - Preencher'!E107</f>
        <v>5.5 - Reparo e Manutenção de Máquinas e Equipamentos</v>
      </c>
      <c r="D98" s="3">
        <f>'[1]TCE - ANEXO IV - Preencher'!F107</f>
        <v>9014387000100</v>
      </c>
      <c r="E98" s="5" t="str">
        <f>'[1]TCE - ANEXO IV - Preencher'!G107</f>
        <v>COMPLETA SERVICOS DE AR CONDICIONADO ME</v>
      </c>
      <c r="F98" s="5" t="str">
        <f>'[1]TCE - ANEXO IV - Preencher'!H107</f>
        <v>S</v>
      </c>
      <c r="G98" s="5" t="str">
        <f>'[1]TCE - ANEXO IV - Preencher'!I107</f>
        <v>S</v>
      </c>
      <c r="H98" s="5">
        <f>'[1]TCE - ANEXO IV - Preencher'!J107</f>
        <v>1415</v>
      </c>
      <c r="I98" s="6">
        <f>IF('[1]TCE - ANEXO IV - Preencher'!K107="","",'[1]TCE - ANEXO IV - Preencher'!K107)</f>
        <v>44273</v>
      </c>
      <c r="J98" s="5" t="str">
        <f>'[1]TCE - ANEXO IV - Preencher'!L107</f>
        <v>JBAB-L4FI</v>
      </c>
      <c r="K98" s="5" t="str">
        <f>IF(F98="B",LEFT('[1]TCE - ANEXO IV - Preencher'!M107,2),IF(F98="S",LEFT('[1]TCE - ANEXO IV - Preencher'!M107,7),IF('[1]TCE - ANEXO IV - Preencher'!H107="","")))</f>
        <v>261160</v>
      </c>
      <c r="L98" s="7">
        <f>'[1]TCE - ANEXO IV - Preencher'!N107</f>
        <v>21937.969999999998</v>
      </c>
    </row>
    <row r="99" spans="1:12" s="8" customFormat="1" ht="19.5" customHeight="1" x14ac:dyDescent="0.2">
      <c r="A99" s="3">
        <f>IFERROR(VLOOKUP(B99,'[1]DADOS (OCULTAR)'!$P$3:$R$56,3,0),"")</f>
        <v>9039744000780</v>
      </c>
      <c r="B99" s="4" t="str">
        <f>'[1]TCE - ANEXO IV - Preencher'!C108</f>
        <v>HOSPITAL DOM MALAN</v>
      </c>
      <c r="C99" s="4" t="str">
        <f>'[1]TCE - ANEXO IV - Preencher'!E108</f>
        <v>5.5 - Reparo e Manutenção de Máquinas e Equipamentos</v>
      </c>
      <c r="D99" s="3">
        <f>'[1]TCE - ANEXO IV - Preencher'!F108</f>
        <v>23180800000137</v>
      </c>
      <c r="E99" s="5" t="str">
        <f>'[1]TCE - ANEXO IV - Preencher'!G108</f>
        <v>ENNE SOLUCOES ELETRONICAS LTDA</v>
      </c>
      <c r="F99" s="5" t="str">
        <f>'[1]TCE - ANEXO IV - Preencher'!H108</f>
        <v>S</v>
      </c>
      <c r="G99" s="5" t="str">
        <f>'[1]TCE - ANEXO IV - Preencher'!I108</f>
        <v>S</v>
      </c>
      <c r="H99" s="5">
        <f>'[1]TCE - ANEXO IV - Preencher'!J108</f>
        <v>940</v>
      </c>
      <c r="I99" s="6">
        <f>IF('[1]TCE - ANEXO IV - Preencher'!K108="","",'[1]TCE - ANEXO IV - Preencher'!K108)</f>
        <v>44286</v>
      </c>
      <c r="J99" s="5">
        <f>'[1]TCE - ANEXO IV - Preencher'!L108</f>
        <v>249917588</v>
      </c>
      <c r="K99" s="5" t="str">
        <f>IF(F99="B",LEFT('[1]TCE - ANEXO IV - Preencher'!M108,2),IF(F99="S",LEFT('[1]TCE - ANEXO IV - Preencher'!M108,7),IF('[1]TCE - ANEXO IV - Preencher'!H108="","")))</f>
        <v>261110</v>
      </c>
      <c r="L99" s="7">
        <f>'[1]TCE - ANEXO IV - Preencher'!N108</f>
        <v>1475</v>
      </c>
    </row>
    <row r="100" spans="1:12" s="8" customFormat="1" ht="19.5" customHeight="1" x14ac:dyDescent="0.2">
      <c r="A100" s="3">
        <f>IFERROR(VLOOKUP(B100,'[1]DADOS (OCULTAR)'!$P$3:$R$56,3,0),"")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5.5 - Reparo e Manutenção de Máquinas e Equipamentos</v>
      </c>
      <c r="D100" s="3">
        <f>'[1]TCE - ANEXO IV - Preencher'!F109</f>
        <v>42161679000140</v>
      </c>
      <c r="E100" s="5" t="str">
        <f>'[1]TCE - ANEXO IV - Preencher'!G109</f>
        <v>ANA KATIA DE BRITO ROCHA ME</v>
      </c>
      <c r="F100" s="5" t="str">
        <f>'[1]TCE - ANEXO IV - Preencher'!H109</f>
        <v>S</v>
      </c>
      <c r="G100" s="5" t="str">
        <f>'[1]TCE - ANEXO IV - Preencher'!I109</f>
        <v>S</v>
      </c>
      <c r="H100" s="5">
        <f>'[1]TCE - ANEXO IV - Preencher'!J109</f>
        <v>9</v>
      </c>
      <c r="I100" s="6">
        <f>IF('[1]TCE - ANEXO IV - Preencher'!K109="","",'[1]TCE - ANEXO IV - Preencher'!K109)</f>
        <v>44284</v>
      </c>
      <c r="J100" s="5" t="str">
        <f>'[1]TCE - ANEXO IV - Preencher'!L109</f>
        <v>SNAEHDZY</v>
      </c>
      <c r="K100" s="5" t="str">
        <f>IF(F100="B",LEFT('[1]TCE - ANEXO IV - Preencher'!M109,2),IF(F100="S",LEFT('[1]TCE - ANEXO IV - Preencher'!M109,7),IF('[1]TCE - ANEXO IV - Preencher'!H109="","")))</f>
        <v>2910800</v>
      </c>
      <c r="L100" s="7">
        <f>'[1]TCE - ANEXO IV - Preencher'!N109</f>
        <v>3000</v>
      </c>
    </row>
    <row r="101" spans="1:12" s="8" customFormat="1" ht="19.5" customHeight="1" x14ac:dyDescent="0.2">
      <c r="A101" s="3">
        <f>IFERROR(VLOOKUP(B101,'[1]DADOS (OCULTAR)'!$P$3:$R$56,3,0),"")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5.5 - Reparo e Manutenção de Máquinas e Equipamentos</v>
      </c>
      <c r="D101" s="3">
        <f>'[1]TCE - ANEXO IV - Preencher'!F110</f>
        <v>14434892000143</v>
      </c>
      <c r="E101" s="5" t="str">
        <f>'[1]TCE - ANEXO IV - Preencher'!G110</f>
        <v>M.A.V DA SILVA TORNEARIA ME</v>
      </c>
      <c r="F101" s="5" t="str">
        <f>'[1]TCE - ANEXO IV - Preencher'!H110</f>
        <v>S</v>
      </c>
      <c r="G101" s="5" t="str">
        <f>'[1]TCE - ANEXO IV - Preencher'!I110</f>
        <v>S</v>
      </c>
      <c r="H101" s="5">
        <f>'[1]TCE - ANEXO IV - Preencher'!J110</f>
        <v>631</v>
      </c>
      <c r="I101" s="6">
        <f>IF('[1]TCE - ANEXO IV - Preencher'!K110="","",'[1]TCE - ANEXO IV - Preencher'!K110)</f>
        <v>44277</v>
      </c>
      <c r="J101" s="5">
        <f>'[1]TCE - ANEXO IV - Preencher'!L110</f>
        <v>123315830</v>
      </c>
      <c r="K101" s="5" t="str">
        <f>IF(F101="B",LEFT('[1]TCE - ANEXO IV - Preencher'!M110,2),IF(F101="S",LEFT('[1]TCE - ANEXO IV - Preencher'!M110,7),IF('[1]TCE - ANEXO IV - Preencher'!H110="","")))</f>
        <v>2611101</v>
      </c>
      <c r="L101" s="7">
        <f>'[1]TCE - ANEXO IV - Preencher'!N110</f>
        <v>1200</v>
      </c>
    </row>
    <row r="102" spans="1:12" s="8" customFormat="1" ht="19.5" customHeight="1" x14ac:dyDescent="0.2">
      <c r="A102" s="3">
        <f>IFERROR(VLOOKUP(B102,'[1]DADOS (OCULTAR)'!$P$3:$R$56,3,0),"")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5.6 - Reparo e Manutanção de Veículos</v>
      </c>
      <c r="D102" s="3">
        <f>'[1]TCE - ANEXO IV - Preencher'!F111</f>
        <v>36608803000170</v>
      </c>
      <c r="E102" s="5" t="str">
        <f>'[1]TCE - ANEXO IV - Preencher'!G111</f>
        <v>EMERSON ALEXANDRE DOS PASSOS</v>
      </c>
      <c r="F102" s="5" t="str">
        <f>'[1]TCE - ANEXO IV - Preencher'!H111</f>
        <v>S</v>
      </c>
      <c r="G102" s="5" t="str">
        <f>'[1]TCE - ANEXO IV - Preencher'!I111</f>
        <v>S</v>
      </c>
      <c r="H102" s="5">
        <f>'[1]TCE - ANEXO IV - Preencher'!J111</f>
        <v>202165</v>
      </c>
      <c r="I102" s="6">
        <f>IF('[1]TCE - ANEXO IV - Preencher'!K111="","",'[1]TCE - ANEXO IV - Preencher'!K111)</f>
        <v>44300</v>
      </c>
      <c r="J102" s="5" t="str">
        <f>'[1]TCE - ANEXO IV - Preencher'!L111</f>
        <v>16C8FD763</v>
      </c>
      <c r="K102" s="5" t="str">
        <f>IF(F102="B",LEFT('[1]TCE - ANEXO IV - Preencher'!M111,2),IF(F102="S",LEFT('[1]TCE - ANEXO IV - Preencher'!M111,7),IF('[1]TCE - ANEXO IV - Preencher'!H111="","")))</f>
        <v>291840</v>
      </c>
      <c r="L102" s="7">
        <f>'[1]TCE - ANEXO IV - Preencher'!N111</f>
        <v>140</v>
      </c>
    </row>
    <row r="103" spans="1:12" s="8" customFormat="1" ht="19.5" customHeight="1" x14ac:dyDescent="0.2">
      <c r="A103" s="3">
        <f>IFERROR(VLOOKUP(B103,'[1]DADOS (OCULTAR)'!$P$3:$R$56,3,0),"")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5.6 - Reparo e Manutanção de Veículos</v>
      </c>
      <c r="D103" s="3">
        <f>'[1]TCE - ANEXO IV - Preencher'!F112</f>
        <v>26972890000197</v>
      </c>
      <c r="E103" s="5" t="str">
        <f>'[1]TCE - ANEXO IV - Preencher'!G112</f>
        <v>VP COMERCIO DE PNEUS E PECAS AUTOMOTIVAS</v>
      </c>
      <c r="F103" s="5" t="str">
        <f>'[1]TCE - ANEXO IV - Preencher'!H112</f>
        <v>S</v>
      </c>
      <c r="G103" s="5" t="str">
        <f>'[1]TCE - ANEXO IV - Preencher'!I112</f>
        <v>S</v>
      </c>
      <c r="H103" s="5">
        <f>'[1]TCE - ANEXO IV - Preencher'!J112</f>
        <v>989</v>
      </c>
      <c r="I103" s="6">
        <f>IF('[1]TCE - ANEXO IV - Preencher'!K112="","",'[1]TCE - ANEXO IV - Preencher'!K112)</f>
        <v>44259</v>
      </c>
      <c r="J103" s="5">
        <f>'[1]TCE - ANEXO IV - Preencher'!L112</f>
        <v>71156593</v>
      </c>
      <c r="K103" s="5" t="str">
        <f>IF(F103="B",LEFT('[1]TCE - ANEXO IV - Preencher'!M112,2),IF(F103="S",LEFT('[1]TCE - ANEXO IV - Preencher'!M112,7),IF('[1]TCE - ANEXO IV - Preencher'!H112="","")))</f>
        <v>2611101</v>
      </c>
      <c r="L103" s="7">
        <f>'[1]TCE - ANEXO IV - Preencher'!N112</f>
        <v>130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2021-05-06T00:03:22Z</dcterms:created>
  <dcterms:modified xsi:type="dcterms:W3CDTF">2021-05-06T00:04:42Z</dcterms:modified>
</cp:coreProperties>
</file>