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eiro\Desktop\"/>
    </mc:Choice>
  </mc:AlternateContent>
  <bookViews>
    <workbookView xWindow="0" yWindow="0" windowWidth="19200" windowHeight="11160"/>
  </bookViews>
  <sheets>
    <sheet name="ABA 6" sheetId="1" r:id="rId1"/>
  </sheets>
  <externalReferences>
    <externalReference r:id="rId2"/>
  </externalReferences>
  <definedNames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<sst xmlns="http://schemas.openxmlformats.org/spreadsheetml/2006/main" count="28" uniqueCount="11">
  <si>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</si>
  <si>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</si>
  <si>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</si>
  <si>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</si>
  <si>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</si>
  <si>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</si>
  <si>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</si>
  <si>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ENGENHO VELHO - CG Nº 010/2022</t>
  </si>
  <si>
    <t>CAIXA ECONOMICA FEDERAL</t>
  </si>
  <si>
    <t>RENDIMENTO</t>
  </si>
  <si>
    <t>BANCO 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</si>
</sst>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00000000000000"/>
    <numFmt numFmtId="166" formatCode="[&lt;=99999999999]000\.000\.000\-00;00\.000\.000\/0000\-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3" fillId="3" borderId="2" xfId="0" applyFont="1" applyFill="1" applyBorder="1" applyAlignment="1" applyProtection="1">
      <alignment horizontal="left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_Planilha%20Financeira\PLANILHA%20FINANCEIRA-UPA%20EV-2025\06-JUNHO-2025\13.%20PCF%20Excel%20e%20PDF\13.2%20PCF%20EXCEL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sqref="A1:XFD1048576"/>
    </sheetView>
  </sheetViews>
  <sheetFormatPr defaultColWidth="8.7109375" defaultRowHeight="15"/>
  <cols>
    <col min="1" max="1" width="33.7109375" customWidth="1"/>
    <col min="2" max="2" width="38.5703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8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>
      <c r="A2" s="2">
        <f>IFERROR(VLOOKUP(B2,'[1]DADOS (OCULTAR)'!$Q$3:$S$136,3,0),"")</f>
        <v>9767633000951</v>
      </c>
      <c r="B2" s="3" t="s">
        <v>7</v>
      </c>
      <c r="C2" s="4">
        <v>16916063000122</v>
      </c>
      <c r="D2" s="5" t="s">
        <v>8</v>
      </c>
      <c r="E2" s="5" t="s">
        <v>9</v>
      </c>
      <c r="F2" s="6">
        <v>45838</v>
      </c>
      <c r="G2" s="7">
        <v>479.85</v>
      </c>
    </row>
    <row r="3" spans="1:8" ht="22.5" customHeight="1">
      <c r="A3" s="2">
        <f>IFERROR(VLOOKUP(B3,'[1]DADOS (OCULTAR)'!$Q$3:$S$136,3,0),"")</f>
        <v>9767633000951</v>
      </c>
      <c r="B3" s="3" t="s">
        <v>7</v>
      </c>
      <c r="C3" s="4">
        <v>16916063000122</v>
      </c>
      <c r="D3" s="5" t="s">
        <v>8</v>
      </c>
      <c r="E3" s="5" t="s">
        <v>9</v>
      </c>
      <c r="F3" s="6">
        <v>45838</v>
      </c>
      <c r="G3" s="7">
        <v>1244.53</v>
      </c>
    </row>
    <row r="4" spans="1:8" ht="22.5" customHeight="1">
      <c r="A4" s="2">
        <f>IFERROR(VLOOKUP(B4,'[1]DADOS (OCULTAR)'!$Q$3:$S$136,3,0),"")</f>
        <v>9767633000951</v>
      </c>
      <c r="B4" s="3" t="s">
        <v>7</v>
      </c>
      <c r="C4" s="4">
        <v>16916063000122</v>
      </c>
      <c r="D4" s="5" t="s">
        <v>8</v>
      </c>
      <c r="E4" s="5" t="s">
        <v>9</v>
      </c>
      <c r="F4" s="6">
        <v>45838</v>
      </c>
      <c r="G4" s="7">
        <v>109.26</v>
      </c>
    </row>
    <row r="5" spans="1:8" ht="22.5" customHeight="1">
      <c r="A5" s="2">
        <f>IFERROR(VLOOKUP(B5,'[1]DADOS (OCULTAR)'!$Q$3:$S$136,3,0),"")</f>
        <v>9767633000951</v>
      </c>
      <c r="B5" s="3" t="s">
        <v>7</v>
      </c>
      <c r="C5" s="4">
        <v>16916063000122</v>
      </c>
      <c r="D5" s="5" t="s">
        <v>8</v>
      </c>
      <c r="E5" s="5" t="s">
        <v>9</v>
      </c>
      <c r="F5" s="6">
        <v>45838</v>
      </c>
      <c r="G5" s="7">
        <v>9763.2099999999991</v>
      </c>
    </row>
    <row r="6" spans="1:8" ht="22.5" customHeight="1">
      <c r="A6" s="2">
        <f>IFERROR(VLOOKUP(B6,'[1]DADOS (OCULTAR)'!$Q$3:$S$136,3,0),"")</f>
        <v>9767633000951</v>
      </c>
      <c r="B6" s="3" t="s">
        <v>7</v>
      </c>
      <c r="C6" s="4">
        <v>16916063000122</v>
      </c>
      <c r="D6" s="5" t="s">
        <v>8</v>
      </c>
      <c r="E6" s="5" t="s">
        <v>9</v>
      </c>
      <c r="F6" s="6">
        <v>45838</v>
      </c>
      <c r="G6" s="7">
        <v>17.600000000000001</v>
      </c>
    </row>
    <row r="7" spans="1:8" ht="22.5" customHeight="1">
      <c r="A7" s="2">
        <f>IFERROR(VLOOKUP(B7,'[1]DADOS (OCULTAR)'!$Q$3:$S$136,3,0),"")</f>
        <v>9767633000951</v>
      </c>
      <c r="B7" s="3" t="s">
        <v>7</v>
      </c>
      <c r="C7" s="4">
        <v>16916063000122</v>
      </c>
      <c r="D7" s="9" t="s">
        <v>8</v>
      </c>
      <c r="E7" s="5" t="s">
        <v>9</v>
      </c>
      <c r="F7" s="6">
        <v>45838</v>
      </c>
      <c r="G7" s="7">
        <v>5994.1</v>
      </c>
    </row>
    <row r="8" spans="1:8" ht="22.5" customHeight="1">
      <c r="A8" s="2">
        <f>IFERROR(VLOOKUP(B8,'[1]DADOS (OCULTAR)'!$Q$3:$S$136,3,0),"")</f>
        <v>9767633000951</v>
      </c>
      <c r="B8" s="3" t="s">
        <v>7</v>
      </c>
      <c r="C8" s="10">
        <v>60701190323531</v>
      </c>
      <c r="D8" s="9" t="s">
        <v>10</v>
      </c>
      <c r="E8" s="5" t="s">
        <v>9</v>
      </c>
      <c r="F8" s="6">
        <v>45838</v>
      </c>
      <c r="G8" s="7">
        <v>111.57</v>
      </c>
    </row>
    <row r="9" spans="1:8" ht="22.5" customHeight="1">
      <c r="A9" s="2" t="str">
        <f>IFERROR(VLOOKUP(B9,'[1]DADOS (OCULTAR)'!$Q$3:$S$136,3,0),"")</f>
        <v/>
      </c>
      <c r="B9" s="3"/>
      <c r="C9" s="4"/>
      <c r="D9" s="9"/>
      <c r="E9" s="5"/>
      <c r="F9" s="6"/>
      <c r="G9" s="7"/>
    </row>
    <row r="10" spans="1:8" ht="22.5" customHeight="1">
      <c r="A10" s="2" t="str">
        <f>IFERROR(VLOOKUP(B10,'[1]DADOS (OCULTAR)'!$Q$3:$S$136,3,0),"")</f>
        <v/>
      </c>
      <c r="B10" s="3"/>
      <c r="C10" s="4"/>
      <c r="D10" s="9"/>
      <c r="E10" s="5"/>
      <c r="F10" s="6"/>
      <c r="G10" s="7"/>
    </row>
    <row r="11" spans="1:8" ht="22.5" customHeight="1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dataValidations count="1">
    <dataValidation type="list" allowBlank="1" showInputMessage="1" showErrorMessage="1" sqref="B2:B991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Financeiro</dc:creator>
  <cp:lastModifiedBy>Aux Financeiro</cp:lastModifiedBy>
  <dcterms:created xsi:type="dcterms:W3CDTF">2025-07-24T19:05:58Z</dcterms:created>
  <dcterms:modified xsi:type="dcterms:W3CDTF">2025-07-24T19:07:20Z</dcterms:modified>
</cp:coreProperties>
</file>