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08-AGOSTO-2020\PCF NOVA 08-2020\PCF AGOSTO COVID\ARQUIVOS CSV-COVID\"/>
    </mc:Choice>
  </mc:AlternateContent>
  <bookViews>
    <workbookView xWindow="0" yWindow="0" windowWidth="20400" windowHeight="769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J1520" i="1"/>
  <c r="I1520" i="1"/>
  <c r="H1520" i="1"/>
  <c r="G1520" i="1"/>
  <c r="F1520" i="1"/>
  <c r="K1520" i="1" s="1"/>
  <c r="E1520" i="1"/>
  <c r="D1520" i="1"/>
  <c r="C1520" i="1"/>
  <c r="B1520" i="1"/>
  <c r="A1520" i="1" s="1"/>
  <c r="L1519" i="1"/>
  <c r="J1519" i="1"/>
  <c r="I1519" i="1"/>
  <c r="H1519" i="1"/>
  <c r="G1519" i="1"/>
  <c r="F1519" i="1"/>
  <c r="K1519" i="1" s="1"/>
  <c r="E1519" i="1"/>
  <c r="D1519" i="1"/>
  <c r="C1519" i="1"/>
  <c r="B1519" i="1"/>
  <c r="A1519" i="1" s="1"/>
  <c r="L1518" i="1"/>
  <c r="J1518" i="1"/>
  <c r="I1518" i="1"/>
  <c r="H1518" i="1"/>
  <c r="G1518" i="1"/>
  <c r="F1518" i="1"/>
  <c r="K1518" i="1" s="1"/>
  <c r="E1518" i="1"/>
  <c r="D1518" i="1"/>
  <c r="C1518" i="1"/>
  <c r="B1518" i="1"/>
  <c r="A1518" i="1" s="1"/>
  <c r="L1517" i="1"/>
  <c r="J1517" i="1"/>
  <c r="I1517" i="1"/>
  <c r="H1517" i="1"/>
  <c r="G1517" i="1"/>
  <c r="F1517" i="1"/>
  <c r="K1517" i="1" s="1"/>
  <c r="E1517" i="1"/>
  <c r="D1517" i="1"/>
  <c r="C1517" i="1"/>
  <c r="B1517" i="1"/>
  <c r="A1517" i="1" s="1"/>
  <c r="L1516" i="1"/>
  <c r="J1516" i="1"/>
  <c r="I1516" i="1"/>
  <c r="H1516" i="1"/>
  <c r="G1516" i="1"/>
  <c r="F1516" i="1"/>
  <c r="K1516" i="1" s="1"/>
  <c r="E1516" i="1"/>
  <c r="D1516" i="1"/>
  <c r="C1516" i="1"/>
  <c r="B1516" i="1"/>
  <c r="A1516" i="1" s="1"/>
  <c r="L1515" i="1"/>
  <c r="J1515" i="1"/>
  <c r="I1515" i="1"/>
  <c r="H1515" i="1"/>
  <c r="G1515" i="1"/>
  <c r="F1515" i="1"/>
  <c r="K1515" i="1" s="1"/>
  <c r="E1515" i="1"/>
  <c r="D1515" i="1"/>
  <c r="C1515" i="1"/>
  <c r="B1515" i="1"/>
  <c r="A1515" i="1" s="1"/>
  <c r="L1514" i="1"/>
  <c r="J1514" i="1"/>
  <c r="I1514" i="1"/>
  <c r="H1514" i="1"/>
  <c r="G1514" i="1"/>
  <c r="F1514" i="1"/>
  <c r="K1514" i="1" s="1"/>
  <c r="E1514" i="1"/>
  <c r="D1514" i="1"/>
  <c r="C1514" i="1"/>
  <c r="B1514" i="1"/>
  <c r="A1514" i="1" s="1"/>
  <c r="L1513" i="1"/>
  <c r="J1513" i="1"/>
  <c r="I1513" i="1"/>
  <c r="H1513" i="1"/>
  <c r="G1513" i="1"/>
  <c r="F1513" i="1"/>
  <c r="K1513" i="1" s="1"/>
  <c r="E1513" i="1"/>
  <c r="D1513" i="1"/>
  <c r="C1513" i="1"/>
  <c r="B1513" i="1"/>
  <c r="A1513" i="1" s="1"/>
  <c r="L1512" i="1"/>
  <c r="J1512" i="1"/>
  <c r="I1512" i="1"/>
  <c r="H1512" i="1"/>
  <c r="G1512" i="1"/>
  <c r="F1512" i="1"/>
  <c r="K1512" i="1" s="1"/>
  <c r="E1512" i="1"/>
  <c r="D1512" i="1"/>
  <c r="C1512" i="1"/>
  <c r="B1512" i="1"/>
  <c r="A1512" i="1" s="1"/>
  <c r="L1511" i="1"/>
  <c r="J1511" i="1"/>
  <c r="I1511" i="1"/>
  <c r="H1511" i="1"/>
  <c r="G1511" i="1"/>
  <c r="F1511" i="1"/>
  <c r="K1511" i="1" s="1"/>
  <c r="E1511" i="1"/>
  <c r="D1511" i="1"/>
  <c r="C1511" i="1"/>
  <c r="B1511" i="1"/>
  <c r="A1511" i="1" s="1"/>
  <c r="L1510" i="1"/>
  <c r="J1510" i="1"/>
  <c r="I1510" i="1"/>
  <c r="H1510" i="1"/>
  <c r="G1510" i="1"/>
  <c r="F1510" i="1"/>
  <c r="K1510" i="1" s="1"/>
  <c r="E1510" i="1"/>
  <c r="D1510" i="1"/>
  <c r="C1510" i="1"/>
  <c r="B1510" i="1"/>
  <c r="A1510" i="1" s="1"/>
  <c r="L1509" i="1"/>
  <c r="J1509" i="1"/>
  <c r="I1509" i="1"/>
  <c r="H1509" i="1"/>
  <c r="G1509" i="1"/>
  <c r="F1509" i="1"/>
  <c r="K1509" i="1" s="1"/>
  <c r="E1509" i="1"/>
  <c r="D1509" i="1"/>
  <c r="C1509" i="1"/>
  <c r="B1509" i="1"/>
  <c r="A1509" i="1" s="1"/>
  <c r="L1508" i="1"/>
  <c r="J1508" i="1"/>
  <c r="I1508" i="1"/>
  <c r="H1508" i="1"/>
  <c r="G1508" i="1"/>
  <c r="F1508" i="1"/>
  <c r="K1508" i="1" s="1"/>
  <c r="E1508" i="1"/>
  <c r="D1508" i="1"/>
  <c r="C1508" i="1"/>
  <c r="B1508" i="1"/>
  <c r="A1508" i="1" s="1"/>
  <c r="L1507" i="1"/>
  <c r="J1507" i="1"/>
  <c r="I1507" i="1"/>
  <c r="H1507" i="1"/>
  <c r="G1507" i="1"/>
  <c r="F1507" i="1"/>
  <c r="K1507" i="1" s="1"/>
  <c r="E1507" i="1"/>
  <c r="D1507" i="1"/>
  <c r="C1507" i="1"/>
  <c r="B1507" i="1"/>
  <c r="A1507" i="1" s="1"/>
  <c r="L1506" i="1"/>
  <c r="J1506" i="1"/>
  <c r="I1506" i="1"/>
  <c r="H1506" i="1"/>
  <c r="G1506" i="1"/>
  <c r="F1506" i="1"/>
  <c r="K1506" i="1" s="1"/>
  <c r="E1506" i="1"/>
  <c r="D1506" i="1"/>
  <c r="C1506" i="1"/>
  <c r="B1506" i="1"/>
  <c r="A1506" i="1" s="1"/>
  <c r="L1505" i="1"/>
  <c r="J1505" i="1"/>
  <c r="I1505" i="1"/>
  <c r="H1505" i="1"/>
  <c r="G1505" i="1"/>
  <c r="F1505" i="1"/>
  <c r="K1505" i="1" s="1"/>
  <c r="E1505" i="1"/>
  <c r="D1505" i="1"/>
  <c r="C1505" i="1"/>
  <c r="B1505" i="1"/>
  <c r="A1505" i="1" s="1"/>
  <c r="L1504" i="1"/>
  <c r="J1504" i="1"/>
  <c r="I1504" i="1"/>
  <c r="H1504" i="1"/>
  <c r="G1504" i="1"/>
  <c r="F1504" i="1"/>
  <c r="K1504" i="1" s="1"/>
  <c r="E1504" i="1"/>
  <c r="D1504" i="1"/>
  <c r="C1504" i="1"/>
  <c r="B1504" i="1"/>
  <c r="A1504" i="1" s="1"/>
  <c r="L1503" i="1"/>
  <c r="J1503" i="1"/>
  <c r="I1503" i="1"/>
  <c r="H1503" i="1"/>
  <c r="G1503" i="1"/>
  <c r="F1503" i="1"/>
  <c r="K1503" i="1" s="1"/>
  <c r="E1503" i="1"/>
  <c r="D1503" i="1"/>
  <c r="C1503" i="1"/>
  <c r="B1503" i="1"/>
  <c r="A1503" i="1" s="1"/>
  <c r="L1502" i="1"/>
  <c r="J1502" i="1"/>
  <c r="I1502" i="1"/>
  <c r="H1502" i="1"/>
  <c r="G1502" i="1"/>
  <c r="F1502" i="1"/>
  <c r="K1502" i="1" s="1"/>
  <c r="E1502" i="1"/>
  <c r="D1502" i="1"/>
  <c r="C1502" i="1"/>
  <c r="B1502" i="1"/>
  <c r="A1502" i="1" s="1"/>
  <c r="L1501" i="1"/>
  <c r="J1501" i="1"/>
  <c r="I1501" i="1"/>
  <c r="H1501" i="1"/>
  <c r="G1501" i="1"/>
  <c r="F1501" i="1"/>
  <c r="K1501" i="1" s="1"/>
  <c r="E1501" i="1"/>
  <c r="D1501" i="1"/>
  <c r="C1501" i="1"/>
  <c r="B1501" i="1"/>
  <c r="A1501" i="1" s="1"/>
  <c r="L1500" i="1"/>
  <c r="J1500" i="1"/>
  <c r="I1500" i="1"/>
  <c r="H1500" i="1"/>
  <c r="G1500" i="1"/>
  <c r="F1500" i="1"/>
  <c r="K1500" i="1" s="1"/>
  <c r="E1500" i="1"/>
  <c r="D1500" i="1"/>
  <c r="C1500" i="1"/>
  <c r="B1500" i="1"/>
  <c r="A1500" i="1" s="1"/>
  <c r="L1499" i="1"/>
  <c r="J1499" i="1"/>
  <c r="I1499" i="1"/>
  <c r="H1499" i="1"/>
  <c r="G1499" i="1"/>
  <c r="F1499" i="1"/>
  <c r="K1499" i="1" s="1"/>
  <c r="E1499" i="1"/>
  <c r="D1499" i="1"/>
  <c r="C1499" i="1"/>
  <c r="B1499" i="1"/>
  <c r="A1499" i="1" s="1"/>
  <c r="L1498" i="1"/>
  <c r="J1498" i="1"/>
  <c r="I1498" i="1"/>
  <c r="H1498" i="1"/>
  <c r="G1498" i="1"/>
  <c r="F1498" i="1"/>
  <c r="K1498" i="1" s="1"/>
  <c r="E1498" i="1"/>
  <c r="D1498" i="1"/>
  <c r="C1498" i="1"/>
  <c r="B1498" i="1"/>
  <c r="A1498" i="1" s="1"/>
  <c r="L1497" i="1"/>
  <c r="J1497" i="1"/>
  <c r="I1497" i="1"/>
  <c r="H1497" i="1"/>
  <c r="G1497" i="1"/>
  <c r="F1497" i="1"/>
  <c r="K1497" i="1" s="1"/>
  <c r="E1497" i="1"/>
  <c r="D1497" i="1"/>
  <c r="C1497" i="1"/>
  <c r="B1497" i="1"/>
  <c r="A1497" i="1" s="1"/>
  <c r="L1496" i="1"/>
  <c r="J1496" i="1"/>
  <c r="I1496" i="1"/>
  <c r="H1496" i="1"/>
  <c r="G1496" i="1"/>
  <c r="F1496" i="1"/>
  <c r="K1496" i="1" s="1"/>
  <c r="E1496" i="1"/>
  <c r="D1496" i="1"/>
  <c r="C1496" i="1"/>
  <c r="B1496" i="1"/>
  <c r="A1496" i="1" s="1"/>
  <c r="L1495" i="1"/>
  <c r="J1495" i="1"/>
  <c r="I1495" i="1"/>
  <c r="H1495" i="1"/>
  <c r="G1495" i="1"/>
  <c r="F1495" i="1"/>
  <c r="K1495" i="1" s="1"/>
  <c r="E1495" i="1"/>
  <c r="D1495" i="1"/>
  <c r="C1495" i="1"/>
  <c r="B1495" i="1"/>
  <c r="A1495" i="1" s="1"/>
  <c r="L1494" i="1"/>
  <c r="J1494" i="1"/>
  <c r="I1494" i="1"/>
  <c r="H1494" i="1"/>
  <c r="G1494" i="1"/>
  <c r="F1494" i="1"/>
  <c r="K1494" i="1" s="1"/>
  <c r="E1494" i="1"/>
  <c r="D1494" i="1"/>
  <c r="C1494" i="1"/>
  <c r="B1494" i="1"/>
  <c r="A1494" i="1" s="1"/>
  <c r="L1493" i="1"/>
  <c r="J1493" i="1"/>
  <c r="I1493" i="1"/>
  <c r="H1493" i="1"/>
  <c r="G1493" i="1"/>
  <c r="F1493" i="1"/>
  <c r="K1493" i="1" s="1"/>
  <c r="E1493" i="1"/>
  <c r="D1493" i="1"/>
  <c r="C1493" i="1"/>
  <c r="B1493" i="1"/>
  <c r="A1493" i="1" s="1"/>
  <c r="L1492" i="1"/>
  <c r="J1492" i="1"/>
  <c r="I1492" i="1"/>
  <c r="H1492" i="1"/>
  <c r="G1492" i="1"/>
  <c r="F1492" i="1"/>
  <c r="K1492" i="1" s="1"/>
  <c r="E1492" i="1"/>
  <c r="D1492" i="1"/>
  <c r="C1492" i="1"/>
  <c r="B1492" i="1"/>
  <c r="A1492" i="1" s="1"/>
  <c r="L1491" i="1"/>
  <c r="J1491" i="1"/>
  <c r="I1491" i="1"/>
  <c r="H1491" i="1"/>
  <c r="G1491" i="1"/>
  <c r="F1491" i="1"/>
  <c r="K1491" i="1" s="1"/>
  <c r="E1491" i="1"/>
  <c r="D1491" i="1"/>
  <c r="C1491" i="1"/>
  <c r="B1491" i="1"/>
  <c r="A1491" i="1" s="1"/>
  <c r="L1490" i="1"/>
  <c r="J1490" i="1"/>
  <c r="I1490" i="1"/>
  <c r="H1490" i="1"/>
  <c r="G1490" i="1"/>
  <c r="F1490" i="1"/>
  <c r="K1490" i="1" s="1"/>
  <c r="E1490" i="1"/>
  <c r="D1490" i="1"/>
  <c r="C1490" i="1"/>
  <c r="B1490" i="1"/>
  <c r="A1490" i="1" s="1"/>
  <c r="L1489" i="1"/>
  <c r="J1489" i="1"/>
  <c r="I1489" i="1"/>
  <c r="H1489" i="1"/>
  <c r="G1489" i="1"/>
  <c r="F1489" i="1"/>
  <c r="K1489" i="1" s="1"/>
  <c r="E1489" i="1"/>
  <c r="D1489" i="1"/>
  <c r="C1489" i="1"/>
  <c r="B1489" i="1"/>
  <c r="A1489" i="1" s="1"/>
  <c r="L1488" i="1"/>
  <c r="J1488" i="1"/>
  <c r="I1488" i="1"/>
  <c r="H1488" i="1"/>
  <c r="G1488" i="1"/>
  <c r="F1488" i="1"/>
  <c r="K1488" i="1" s="1"/>
  <c r="E1488" i="1"/>
  <c r="D1488" i="1"/>
  <c r="C1488" i="1"/>
  <c r="B1488" i="1"/>
  <c r="A1488" i="1" s="1"/>
  <c r="L1487" i="1"/>
  <c r="J1487" i="1"/>
  <c r="I1487" i="1"/>
  <c r="H1487" i="1"/>
  <c r="G1487" i="1"/>
  <c r="F1487" i="1"/>
  <c r="K1487" i="1" s="1"/>
  <c r="E1487" i="1"/>
  <c r="D1487" i="1"/>
  <c r="C1487" i="1"/>
  <c r="B1487" i="1"/>
  <c r="A1487" i="1" s="1"/>
  <c r="L1486" i="1"/>
  <c r="J1486" i="1"/>
  <c r="I1486" i="1"/>
  <c r="H1486" i="1"/>
  <c r="G1486" i="1"/>
  <c r="F1486" i="1"/>
  <c r="K1486" i="1" s="1"/>
  <c r="E1486" i="1"/>
  <c r="D1486" i="1"/>
  <c r="C1486" i="1"/>
  <c r="B1486" i="1"/>
  <c r="A1486" i="1" s="1"/>
  <c r="L1485" i="1"/>
  <c r="J1485" i="1"/>
  <c r="I1485" i="1"/>
  <c r="H1485" i="1"/>
  <c r="G1485" i="1"/>
  <c r="F1485" i="1"/>
  <c r="K1485" i="1" s="1"/>
  <c r="E1485" i="1"/>
  <c r="D1485" i="1"/>
  <c r="C1485" i="1"/>
  <c r="B1485" i="1"/>
  <c r="A1485" i="1" s="1"/>
  <c r="L1484" i="1"/>
  <c r="J1484" i="1"/>
  <c r="I1484" i="1"/>
  <c r="H1484" i="1"/>
  <c r="G1484" i="1"/>
  <c r="F1484" i="1"/>
  <c r="K1484" i="1" s="1"/>
  <c r="E1484" i="1"/>
  <c r="D1484" i="1"/>
  <c r="C1484" i="1"/>
  <c r="B1484" i="1"/>
  <c r="A1484" i="1" s="1"/>
  <c r="L1483" i="1"/>
  <c r="J1483" i="1"/>
  <c r="I1483" i="1"/>
  <c r="H1483" i="1"/>
  <c r="G1483" i="1"/>
  <c r="F1483" i="1"/>
  <c r="K1483" i="1" s="1"/>
  <c r="E1483" i="1"/>
  <c r="D1483" i="1"/>
  <c r="C1483" i="1"/>
  <c r="B1483" i="1"/>
  <c r="A1483" i="1" s="1"/>
  <c r="L1482" i="1"/>
  <c r="J1482" i="1"/>
  <c r="I1482" i="1"/>
  <c r="H1482" i="1"/>
  <c r="G1482" i="1"/>
  <c r="F1482" i="1"/>
  <c r="K1482" i="1" s="1"/>
  <c r="E1482" i="1"/>
  <c r="D1482" i="1"/>
  <c r="C1482" i="1"/>
  <c r="B1482" i="1"/>
  <c r="A1482" i="1" s="1"/>
  <c r="L1481" i="1"/>
  <c r="J1481" i="1"/>
  <c r="I1481" i="1"/>
  <c r="H1481" i="1"/>
  <c r="G1481" i="1"/>
  <c r="F1481" i="1"/>
  <c r="K1481" i="1" s="1"/>
  <c r="E1481" i="1"/>
  <c r="D1481" i="1"/>
  <c r="C1481" i="1"/>
  <c r="B1481" i="1"/>
  <c r="A1481" i="1" s="1"/>
  <c r="L1480" i="1"/>
  <c r="J1480" i="1"/>
  <c r="I1480" i="1"/>
  <c r="H1480" i="1"/>
  <c r="G1480" i="1"/>
  <c r="F1480" i="1"/>
  <c r="K1480" i="1" s="1"/>
  <c r="E1480" i="1"/>
  <c r="D1480" i="1"/>
  <c r="C1480" i="1"/>
  <c r="B1480" i="1"/>
  <c r="A1480" i="1" s="1"/>
  <c r="L1479" i="1"/>
  <c r="J1479" i="1"/>
  <c r="I1479" i="1"/>
  <c r="H1479" i="1"/>
  <c r="G1479" i="1"/>
  <c r="F1479" i="1"/>
  <c r="K1479" i="1" s="1"/>
  <c r="E1479" i="1"/>
  <c r="D1479" i="1"/>
  <c r="C1479" i="1"/>
  <c r="B1479" i="1"/>
  <c r="A1479" i="1" s="1"/>
  <c r="L1478" i="1"/>
  <c r="J1478" i="1"/>
  <c r="I1478" i="1"/>
  <c r="H1478" i="1"/>
  <c r="G1478" i="1"/>
  <c r="F1478" i="1"/>
  <c r="K1478" i="1" s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<sst xmlns="http://schemas.openxmlformats.org/spreadsheetml/2006/main" count="12" uniqueCount="12">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</sst>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08-AGOSTO-2020/PCF%20NOVA%2008-2020/PCF%20AGOSTO%20COVID/PCF%202020%20-%20REV%2007%20editada%20em%2024.09.2020%20-%20Final%20(2)%20-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REGIONAL FERNANDO BEZERRA</v>
          </cell>
          <cell r="E11" t="str">
            <v>3.12 - Material Hospitalar</v>
          </cell>
          <cell r="F11">
            <v>35753111000153</v>
          </cell>
          <cell r="G11" t="str">
            <v>NORDESTE PHARMA</v>
          </cell>
          <cell r="H11" t="str">
            <v>B</v>
          </cell>
          <cell r="I11" t="str">
            <v>S</v>
          </cell>
          <cell r="J11">
            <v>166</v>
          </cell>
          <cell r="K11">
            <v>44063</v>
          </cell>
          <cell r="L11" t="str">
            <v>26200835753111000153550010000001661197418620</v>
          </cell>
          <cell r="M11" t="str">
            <v>26 -  Pernambuco</v>
          </cell>
          <cell r="N11">
            <v>57000</v>
          </cell>
        </row>
        <row r="12">
          <cell r="C12" t="str">
            <v>HOSPITAL REGIONAL FERNANDO BEZERRA</v>
          </cell>
          <cell r="E12" t="str">
            <v>3.12 - Material Hospitalar</v>
          </cell>
          <cell r="F12">
            <v>35753111000153</v>
          </cell>
          <cell r="G12" t="str">
            <v>NORDESTE PHARMA</v>
          </cell>
          <cell r="H12" t="str">
            <v>B</v>
          </cell>
          <cell r="I12" t="str">
            <v>S</v>
          </cell>
          <cell r="J12">
            <v>158</v>
          </cell>
          <cell r="K12">
            <v>44068</v>
          </cell>
          <cell r="L12" t="str">
            <v>26200835753111000153550010000001581426405899</v>
          </cell>
          <cell r="M12" t="str">
            <v>26 -  Pernambuco</v>
          </cell>
          <cell r="N12">
            <v>75800</v>
          </cell>
        </row>
        <row r="13">
          <cell r="C13" t="str">
            <v>HOSPITAL REGIONAL FERNANDO BEZERRA</v>
          </cell>
          <cell r="E13" t="str">
            <v>3.4 - Material Farmacológico</v>
          </cell>
          <cell r="F13">
            <v>21681325000157</v>
          </cell>
          <cell r="G13" t="str">
            <v>MULTIFARMA COMERCIAL LTDA - ME</v>
          </cell>
          <cell r="H13" t="str">
            <v>B</v>
          </cell>
          <cell r="I13" t="str">
            <v>S</v>
          </cell>
          <cell r="J13">
            <v>135596</v>
          </cell>
          <cell r="K13">
            <v>44046</v>
          </cell>
          <cell r="L13" t="str">
            <v>31200721681325000157550010001355961418994348</v>
          </cell>
          <cell r="M13" t="str">
            <v>26 -  Pernambuco</v>
          </cell>
          <cell r="N13">
            <v>13740</v>
          </cell>
        </row>
        <row r="14">
          <cell r="C14" t="str">
            <v>HOSPITAL REGIONAL FERNANDO BEZERRA</v>
          </cell>
          <cell r="E14" t="str">
            <v>3.4 - Material Farmacológico</v>
          </cell>
          <cell r="F14">
            <v>21596736000144</v>
          </cell>
          <cell r="G14" t="str">
            <v>ULTRAMEGA</v>
          </cell>
          <cell r="H14" t="str">
            <v>B</v>
          </cell>
          <cell r="I14" t="str">
            <v>S</v>
          </cell>
          <cell r="J14">
            <v>105097</v>
          </cell>
          <cell r="K14">
            <v>44047</v>
          </cell>
          <cell r="L14" t="str">
            <v>26200721596736000144550010001050971001075208</v>
          </cell>
          <cell r="M14" t="str">
            <v>26 -  Pernambuco</v>
          </cell>
          <cell r="N14">
            <v>1739.9</v>
          </cell>
        </row>
        <row r="15">
          <cell r="C15" t="str">
            <v>HOSPITAL REGIONAL FERNANDO BEZERRA</v>
          </cell>
          <cell r="E15" t="str">
            <v>3.4 - Material Farmacológico</v>
          </cell>
          <cell r="F15">
            <v>12882932000194</v>
          </cell>
          <cell r="G15" t="str">
            <v>EXOMED REP DE MEDICAMENTOS LTDA</v>
          </cell>
          <cell r="H15" t="str">
            <v>B</v>
          </cell>
          <cell r="I15" t="str">
            <v>S</v>
          </cell>
          <cell r="J15">
            <v>143676</v>
          </cell>
          <cell r="K15">
            <v>44047</v>
          </cell>
          <cell r="L15" t="str">
            <v>26200712882932000194550010001436761522189870</v>
          </cell>
          <cell r="M15" t="str">
            <v>26 -  Pernambuco</v>
          </cell>
          <cell r="N15">
            <v>2400</v>
          </cell>
        </row>
        <row r="16">
          <cell r="C16" t="str">
            <v>HOSPITAL REGIONAL FERNANDO BEZERRA</v>
          </cell>
          <cell r="E16" t="str">
            <v>3.4 - Material Farmacológico</v>
          </cell>
          <cell r="F16">
            <v>49324221000880</v>
          </cell>
          <cell r="G16" t="str">
            <v>FRESENIUS KABI BRASIL LTDA</v>
          </cell>
          <cell r="H16" t="str">
            <v>B</v>
          </cell>
          <cell r="I16" t="str">
            <v>S</v>
          </cell>
          <cell r="J16">
            <v>187996</v>
          </cell>
          <cell r="K16">
            <v>44048</v>
          </cell>
          <cell r="L16" t="str">
            <v>23200749324221000880550000001879961269983023</v>
          </cell>
          <cell r="M16" t="str">
            <v>26 -  Pernambuco</v>
          </cell>
          <cell r="N16">
            <v>38660.6</v>
          </cell>
        </row>
        <row r="17">
          <cell r="C17" t="str">
            <v>HOSPITAL REGIONAL FERNANDO BEZERRA</v>
          </cell>
          <cell r="E17" t="str">
            <v>3.4 - Material Farmacológico</v>
          </cell>
          <cell r="F17">
            <v>12882932000194</v>
          </cell>
          <cell r="G17" t="str">
            <v>EXOMED REP DE MEDICAMENTOS LTDA</v>
          </cell>
          <cell r="H17" t="str">
            <v>B</v>
          </cell>
          <cell r="I17" t="str">
            <v>S</v>
          </cell>
          <cell r="J17">
            <v>143786</v>
          </cell>
          <cell r="K17">
            <v>44050</v>
          </cell>
          <cell r="L17" t="str">
            <v>26200812882932000194550010001437861451689480</v>
          </cell>
          <cell r="M17" t="str">
            <v>26 -  Pernambuco</v>
          </cell>
          <cell r="N17">
            <v>8000</v>
          </cell>
        </row>
        <row r="18">
          <cell r="C18" t="str">
            <v>HOSPITAL REGIONAL FERNANDO BEZERRA</v>
          </cell>
          <cell r="E18" t="str">
            <v>3.4 - Material Farmacológico</v>
          </cell>
          <cell r="F18">
            <v>6628333000146</v>
          </cell>
          <cell r="G18" t="str">
            <v>FARMACE-IND. QUI. FARMACEITICA CEARENSE</v>
          </cell>
          <cell r="H18" t="str">
            <v>B</v>
          </cell>
          <cell r="I18" t="str">
            <v>S</v>
          </cell>
          <cell r="J18">
            <v>239373</v>
          </cell>
          <cell r="K18">
            <v>44050</v>
          </cell>
          <cell r="L18" t="str">
            <v>23200806628333000146550000002393731100188377</v>
          </cell>
          <cell r="M18" t="str">
            <v>26 -  Pernambuco</v>
          </cell>
          <cell r="N18">
            <v>2168</v>
          </cell>
        </row>
        <row r="19">
          <cell r="C19" t="str">
            <v>HOSPITAL REGIONAL FERNANDO BEZERRA</v>
          </cell>
          <cell r="E19" t="str">
            <v>3.4 - Material Farmacológico</v>
          </cell>
          <cell r="F19">
            <v>12882932000194</v>
          </cell>
          <cell r="G19" t="str">
            <v>EXOMED REP DE MEDICAMENTOS LTDA</v>
          </cell>
          <cell r="H19" t="str">
            <v>B</v>
          </cell>
          <cell r="I19" t="str">
            <v>S</v>
          </cell>
          <cell r="J19">
            <v>143950</v>
          </cell>
          <cell r="K19">
            <v>44057</v>
          </cell>
          <cell r="L19" t="str">
            <v>26200812882932000194550010001439501300040890</v>
          </cell>
          <cell r="M19" t="str">
            <v>26 -  Pernambuco</v>
          </cell>
          <cell r="N19">
            <v>3710</v>
          </cell>
        </row>
        <row r="20">
          <cell r="C20" t="str">
            <v>HOSPITAL REGIONAL FERNANDO BEZERRA</v>
          </cell>
          <cell r="E20" t="str">
            <v>3.4 - Material Farmacológico</v>
          </cell>
          <cell r="F20">
            <v>12882932000194</v>
          </cell>
          <cell r="G20" t="str">
            <v>EXOMED REP DE MEDICAMENTOS LTDA</v>
          </cell>
          <cell r="H20" t="str">
            <v>B</v>
          </cell>
          <cell r="I20" t="str">
            <v>S</v>
          </cell>
          <cell r="J20">
            <v>143957</v>
          </cell>
          <cell r="K20">
            <v>44057</v>
          </cell>
          <cell r="L20" t="str">
            <v>26200812882932000194550010001439571955893919</v>
          </cell>
          <cell r="M20" t="str">
            <v>26 -  Pernambuco</v>
          </cell>
          <cell r="N20">
            <v>5700</v>
          </cell>
        </row>
        <row r="21">
          <cell r="C21" t="str">
            <v>HOSPITAL REGIONAL FERNANDO BEZERRA</v>
          </cell>
          <cell r="E21" t="str">
            <v>3.4 - Material Farmacológico</v>
          </cell>
          <cell r="F21">
            <v>9007162000126</v>
          </cell>
          <cell r="G21" t="str">
            <v>MAUES LOBATO COM E REP LTDA</v>
          </cell>
          <cell r="H21" t="str">
            <v>B</v>
          </cell>
          <cell r="I21" t="str">
            <v>S</v>
          </cell>
          <cell r="J21">
            <v>77001</v>
          </cell>
          <cell r="K21">
            <v>44060</v>
          </cell>
          <cell r="L21" t="str">
            <v>26200809007162000126550010000770011976945206</v>
          </cell>
          <cell r="M21" t="str">
            <v>26 -  Pernambuco</v>
          </cell>
          <cell r="N21">
            <v>10100.799999999999</v>
          </cell>
        </row>
        <row r="22">
          <cell r="C22" t="str">
            <v>HOSPITAL REGIONAL FERNANDO BEZERRA</v>
          </cell>
          <cell r="E22" t="str">
            <v>3.4 - Material Farmacológico</v>
          </cell>
          <cell r="F22">
            <v>12882932000194</v>
          </cell>
          <cell r="G22" t="str">
            <v>EXOMED REP DE MEDICAMENTOS LTDA</v>
          </cell>
          <cell r="H22" t="str">
            <v>B</v>
          </cell>
          <cell r="I22" t="str">
            <v>S</v>
          </cell>
          <cell r="J22">
            <v>143983</v>
          </cell>
          <cell r="K22">
            <v>44060</v>
          </cell>
          <cell r="L22" t="str">
            <v>26200812882932000194550010001439831560489830</v>
          </cell>
          <cell r="M22" t="str">
            <v>26 -  Pernambuco</v>
          </cell>
          <cell r="N22">
            <v>6136.32</v>
          </cell>
        </row>
        <row r="23">
          <cell r="C23" t="str">
            <v>HOSPITAL REGIONAL FERNANDO BEZERRA</v>
          </cell>
          <cell r="E23" t="str">
            <v>3.4 - Material Farmacológico</v>
          </cell>
          <cell r="F23">
            <v>9053134000226</v>
          </cell>
          <cell r="G23" t="str">
            <v>ELFA MEDICAMENTO PB</v>
          </cell>
          <cell r="H23" t="str">
            <v>B</v>
          </cell>
          <cell r="I23" t="str">
            <v>S</v>
          </cell>
          <cell r="J23">
            <v>379776</v>
          </cell>
          <cell r="K23">
            <v>44070</v>
          </cell>
          <cell r="L23" t="str">
            <v>25200809053134000226550050003797761100050356</v>
          </cell>
          <cell r="M23" t="str">
            <v>26 -  Pernambuco</v>
          </cell>
          <cell r="N23">
            <v>23484</v>
          </cell>
        </row>
        <row r="24">
          <cell r="C24" t="str">
            <v>HOSPITAL REGIONAL FERNANDO BEZERRA</v>
          </cell>
          <cell r="E24" t="str">
            <v>3.4 - Material Farmacológico</v>
          </cell>
          <cell r="F24">
            <v>11563145000117</v>
          </cell>
          <cell r="G24" t="str">
            <v>COMERCIAL MOSTAERT LTDA</v>
          </cell>
          <cell r="H24" t="str">
            <v>B</v>
          </cell>
          <cell r="I24" t="str">
            <v>S</v>
          </cell>
          <cell r="J24">
            <v>77833</v>
          </cell>
          <cell r="K24">
            <v>44071</v>
          </cell>
          <cell r="L24" t="str">
            <v>26200811563145000117550010000778331001509100</v>
          </cell>
          <cell r="M24" t="str">
            <v>26 -  Pernambuco</v>
          </cell>
          <cell r="N24">
            <v>42226.020000000004</v>
          </cell>
        </row>
        <row r="25">
          <cell r="C25" t="str">
            <v>HOSPITAL REGIONAL FERNANDO BEZERRA</v>
          </cell>
          <cell r="E25" t="str">
            <v>3.99 - Outras despesas com Material de Consumo</v>
          </cell>
          <cell r="F25">
            <v>10779833000156</v>
          </cell>
          <cell r="G25" t="str">
            <v>MEDICAL MERCANTIL DE APARE MEDICA LTDA</v>
          </cell>
          <cell r="H25" t="str">
            <v>B</v>
          </cell>
          <cell r="I25" t="str">
            <v>S</v>
          </cell>
          <cell r="J25">
            <v>508926</v>
          </cell>
          <cell r="K25">
            <v>44055</v>
          </cell>
          <cell r="L25" t="str">
            <v>26200810779833000156550010005089261113834748</v>
          </cell>
          <cell r="M25" t="str">
            <v>26 -  Pernambuco</v>
          </cell>
          <cell r="N25">
            <v>1694</v>
          </cell>
        </row>
        <row r="26">
          <cell r="C26" t="str">
            <v>HOSPITAL REGIONAL FERNANDO BEZERRA</v>
          </cell>
          <cell r="E26" t="str">
            <v>5.16 - Serviços Médico-Hospitalares, Odotonlogia e Laboratoriais</v>
          </cell>
          <cell r="F26">
            <v>18976638000128</v>
          </cell>
          <cell r="G26" t="str">
            <v>CARLITO ONOFRE DA SILVA FILHO - ME</v>
          </cell>
          <cell r="H26" t="str">
            <v>S</v>
          </cell>
          <cell r="I26" t="str">
            <v>S</v>
          </cell>
          <cell r="J26" t="str">
            <v>136</v>
          </cell>
          <cell r="K26">
            <v>44074</v>
          </cell>
          <cell r="L26" t="str">
            <v>ZOTR-EXUO</v>
          </cell>
          <cell r="M26" t="str">
            <v>26 -  Pernambuco</v>
          </cell>
          <cell r="N26">
            <v>3000</v>
          </cell>
        </row>
        <row r="27">
          <cell r="C27" t="str">
            <v>HOSPITAL REGIONAL FERNANDO BEZERRA</v>
          </cell>
          <cell r="E27" t="str">
            <v>5.16 - Serviços Médico-Hospitalares, Odotonlogia e Laboratoriais</v>
          </cell>
          <cell r="F27">
            <v>21932148000134</v>
          </cell>
          <cell r="G27" t="str">
            <v>G M SERVICOS MEDISCO LTDA</v>
          </cell>
          <cell r="H27" t="str">
            <v>S</v>
          </cell>
          <cell r="I27" t="str">
            <v>S</v>
          </cell>
          <cell r="J27" t="str">
            <v>20087</v>
          </cell>
          <cell r="K27">
            <v>44074</v>
          </cell>
          <cell r="L27" t="str">
            <v>VJA5-WTPE</v>
          </cell>
          <cell r="M27" t="str">
            <v>26 -  Pernambuco</v>
          </cell>
          <cell r="N27">
            <v>10500</v>
          </cell>
        </row>
        <row r="28">
          <cell r="C28" t="str">
            <v>HOSPITAL REGIONAL FERNANDO BEZERRA</v>
          </cell>
          <cell r="E28" t="str">
            <v>5.16 - Serviços Médico-Hospitalares, Odotonlogia e Laboratoriais</v>
          </cell>
          <cell r="F28">
            <v>36944094000102</v>
          </cell>
          <cell r="G28" t="str">
            <v>HIKARO VINICIUS GALVAO DANTAS EIRELI</v>
          </cell>
          <cell r="H28" t="str">
            <v>S</v>
          </cell>
          <cell r="I28" t="str">
            <v>S</v>
          </cell>
          <cell r="J28">
            <v>5</v>
          </cell>
          <cell r="K28">
            <v>44074</v>
          </cell>
          <cell r="L28" t="str">
            <v>ELETRÔNICA</v>
          </cell>
          <cell r="M28" t="str">
            <v>26 -  Pernambuco</v>
          </cell>
          <cell r="N28">
            <v>12000</v>
          </cell>
        </row>
        <row r="29">
          <cell r="C29" t="str">
            <v>HOSPITAL REGIONAL FERNANDO BEZERRA</v>
          </cell>
          <cell r="E29" t="str">
            <v>5.16 - Serviços Médico-Hospitalares, Odotonlogia e Laboratoriais</v>
          </cell>
          <cell r="F29" t="str">
            <v>37.416.216/0001-42</v>
          </cell>
          <cell r="G29" t="str">
            <v>MEDICAL SOCIETY SERVICOS DE SAUDE LTDA</v>
          </cell>
          <cell r="H29" t="str">
            <v>S</v>
          </cell>
          <cell r="I29" t="str">
            <v>S</v>
          </cell>
          <cell r="J29" t="str">
            <v>17</v>
          </cell>
          <cell r="K29">
            <v>44074</v>
          </cell>
          <cell r="L29" t="str">
            <v>JJHE80362</v>
          </cell>
          <cell r="M29" t="str">
            <v>26 -  Pernambuco</v>
          </cell>
          <cell r="N29">
            <v>6000</v>
          </cell>
        </row>
        <row r="30">
          <cell r="C30" t="str">
            <v>HOSPITAL REGIONAL FERNANDO BEZERRA</v>
          </cell>
          <cell r="E30" t="str">
            <v>5.16 - Serviços Médico-Hospitalares, Odotonlogia e Laboratoriais</v>
          </cell>
          <cell r="F30">
            <v>32165252000167</v>
          </cell>
          <cell r="G30" t="str">
            <v>MEIRELLES E TELLES SERVICOS MEDICOS LTDA</v>
          </cell>
          <cell r="H30" t="str">
            <v>S</v>
          </cell>
          <cell r="I30" t="str">
            <v>S</v>
          </cell>
          <cell r="J30" t="str">
            <v>202075</v>
          </cell>
          <cell r="K30">
            <v>44074</v>
          </cell>
          <cell r="L30" t="str">
            <v>638DD89BC</v>
          </cell>
          <cell r="M30" t="str">
            <v>26 -  Pernambuco</v>
          </cell>
          <cell r="N30">
            <v>25500</v>
          </cell>
        </row>
        <row r="31">
          <cell r="C31" t="str">
            <v>HOSPITAL REGIONAL FERNANDO BEZERRA</v>
          </cell>
          <cell r="E31" t="str">
            <v>5.16 - Serviços Médico-Hospitalares, Odotonlogia e Laboratoriais</v>
          </cell>
          <cell r="F31">
            <v>22465344000109</v>
          </cell>
          <cell r="G31" t="str">
            <v>ODONTOMED LTDA</v>
          </cell>
          <cell r="H31" t="str">
            <v>S</v>
          </cell>
          <cell r="I31" t="str">
            <v>S</v>
          </cell>
          <cell r="J31" t="str">
            <v>179</v>
          </cell>
          <cell r="K31">
            <v>44074</v>
          </cell>
          <cell r="L31" t="str">
            <v>LEWU-GLUY</v>
          </cell>
          <cell r="M31" t="str">
            <v>26 -  Pernambuco</v>
          </cell>
          <cell r="N31">
            <v>10775</v>
          </cell>
        </row>
        <row r="32">
          <cell r="C32" t="str">
            <v>HOSPITAL REGIONAL FERNANDO BEZERRA</v>
          </cell>
          <cell r="E32" t="str">
            <v>5.16 - Serviços Médico-Hospitalares, Odotonlogia e Laboratoriais</v>
          </cell>
          <cell r="F32">
            <v>35691026000108</v>
          </cell>
          <cell r="G32" t="str">
            <v>PROACTIVE SERVICOS MEDICOS HOSPITALARES</v>
          </cell>
          <cell r="H32" t="str">
            <v>S</v>
          </cell>
          <cell r="I32" t="str">
            <v>S</v>
          </cell>
          <cell r="J32">
            <v>40</v>
          </cell>
          <cell r="K32">
            <v>44074</v>
          </cell>
          <cell r="L32" t="str">
            <v>985yJ34a65ow</v>
          </cell>
          <cell r="M32" t="str">
            <v>26 -  Pernambuco</v>
          </cell>
          <cell r="N32">
            <v>5050</v>
          </cell>
        </row>
        <row r="33">
          <cell r="C33" t="str">
            <v>HOSPITAL REGIONAL FERNANDO BEZERRA</v>
          </cell>
          <cell r="E33" t="str">
            <v>5.16 - Serviços Médico-Hospitalares, Odotonlogia e Laboratoriais</v>
          </cell>
          <cell r="F33">
            <v>927795000188</v>
          </cell>
          <cell r="G33" t="str">
            <v>DIAGNOSTICO LAB. ESMERALDINO LANDIM S/C</v>
          </cell>
          <cell r="H33" t="str">
            <v>S</v>
          </cell>
          <cell r="I33" t="str">
            <v>S</v>
          </cell>
          <cell r="J33" t="str">
            <v>443</v>
          </cell>
          <cell r="K33">
            <v>44061</v>
          </cell>
          <cell r="L33" t="str">
            <v>xlpj_z87e3BZ</v>
          </cell>
          <cell r="M33" t="str">
            <v>26 -  Pernambuco</v>
          </cell>
          <cell r="N33">
            <v>5157.25</v>
          </cell>
        </row>
        <row r="34">
          <cell r="C34" t="str">
            <v>HOSPITAL REGIONAL FERNANDO BEZERRA</v>
          </cell>
          <cell r="E34" t="str">
            <v>5.16 - Serviços Médico-Hospitalares, Odotonlogia e Laboratoriais</v>
          </cell>
          <cell r="F34">
            <v>927795000188</v>
          </cell>
          <cell r="G34" t="str">
            <v>DIAGNOSTICO LAB. ESMERALDINO LANDIM S/C</v>
          </cell>
          <cell r="H34" t="str">
            <v>S</v>
          </cell>
          <cell r="I34" t="str">
            <v>S</v>
          </cell>
          <cell r="J34" t="str">
            <v>450</v>
          </cell>
          <cell r="K34">
            <v>44074</v>
          </cell>
          <cell r="L34" t="str">
            <v>amQbBdcSThOU</v>
          </cell>
          <cell r="M34" t="str">
            <v>26 -  Pernambuco</v>
          </cell>
          <cell r="N34">
            <v>6402.58</v>
          </cell>
        </row>
        <row r="35">
          <cell r="C35" t="str">
            <v>HOSPITAL REGIONAL FERNANDO BEZERRA</v>
          </cell>
          <cell r="E35" t="str">
            <v>5.16 - Serviços Médico-Hospitalares, Odotonlogia e Laboratoriais</v>
          </cell>
          <cell r="F35">
            <v>23973036000157</v>
          </cell>
          <cell r="G35" t="str">
            <v>IMAGENS E DIAGNOSTICOS MÉDICOS EIRELI-EPP</v>
          </cell>
          <cell r="H35" t="str">
            <v>S</v>
          </cell>
          <cell r="I35" t="str">
            <v>S</v>
          </cell>
          <cell r="J35" t="str">
            <v>25095</v>
          </cell>
          <cell r="K35">
            <v>44074</v>
          </cell>
          <cell r="L35" t="str">
            <v>L8CI-WF3A</v>
          </cell>
          <cell r="M35" t="str">
            <v>26 -  Pernambuco</v>
          </cell>
          <cell r="N35">
            <v>4295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85" zoomScaleNormal="85" workbookViewId="0">
      <selection activeCell="C18" sqref="C18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10869782000900</v>
      </c>
      <c r="B2" s="4" t="str">
        <f>'[1]TCE - ANEXO IV - Preencher'!C11</f>
        <v>HOSPITAL REGIONAL FERNANDO BEZERRA</v>
      </c>
      <c r="C2" s="4" t="str">
        <f>'[1]TCE - ANEXO IV - Preencher'!E11</f>
        <v>3.12 - Material Hospitalar</v>
      </c>
      <c r="D2" s="3">
        <f>'[1]TCE - ANEXO IV - Preencher'!F11</f>
        <v>35753111000153</v>
      </c>
      <c r="E2" s="5" t="str">
        <f>'[1]TCE - ANEXO IV - Preencher'!G11</f>
        <v>NORDESTE PHARMA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166</v>
      </c>
      <c r="I2" s="6">
        <f>IF('[1]TCE - ANEXO IV - Preencher'!K11="","",'[1]TCE - ANEXO IV - Preencher'!K11)</f>
        <v>44063</v>
      </c>
      <c r="J2" s="5" t="str">
        <f>'[1]TCE - ANEXO IV - Preencher'!L11</f>
        <v>26200835753111000153550010000001661197418620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57000</v>
      </c>
    </row>
    <row r="3" spans="1:12" s="8" customFormat="1" ht="19.5" customHeight="1" x14ac:dyDescent="0.2">
      <c r="A3" s="3">
        <f>IFERROR(VLOOKUP(B3,'[1]DADOS (OCULTAR)'!$P$3:$R$56,3,0),"")</f>
        <v>10869782000900</v>
      </c>
      <c r="B3" s="4" t="str">
        <f>'[1]TCE - ANEXO IV - Preencher'!C12</f>
        <v>HOSPITAL REGIONAL FERNANDO BEZERRA</v>
      </c>
      <c r="C3" s="4" t="str">
        <f>'[1]TCE - ANEXO IV - Preencher'!E12</f>
        <v>3.12 - Material Hospitalar</v>
      </c>
      <c r="D3" s="3">
        <f>'[1]TCE - ANEXO IV - Preencher'!F12</f>
        <v>35753111000153</v>
      </c>
      <c r="E3" s="5" t="str">
        <f>'[1]TCE - ANEXO IV - Preencher'!G12</f>
        <v>NORDESTE PHARMA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158</v>
      </c>
      <c r="I3" s="6">
        <f>IF('[1]TCE - ANEXO IV - Preencher'!K12="","",'[1]TCE - ANEXO IV - Preencher'!K12)</f>
        <v>44068</v>
      </c>
      <c r="J3" s="5" t="str">
        <f>'[1]TCE - ANEXO IV - Preencher'!L12</f>
        <v>26200835753111000153550010000001581426405899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75800</v>
      </c>
    </row>
    <row r="4" spans="1:12" s="8" customFormat="1" ht="19.5" customHeight="1" x14ac:dyDescent="0.2">
      <c r="A4" s="3">
        <f>IFERROR(VLOOKUP(B4,'[1]DADOS (OCULTAR)'!$P$3:$R$56,3,0),"")</f>
        <v>10869782000900</v>
      </c>
      <c r="B4" s="4" t="str">
        <f>'[1]TCE - ANEXO IV - Preencher'!C13</f>
        <v>HOSPITAL REGIONAL FERNANDO BEZERRA</v>
      </c>
      <c r="C4" s="4" t="str">
        <f>'[1]TCE - ANEXO IV - Preencher'!E13</f>
        <v>3.4 - Material Farmacológico</v>
      </c>
      <c r="D4" s="3">
        <f>'[1]TCE - ANEXO IV - Preencher'!F13</f>
        <v>21681325000157</v>
      </c>
      <c r="E4" s="5" t="str">
        <f>'[1]TCE - ANEXO IV - Preencher'!G13</f>
        <v>MULTIFARMA COMERCIAL LTDA - ME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135596</v>
      </c>
      <c r="I4" s="6">
        <f>IF('[1]TCE - ANEXO IV - Preencher'!K13="","",'[1]TCE - ANEXO IV - Preencher'!K13)</f>
        <v>44046</v>
      </c>
      <c r="J4" s="5" t="str">
        <f>'[1]TCE - ANEXO IV - Preencher'!L13</f>
        <v>31200721681325000157550010001355961418994348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13740</v>
      </c>
    </row>
    <row r="5" spans="1:12" s="8" customFormat="1" ht="19.5" customHeight="1" x14ac:dyDescent="0.2">
      <c r="A5" s="3">
        <f>IFERROR(VLOOKUP(B5,'[1]DADOS (OCULTAR)'!$P$3:$R$56,3,0),"")</f>
        <v>10869782000900</v>
      </c>
      <c r="B5" s="4" t="str">
        <f>'[1]TCE - ANEXO IV - Preencher'!C14</f>
        <v>HOSPITAL REGIONAL FERNANDO BEZERRA</v>
      </c>
      <c r="C5" s="4" t="str">
        <f>'[1]TCE - ANEXO IV - Preencher'!E14</f>
        <v>3.4 - Material Farmacológico</v>
      </c>
      <c r="D5" s="3">
        <f>'[1]TCE - ANEXO IV - Preencher'!F14</f>
        <v>21596736000144</v>
      </c>
      <c r="E5" s="5" t="str">
        <f>'[1]TCE - ANEXO IV - Preencher'!G14</f>
        <v>ULTRAMEGA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105097</v>
      </c>
      <c r="I5" s="6">
        <f>IF('[1]TCE - ANEXO IV - Preencher'!K14="","",'[1]TCE - ANEXO IV - Preencher'!K14)</f>
        <v>44047</v>
      </c>
      <c r="J5" s="5" t="str">
        <f>'[1]TCE - ANEXO IV - Preencher'!L14</f>
        <v>26200721596736000144550010001050971001075208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1739.9</v>
      </c>
    </row>
    <row r="6" spans="1:12" s="8" customFormat="1" ht="19.5" customHeight="1" x14ac:dyDescent="0.2">
      <c r="A6" s="3">
        <f>IFERROR(VLOOKUP(B6,'[1]DADOS (OCULTAR)'!$P$3:$R$56,3,0),"")</f>
        <v>10869782000900</v>
      </c>
      <c r="B6" s="4" t="str">
        <f>'[1]TCE - ANEXO IV - Preencher'!C15</f>
        <v>HOSPITAL REGIONAL FERNANDO BEZERRA</v>
      </c>
      <c r="C6" s="4" t="str">
        <f>'[1]TCE - ANEXO IV - Preencher'!E15</f>
        <v>3.4 - Material Farmacológico</v>
      </c>
      <c r="D6" s="3">
        <f>'[1]TCE - ANEXO IV - Preencher'!F15</f>
        <v>12882932000194</v>
      </c>
      <c r="E6" s="5" t="str">
        <f>'[1]TCE - ANEXO IV - Preencher'!G15</f>
        <v>EXOMED REP DE MEDICAMENTOS LTDA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143676</v>
      </c>
      <c r="I6" s="6">
        <f>IF('[1]TCE - ANEXO IV - Preencher'!K15="","",'[1]TCE - ANEXO IV - Preencher'!K15)</f>
        <v>44047</v>
      </c>
      <c r="J6" s="5" t="str">
        <f>'[1]TCE - ANEXO IV - Preencher'!L15</f>
        <v>26200712882932000194550010001436761522189870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2400</v>
      </c>
    </row>
    <row r="7" spans="1:12" s="8" customFormat="1" ht="19.5" customHeight="1" x14ac:dyDescent="0.2">
      <c r="A7" s="3">
        <f>IFERROR(VLOOKUP(B7,'[1]DADOS (OCULTAR)'!$P$3:$R$56,3,0),"")</f>
        <v>10869782000900</v>
      </c>
      <c r="B7" s="4" t="str">
        <f>'[1]TCE - ANEXO IV - Preencher'!C16</f>
        <v>HOSPITAL REGIONAL FERNANDO BEZERRA</v>
      </c>
      <c r="C7" s="4" t="str">
        <f>'[1]TCE - ANEXO IV - Preencher'!E16</f>
        <v>3.4 - Material Farmacológico</v>
      </c>
      <c r="D7" s="3">
        <f>'[1]TCE - ANEXO IV - Preencher'!F16</f>
        <v>49324221000880</v>
      </c>
      <c r="E7" s="5" t="str">
        <f>'[1]TCE - ANEXO IV - Preencher'!G16</f>
        <v>FRESENIUS KABI BRASIL LTDA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187996</v>
      </c>
      <c r="I7" s="6">
        <f>IF('[1]TCE - ANEXO IV - Preencher'!K16="","",'[1]TCE - ANEXO IV - Preencher'!K16)</f>
        <v>44048</v>
      </c>
      <c r="J7" s="5" t="str">
        <f>'[1]TCE - ANEXO IV - Preencher'!L16</f>
        <v>23200749324221000880550000001879961269983023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38660.6</v>
      </c>
    </row>
    <row r="8" spans="1:12" s="8" customFormat="1" ht="19.5" customHeight="1" x14ac:dyDescent="0.2">
      <c r="A8" s="3">
        <f>IFERROR(VLOOKUP(B8,'[1]DADOS (OCULTAR)'!$P$3:$R$56,3,0),"")</f>
        <v>10869782000900</v>
      </c>
      <c r="B8" s="4" t="str">
        <f>'[1]TCE - ANEXO IV - Preencher'!C17</f>
        <v>HOSPITAL REGIONAL FERNANDO BEZERRA</v>
      </c>
      <c r="C8" s="4" t="str">
        <f>'[1]TCE - ANEXO IV - Preencher'!E17</f>
        <v>3.4 - Material Farmacológico</v>
      </c>
      <c r="D8" s="3">
        <f>'[1]TCE - ANEXO IV - Preencher'!F17</f>
        <v>12882932000194</v>
      </c>
      <c r="E8" s="5" t="str">
        <f>'[1]TCE - ANEXO IV - Preencher'!G17</f>
        <v>EXOMED REP DE MEDICAMENTOS LTDA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143786</v>
      </c>
      <c r="I8" s="6">
        <f>IF('[1]TCE - ANEXO IV - Preencher'!K17="","",'[1]TCE - ANEXO IV - Preencher'!K17)</f>
        <v>44050</v>
      </c>
      <c r="J8" s="5" t="str">
        <f>'[1]TCE - ANEXO IV - Preencher'!L17</f>
        <v>26200812882932000194550010001437861451689480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8000</v>
      </c>
    </row>
    <row r="9" spans="1:12" s="8" customFormat="1" ht="19.5" customHeight="1" x14ac:dyDescent="0.2">
      <c r="A9" s="3">
        <f>IFERROR(VLOOKUP(B9,'[1]DADOS (OCULTAR)'!$P$3:$R$56,3,0),"")</f>
        <v>10869782000900</v>
      </c>
      <c r="B9" s="4" t="str">
        <f>'[1]TCE - ANEXO IV - Preencher'!C18</f>
        <v>HOSPITAL REGIONAL FERNANDO BEZERRA</v>
      </c>
      <c r="C9" s="4" t="str">
        <f>'[1]TCE - ANEXO IV - Preencher'!E18</f>
        <v>3.4 - Material Farmacológico</v>
      </c>
      <c r="D9" s="3">
        <f>'[1]TCE - ANEXO IV - Preencher'!F18</f>
        <v>6628333000146</v>
      </c>
      <c r="E9" s="5" t="str">
        <f>'[1]TCE - ANEXO IV - Preencher'!G18</f>
        <v>FARMACE-IND. QUI. FARMACEITICA CEARENSE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239373</v>
      </c>
      <c r="I9" s="6">
        <f>IF('[1]TCE - ANEXO IV - Preencher'!K18="","",'[1]TCE - ANEXO IV - Preencher'!K18)</f>
        <v>44050</v>
      </c>
      <c r="J9" s="5" t="str">
        <f>'[1]TCE - ANEXO IV - Preencher'!L18</f>
        <v>23200806628333000146550000002393731100188377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2168</v>
      </c>
    </row>
    <row r="10" spans="1:12" s="8" customFormat="1" ht="19.5" customHeight="1" x14ac:dyDescent="0.2">
      <c r="A10" s="3">
        <f>IFERROR(VLOOKUP(B10,'[1]DADOS (OCULTAR)'!$P$3:$R$56,3,0),"")</f>
        <v>10869782000900</v>
      </c>
      <c r="B10" s="4" t="str">
        <f>'[1]TCE - ANEXO IV - Preencher'!C19</f>
        <v>HOSPITAL REGIONAL FERNANDO BEZERRA</v>
      </c>
      <c r="C10" s="4" t="str">
        <f>'[1]TCE - ANEXO IV - Preencher'!E19</f>
        <v>3.4 - Material Farmacológico</v>
      </c>
      <c r="D10" s="3">
        <f>'[1]TCE - ANEXO IV - Preencher'!F19</f>
        <v>12882932000194</v>
      </c>
      <c r="E10" s="5" t="str">
        <f>'[1]TCE - ANEXO IV - Preencher'!G19</f>
        <v>EXOMED REP DE MEDICAMENTOS LTDA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143950</v>
      </c>
      <c r="I10" s="6">
        <f>IF('[1]TCE - ANEXO IV - Preencher'!K19="","",'[1]TCE - ANEXO IV - Preencher'!K19)</f>
        <v>44057</v>
      </c>
      <c r="J10" s="5" t="str">
        <f>'[1]TCE - ANEXO IV - Preencher'!L19</f>
        <v>26200812882932000194550010001439501300040890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3710</v>
      </c>
    </row>
    <row r="11" spans="1:12" s="8" customFormat="1" ht="19.5" customHeight="1" x14ac:dyDescent="0.2">
      <c r="A11" s="3">
        <f>IFERROR(VLOOKUP(B11,'[1]DADOS (OCULTAR)'!$P$3:$R$56,3,0),"")</f>
        <v>10869782000900</v>
      </c>
      <c r="B11" s="4" t="str">
        <f>'[1]TCE - ANEXO IV - Preencher'!C20</f>
        <v>HOSPITAL REGIONAL FERNANDO BEZERRA</v>
      </c>
      <c r="C11" s="4" t="str">
        <f>'[1]TCE - ANEXO IV - Preencher'!E20</f>
        <v>3.4 - Material Farmacológico</v>
      </c>
      <c r="D11" s="3">
        <f>'[1]TCE - ANEXO IV - Preencher'!F20</f>
        <v>12882932000194</v>
      </c>
      <c r="E11" s="5" t="str">
        <f>'[1]TCE - ANEXO IV - Preencher'!G20</f>
        <v>EXOMED REP DE MEDICAMENTOS LTDA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143957</v>
      </c>
      <c r="I11" s="6">
        <f>IF('[1]TCE - ANEXO IV - Preencher'!K20="","",'[1]TCE - ANEXO IV - Preencher'!K20)</f>
        <v>44057</v>
      </c>
      <c r="J11" s="5" t="str">
        <f>'[1]TCE - ANEXO IV - Preencher'!L20</f>
        <v>26200812882932000194550010001439571955893919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5700</v>
      </c>
    </row>
    <row r="12" spans="1:12" s="8" customFormat="1" ht="19.5" customHeight="1" x14ac:dyDescent="0.2">
      <c r="A12" s="3">
        <f>IFERROR(VLOOKUP(B12,'[1]DADOS (OCULTAR)'!$P$3:$R$56,3,0),"")</f>
        <v>10869782000900</v>
      </c>
      <c r="B12" s="4" t="str">
        <f>'[1]TCE - ANEXO IV - Preencher'!C21</f>
        <v>HOSPITAL REGIONAL FERNANDO BEZERRA</v>
      </c>
      <c r="C12" s="4" t="str">
        <f>'[1]TCE - ANEXO IV - Preencher'!E21</f>
        <v>3.4 - Material Farmacológico</v>
      </c>
      <c r="D12" s="3">
        <f>'[1]TCE - ANEXO IV - Preencher'!F21</f>
        <v>9007162000126</v>
      </c>
      <c r="E12" s="5" t="str">
        <f>'[1]TCE - ANEXO IV - Preencher'!G21</f>
        <v>MAUES LOBATO COM E REP LTDA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77001</v>
      </c>
      <c r="I12" s="6">
        <f>IF('[1]TCE - ANEXO IV - Preencher'!K21="","",'[1]TCE - ANEXO IV - Preencher'!K21)</f>
        <v>44060</v>
      </c>
      <c r="J12" s="5" t="str">
        <f>'[1]TCE - ANEXO IV - Preencher'!L21</f>
        <v>26200809007162000126550010000770011976945206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10100.799999999999</v>
      </c>
    </row>
    <row r="13" spans="1:12" s="8" customFormat="1" ht="19.5" customHeight="1" x14ac:dyDescent="0.2">
      <c r="A13" s="3">
        <f>IFERROR(VLOOKUP(B13,'[1]DADOS (OCULTAR)'!$P$3:$R$56,3,0),"")</f>
        <v>10869782000900</v>
      </c>
      <c r="B13" s="4" t="str">
        <f>'[1]TCE - ANEXO IV - Preencher'!C22</f>
        <v>HOSPITAL REGIONAL FERNANDO BEZERRA</v>
      </c>
      <c r="C13" s="4" t="str">
        <f>'[1]TCE - ANEXO IV - Preencher'!E22</f>
        <v>3.4 - Material Farmacológico</v>
      </c>
      <c r="D13" s="3">
        <f>'[1]TCE - ANEXO IV - Preencher'!F22</f>
        <v>12882932000194</v>
      </c>
      <c r="E13" s="5" t="str">
        <f>'[1]TCE - ANEXO IV - Preencher'!G22</f>
        <v>EXOMED REP DE MEDICAMENTOS LTDA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143983</v>
      </c>
      <c r="I13" s="6">
        <f>IF('[1]TCE - ANEXO IV - Preencher'!K22="","",'[1]TCE - ANEXO IV - Preencher'!K22)</f>
        <v>44060</v>
      </c>
      <c r="J13" s="5" t="str">
        <f>'[1]TCE - ANEXO IV - Preencher'!L22</f>
        <v>26200812882932000194550010001439831560489830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6136.32</v>
      </c>
    </row>
    <row r="14" spans="1:12" s="8" customFormat="1" ht="19.5" customHeight="1" x14ac:dyDescent="0.2">
      <c r="A14" s="3">
        <f>IFERROR(VLOOKUP(B14,'[1]DADOS (OCULTAR)'!$P$3:$R$56,3,0),"")</f>
        <v>10869782000900</v>
      </c>
      <c r="B14" s="4" t="str">
        <f>'[1]TCE - ANEXO IV - Preencher'!C23</f>
        <v>HOSPITAL REGIONAL FERNANDO BEZERRA</v>
      </c>
      <c r="C14" s="4" t="str">
        <f>'[1]TCE - ANEXO IV - Preencher'!E23</f>
        <v>3.4 - Material Farmacológico</v>
      </c>
      <c r="D14" s="3">
        <f>'[1]TCE - ANEXO IV - Preencher'!F23</f>
        <v>9053134000226</v>
      </c>
      <c r="E14" s="5" t="str">
        <f>'[1]TCE - ANEXO IV - Preencher'!G23</f>
        <v>ELFA MEDICAMENTO PB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379776</v>
      </c>
      <c r="I14" s="6">
        <f>IF('[1]TCE - ANEXO IV - Preencher'!K23="","",'[1]TCE - ANEXO IV - Preencher'!K23)</f>
        <v>44070</v>
      </c>
      <c r="J14" s="5" t="str">
        <f>'[1]TCE - ANEXO IV - Preencher'!L23</f>
        <v>25200809053134000226550050003797761100050356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23484</v>
      </c>
    </row>
    <row r="15" spans="1:12" s="8" customFormat="1" ht="19.5" customHeight="1" x14ac:dyDescent="0.2">
      <c r="A15" s="3">
        <f>IFERROR(VLOOKUP(B15,'[1]DADOS (OCULTAR)'!$P$3:$R$56,3,0),"")</f>
        <v>10869782000900</v>
      </c>
      <c r="B15" s="4" t="str">
        <f>'[1]TCE - ANEXO IV - Preencher'!C24</f>
        <v>HOSPITAL REGIONAL FERNANDO BEZERRA</v>
      </c>
      <c r="C15" s="4" t="str">
        <f>'[1]TCE - ANEXO IV - Preencher'!E24</f>
        <v>3.4 - Material Farmacológico</v>
      </c>
      <c r="D15" s="3">
        <f>'[1]TCE - ANEXO IV - Preencher'!F24</f>
        <v>11563145000117</v>
      </c>
      <c r="E15" s="5" t="str">
        <f>'[1]TCE - ANEXO IV - Preencher'!G24</f>
        <v>COMERCIAL MOSTAERT LTDA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77833</v>
      </c>
      <c r="I15" s="6">
        <f>IF('[1]TCE - ANEXO IV - Preencher'!K24="","",'[1]TCE - ANEXO IV - Preencher'!K24)</f>
        <v>44071</v>
      </c>
      <c r="J15" s="5" t="str">
        <f>'[1]TCE - ANEXO IV - Preencher'!L24</f>
        <v>26200811563145000117550010000778331001509100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42226.020000000004</v>
      </c>
    </row>
    <row r="16" spans="1:12" s="8" customFormat="1" ht="19.5" customHeight="1" x14ac:dyDescent="0.2">
      <c r="A16" s="3">
        <f>IFERROR(VLOOKUP(B16,'[1]DADOS (OCULTAR)'!$P$3:$R$56,3,0),"")</f>
        <v>10869782000900</v>
      </c>
      <c r="B16" s="4" t="str">
        <f>'[1]TCE - ANEXO IV - Preencher'!C25</f>
        <v>HOSPITAL REGIONAL FERNANDO BEZERRA</v>
      </c>
      <c r="C16" s="4" t="str">
        <f>'[1]TCE - ANEXO IV - Preencher'!E25</f>
        <v>3.99 - Outras despesas com Material de Consumo</v>
      </c>
      <c r="D16" s="3">
        <f>'[1]TCE - ANEXO IV - Preencher'!F25</f>
        <v>10779833000156</v>
      </c>
      <c r="E16" s="5" t="str">
        <f>'[1]TCE - ANEXO IV - Preencher'!G25</f>
        <v>MEDICAL MERCANTIL DE APARE MEDICA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508926</v>
      </c>
      <c r="I16" s="6">
        <f>IF('[1]TCE - ANEXO IV - Preencher'!K25="","",'[1]TCE - ANEXO IV - Preencher'!K25)</f>
        <v>44055</v>
      </c>
      <c r="J16" s="5" t="str">
        <f>'[1]TCE - ANEXO IV - Preencher'!L25</f>
        <v>26200810779833000156550010005089261113834748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1694</v>
      </c>
    </row>
    <row r="17" spans="1:12" s="8" customFormat="1" ht="19.5" customHeight="1" x14ac:dyDescent="0.2">
      <c r="A17" s="3">
        <f>IFERROR(VLOOKUP(B17,'[1]DADOS (OCULTAR)'!$P$3:$R$56,3,0),"")</f>
        <v>10869782000900</v>
      </c>
      <c r="B17" s="4" t="str">
        <f>'[1]TCE - ANEXO IV - Preencher'!C26</f>
        <v>HOSPITAL REGIONAL FERNANDO BEZERRA</v>
      </c>
      <c r="C17" s="4" t="str">
        <f>'[1]TCE - ANEXO IV - Preencher'!E26</f>
        <v>5.16 - Serviços Médico-Hospitalares, Odotonlogia e Laboratoriais</v>
      </c>
      <c r="D17" s="3">
        <f>'[1]TCE - ANEXO IV - Preencher'!F26</f>
        <v>18976638000128</v>
      </c>
      <c r="E17" s="5" t="str">
        <f>'[1]TCE - ANEXO IV - Preencher'!G26</f>
        <v>CARLITO ONOFRE DA SILVA FILHO - ME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136</v>
      </c>
      <c r="I17" s="6">
        <f>IF('[1]TCE - ANEXO IV - Preencher'!K26="","",'[1]TCE - ANEXO IV - Preencher'!K26)</f>
        <v>44074</v>
      </c>
      <c r="J17" s="5" t="str">
        <f>'[1]TCE - ANEXO IV - Preencher'!L26</f>
        <v>ZOTR-EXUO</v>
      </c>
      <c r="K17" s="5" t="str">
        <f>IF(F17="B",LEFT('[1]TCE - ANEXO IV - Preencher'!M26,2),IF(F17="S",LEFT('[1]TCE - ANEXO IV - Preencher'!M26,7),IF('[1]TCE - ANEXO IV - Preencher'!H26="","")))</f>
        <v>26 -  P</v>
      </c>
      <c r="L17" s="7">
        <f>'[1]TCE - ANEXO IV - Preencher'!N26</f>
        <v>3000</v>
      </c>
    </row>
    <row r="18" spans="1:12" s="8" customFormat="1" ht="19.5" customHeight="1" x14ac:dyDescent="0.2">
      <c r="A18" s="3">
        <f>IFERROR(VLOOKUP(B18,'[1]DADOS (OCULTAR)'!$P$3:$R$56,3,0),"")</f>
        <v>10869782000900</v>
      </c>
      <c r="B18" s="4" t="str">
        <f>'[1]TCE - ANEXO IV - Preencher'!C27</f>
        <v>HOSPITAL REGIONAL FERNANDO BEZERRA</v>
      </c>
      <c r="C18" s="4" t="str">
        <f>'[1]TCE - ANEXO IV - Preencher'!E27</f>
        <v>5.16 - Serviços Médico-Hospitalares, Odotonlogia e Laboratoriais</v>
      </c>
      <c r="D18" s="3">
        <f>'[1]TCE - ANEXO IV - Preencher'!F27</f>
        <v>21932148000134</v>
      </c>
      <c r="E18" s="5" t="str">
        <f>'[1]TCE - ANEXO IV - Preencher'!G27</f>
        <v>G M SERVICOS MEDISCO LTDA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20087</v>
      </c>
      <c r="I18" s="6">
        <f>IF('[1]TCE - ANEXO IV - Preencher'!K27="","",'[1]TCE - ANEXO IV - Preencher'!K27)</f>
        <v>44074</v>
      </c>
      <c r="J18" s="5" t="str">
        <f>'[1]TCE - ANEXO IV - Preencher'!L27</f>
        <v>VJA5-WTPE</v>
      </c>
      <c r="K18" s="5" t="str">
        <f>IF(F18="B",LEFT('[1]TCE - ANEXO IV - Preencher'!M27,2),IF(F18="S",LEFT('[1]TCE - ANEXO IV - Preencher'!M27,7),IF('[1]TCE - ANEXO IV - Preencher'!H27="","")))</f>
        <v>26 -  P</v>
      </c>
      <c r="L18" s="7">
        <f>'[1]TCE - ANEXO IV - Preencher'!N27</f>
        <v>10500</v>
      </c>
    </row>
    <row r="19" spans="1:12" s="8" customFormat="1" ht="19.5" customHeight="1" x14ac:dyDescent="0.2">
      <c r="A19" s="3">
        <f>IFERROR(VLOOKUP(B19,'[1]DADOS (OCULTAR)'!$P$3:$R$56,3,0),"")</f>
        <v>10869782000900</v>
      </c>
      <c r="B19" s="4" t="str">
        <f>'[1]TCE - ANEXO IV - Preencher'!C28</f>
        <v>HOSPITAL REGIONAL FERNANDO BEZERRA</v>
      </c>
      <c r="C19" s="4" t="str">
        <f>'[1]TCE - ANEXO IV - Preencher'!E28</f>
        <v>5.16 - Serviços Médico-Hospitalares, Odotonlogia e Laboratoriais</v>
      </c>
      <c r="D19" s="3">
        <f>'[1]TCE - ANEXO IV - Preencher'!F28</f>
        <v>36944094000102</v>
      </c>
      <c r="E19" s="5" t="str">
        <f>'[1]TCE - ANEXO IV - Preencher'!G28</f>
        <v>HIKARO VINICIUS GALVAO DANTAS EIRELI</v>
      </c>
      <c r="F19" s="5" t="str">
        <f>'[1]TCE - ANEXO IV - Preencher'!H28</f>
        <v>S</v>
      </c>
      <c r="G19" s="5" t="str">
        <f>'[1]TCE - ANEXO IV - Preencher'!I28</f>
        <v>S</v>
      </c>
      <c r="H19" s="5">
        <f>'[1]TCE - ANEXO IV - Preencher'!J28</f>
        <v>5</v>
      </c>
      <c r="I19" s="6">
        <f>IF('[1]TCE - ANEXO IV - Preencher'!K28="","",'[1]TCE - ANEXO IV - Preencher'!K28)</f>
        <v>44074</v>
      </c>
      <c r="J19" s="5" t="str">
        <f>'[1]TCE - ANEXO IV - Preencher'!L28</f>
        <v>ELETRÔNICA</v>
      </c>
      <c r="K19" s="5" t="str">
        <f>IF(F19="B",LEFT('[1]TCE - ANEXO IV - Preencher'!M28,2),IF(F19="S",LEFT('[1]TCE - ANEXO IV - Preencher'!M28,7),IF('[1]TCE - ANEXO IV - Preencher'!H28="","")))</f>
        <v>26 -  P</v>
      </c>
      <c r="L19" s="7">
        <f>'[1]TCE - ANEXO IV - Preencher'!N28</f>
        <v>12000</v>
      </c>
    </row>
    <row r="20" spans="1:12" s="8" customFormat="1" ht="19.5" customHeight="1" x14ac:dyDescent="0.2">
      <c r="A20" s="3">
        <f>IFERROR(VLOOKUP(B20,'[1]DADOS (OCULTAR)'!$P$3:$R$56,3,0),"")</f>
        <v>10869782000900</v>
      </c>
      <c r="B20" s="4" t="str">
        <f>'[1]TCE - ANEXO IV - Preencher'!C29</f>
        <v>HOSPITAL REGIONAL FERNANDO BEZERRA</v>
      </c>
      <c r="C20" s="4" t="str">
        <f>'[1]TCE - ANEXO IV - Preencher'!E29</f>
        <v>5.16 - Serviços Médico-Hospitalares, Odotonlogia e Laboratoriais</v>
      </c>
      <c r="D20" s="3" t="str">
        <f>'[1]TCE - ANEXO IV - Preencher'!F29</f>
        <v>37.416.216/0001-42</v>
      </c>
      <c r="E20" s="5" t="str">
        <f>'[1]TCE - ANEXO IV - Preencher'!G29</f>
        <v>MEDICAL SOCIETY SERVICOS DE SAUDE LTDA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17</v>
      </c>
      <c r="I20" s="6">
        <f>IF('[1]TCE - ANEXO IV - Preencher'!K29="","",'[1]TCE - ANEXO IV - Preencher'!K29)</f>
        <v>44074</v>
      </c>
      <c r="J20" s="5" t="str">
        <f>'[1]TCE - ANEXO IV - Preencher'!L29</f>
        <v>JJHE80362</v>
      </c>
      <c r="K20" s="5" t="str">
        <f>IF(F20="B",LEFT('[1]TCE - ANEXO IV - Preencher'!M29,2),IF(F20="S",LEFT('[1]TCE - ANEXO IV - Preencher'!M29,7),IF('[1]TCE - ANEXO IV - Preencher'!H29="","")))</f>
        <v>26 -  P</v>
      </c>
      <c r="L20" s="7">
        <f>'[1]TCE - ANEXO IV - Preencher'!N29</f>
        <v>6000</v>
      </c>
    </row>
    <row r="21" spans="1:12" s="8" customFormat="1" ht="19.5" customHeight="1" x14ac:dyDescent="0.2">
      <c r="A21" s="3">
        <f>IFERROR(VLOOKUP(B21,'[1]DADOS (OCULTAR)'!$P$3:$R$56,3,0),"")</f>
        <v>10869782000900</v>
      </c>
      <c r="B21" s="4" t="str">
        <f>'[1]TCE - ANEXO IV - Preencher'!C30</f>
        <v>HOSPITAL REGIONAL FERNANDO BEZERRA</v>
      </c>
      <c r="C21" s="4" t="str">
        <f>'[1]TCE - ANEXO IV - Preencher'!E30</f>
        <v>5.16 - Serviços Médico-Hospitalares, Odotonlogia e Laboratoriais</v>
      </c>
      <c r="D21" s="3">
        <f>'[1]TCE - ANEXO IV - Preencher'!F30</f>
        <v>32165252000167</v>
      </c>
      <c r="E21" s="5" t="str">
        <f>'[1]TCE - ANEXO IV - Preencher'!G30</f>
        <v>MEIRELLES E TELLES SERVICOS MEDICOS LTDA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202075</v>
      </c>
      <c r="I21" s="6">
        <f>IF('[1]TCE - ANEXO IV - Preencher'!K30="","",'[1]TCE - ANEXO IV - Preencher'!K30)</f>
        <v>44074</v>
      </c>
      <c r="J21" s="5" t="str">
        <f>'[1]TCE - ANEXO IV - Preencher'!L30</f>
        <v>638DD89BC</v>
      </c>
      <c r="K21" s="5" t="str">
        <f>IF(F21="B",LEFT('[1]TCE - ANEXO IV - Preencher'!M30,2),IF(F21="S",LEFT('[1]TCE - ANEXO IV - Preencher'!M30,7),IF('[1]TCE - ANEXO IV - Preencher'!H30="","")))</f>
        <v>26 -  P</v>
      </c>
      <c r="L21" s="7">
        <f>'[1]TCE - ANEXO IV - Preencher'!N30</f>
        <v>25500</v>
      </c>
    </row>
    <row r="22" spans="1:12" s="8" customFormat="1" ht="19.5" customHeight="1" x14ac:dyDescent="0.2">
      <c r="A22" s="3">
        <f>IFERROR(VLOOKUP(B22,'[1]DADOS (OCULTAR)'!$P$3:$R$56,3,0),"")</f>
        <v>10869782000900</v>
      </c>
      <c r="B22" s="4" t="str">
        <f>'[1]TCE - ANEXO IV - Preencher'!C31</f>
        <v>HOSPITAL REGIONAL FERNANDO BEZERRA</v>
      </c>
      <c r="C22" s="4" t="str">
        <f>'[1]TCE - ANEXO IV - Preencher'!E31</f>
        <v>5.16 - Serviços Médico-Hospitalares, Odotonlogia e Laboratoriais</v>
      </c>
      <c r="D22" s="3">
        <f>'[1]TCE - ANEXO IV - Preencher'!F31</f>
        <v>22465344000109</v>
      </c>
      <c r="E22" s="5" t="str">
        <f>'[1]TCE - ANEXO IV - Preencher'!G31</f>
        <v>ODONTOMED LTDA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179</v>
      </c>
      <c r="I22" s="6">
        <f>IF('[1]TCE - ANEXO IV - Preencher'!K31="","",'[1]TCE - ANEXO IV - Preencher'!K31)</f>
        <v>44074</v>
      </c>
      <c r="J22" s="5" t="str">
        <f>'[1]TCE - ANEXO IV - Preencher'!L31</f>
        <v>LEWU-GLUY</v>
      </c>
      <c r="K22" s="5" t="str">
        <f>IF(F22="B",LEFT('[1]TCE - ANEXO IV - Preencher'!M31,2),IF(F22="S",LEFT('[1]TCE - ANEXO IV - Preencher'!M31,7),IF('[1]TCE - ANEXO IV - Preencher'!H31="","")))</f>
        <v>26 -  P</v>
      </c>
      <c r="L22" s="7">
        <f>'[1]TCE - ANEXO IV - Preencher'!N31</f>
        <v>10775</v>
      </c>
    </row>
    <row r="23" spans="1:12" s="8" customFormat="1" ht="19.5" customHeight="1" x14ac:dyDescent="0.2">
      <c r="A23" s="3">
        <f>IFERROR(VLOOKUP(B23,'[1]DADOS (OCULTAR)'!$P$3:$R$56,3,0),"")</f>
        <v>10869782000900</v>
      </c>
      <c r="B23" s="4" t="str">
        <f>'[1]TCE - ANEXO IV - Preencher'!C32</f>
        <v>HOSPITAL REGIONAL FERNANDO BEZERRA</v>
      </c>
      <c r="C23" s="4" t="str">
        <f>'[1]TCE - ANEXO IV - Preencher'!E32</f>
        <v>5.16 - Serviços Médico-Hospitalares, Odotonlogia e Laboratoriais</v>
      </c>
      <c r="D23" s="3">
        <f>'[1]TCE - ANEXO IV - Preencher'!F32</f>
        <v>35691026000108</v>
      </c>
      <c r="E23" s="5" t="str">
        <f>'[1]TCE - ANEXO IV - Preencher'!G32</f>
        <v>PROACTIVE SERVICOS MEDICOS HOSPITALARES</v>
      </c>
      <c r="F23" s="5" t="str">
        <f>'[1]TCE - ANEXO IV - Preencher'!H32</f>
        <v>S</v>
      </c>
      <c r="G23" s="5" t="str">
        <f>'[1]TCE - ANEXO IV - Preencher'!I32</f>
        <v>S</v>
      </c>
      <c r="H23" s="5">
        <f>'[1]TCE - ANEXO IV - Preencher'!J32</f>
        <v>40</v>
      </c>
      <c r="I23" s="6">
        <f>IF('[1]TCE - ANEXO IV - Preencher'!K32="","",'[1]TCE - ANEXO IV - Preencher'!K32)</f>
        <v>44074</v>
      </c>
      <c r="J23" s="5" t="str">
        <f>'[1]TCE - ANEXO IV - Preencher'!L32</f>
        <v>985yJ34a65ow</v>
      </c>
      <c r="K23" s="5" t="str">
        <f>IF(F23="B",LEFT('[1]TCE - ANEXO IV - Preencher'!M32,2),IF(F23="S",LEFT('[1]TCE - ANEXO IV - Preencher'!M32,7),IF('[1]TCE - ANEXO IV - Preencher'!H32="","")))</f>
        <v>26 -  P</v>
      </c>
      <c r="L23" s="7">
        <f>'[1]TCE - ANEXO IV - Preencher'!N32</f>
        <v>5050</v>
      </c>
    </row>
    <row r="24" spans="1:12" s="8" customFormat="1" ht="19.5" customHeight="1" x14ac:dyDescent="0.2">
      <c r="A24" s="3">
        <f>IFERROR(VLOOKUP(B24,'[1]DADOS (OCULTAR)'!$P$3:$R$56,3,0),"")</f>
        <v>10869782000900</v>
      </c>
      <c r="B24" s="4" t="str">
        <f>'[1]TCE - ANEXO IV - Preencher'!C33</f>
        <v>HOSPITAL REGIONAL FERNANDO BEZERRA</v>
      </c>
      <c r="C24" s="4" t="str">
        <f>'[1]TCE - ANEXO IV - Preencher'!E33</f>
        <v>5.16 - Serviços Médico-Hospitalares, Odotonlogia e Laboratoriais</v>
      </c>
      <c r="D24" s="3">
        <f>'[1]TCE - ANEXO IV - Preencher'!F33</f>
        <v>927795000188</v>
      </c>
      <c r="E24" s="5" t="str">
        <f>'[1]TCE - ANEXO IV - Preencher'!G33</f>
        <v>DIAGNOSTICO LAB. ESMERALDINO LANDIM S/C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443</v>
      </c>
      <c r="I24" s="6">
        <f>IF('[1]TCE - ANEXO IV - Preencher'!K33="","",'[1]TCE - ANEXO IV - Preencher'!K33)</f>
        <v>44061</v>
      </c>
      <c r="J24" s="5" t="str">
        <f>'[1]TCE - ANEXO IV - Preencher'!L33</f>
        <v>xlpj_z87e3BZ</v>
      </c>
      <c r="K24" s="5" t="str">
        <f>IF(F24="B",LEFT('[1]TCE - ANEXO IV - Preencher'!M33,2),IF(F24="S",LEFT('[1]TCE - ANEXO IV - Preencher'!M33,7),IF('[1]TCE - ANEXO IV - Preencher'!H33="","")))</f>
        <v>26 -  P</v>
      </c>
      <c r="L24" s="7">
        <f>'[1]TCE - ANEXO IV - Preencher'!N33</f>
        <v>5157.25</v>
      </c>
    </row>
    <row r="25" spans="1:12" s="8" customFormat="1" ht="19.5" customHeight="1" x14ac:dyDescent="0.2">
      <c r="A25" s="3">
        <f>IFERROR(VLOOKUP(B25,'[1]DADOS (OCULTAR)'!$P$3:$R$56,3,0),"")</f>
        <v>10869782000900</v>
      </c>
      <c r="B25" s="4" t="str">
        <f>'[1]TCE - ANEXO IV - Preencher'!C34</f>
        <v>HOSPITAL REGIONAL FERNANDO BEZERRA</v>
      </c>
      <c r="C25" s="4" t="str">
        <f>'[1]TCE - ANEXO IV - Preencher'!E34</f>
        <v>5.16 - Serviços Médico-Hospitalares, Odotonlogia e Laboratoriais</v>
      </c>
      <c r="D25" s="3">
        <f>'[1]TCE - ANEXO IV - Preencher'!F34</f>
        <v>927795000188</v>
      </c>
      <c r="E25" s="5" t="str">
        <f>'[1]TCE - ANEXO IV - Preencher'!G34</f>
        <v>DIAGNOSTICO LAB. ESMERALDINO LANDIM S/C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450</v>
      </c>
      <c r="I25" s="6">
        <f>IF('[1]TCE - ANEXO IV - Preencher'!K34="","",'[1]TCE - ANEXO IV - Preencher'!K34)</f>
        <v>44074</v>
      </c>
      <c r="J25" s="5" t="str">
        <f>'[1]TCE - ANEXO IV - Preencher'!L34</f>
        <v>amQbBdcSThOU</v>
      </c>
      <c r="K25" s="5" t="str">
        <f>IF(F25="B",LEFT('[1]TCE - ANEXO IV - Preencher'!M34,2),IF(F25="S",LEFT('[1]TCE - ANEXO IV - Preencher'!M34,7),IF('[1]TCE - ANEXO IV - Preencher'!H34="","")))</f>
        <v>26 -  P</v>
      </c>
      <c r="L25" s="7">
        <f>'[1]TCE - ANEXO IV - Preencher'!N34</f>
        <v>6402.58</v>
      </c>
    </row>
    <row r="26" spans="1:12" s="8" customFormat="1" ht="19.5" customHeight="1" x14ac:dyDescent="0.2">
      <c r="A26" s="3">
        <f>IFERROR(VLOOKUP(B26,'[1]DADOS (OCULTAR)'!$P$3:$R$56,3,0),"")</f>
        <v>10869782000900</v>
      </c>
      <c r="B26" s="4" t="str">
        <f>'[1]TCE - ANEXO IV - Preencher'!C35</f>
        <v>HOSPITAL REGIONAL FERNANDO BEZERRA</v>
      </c>
      <c r="C26" s="4" t="str">
        <f>'[1]TCE - ANEXO IV - Preencher'!E35</f>
        <v>5.16 - Serviços Médico-Hospitalares, Odotonlogia e Laboratoriais</v>
      </c>
      <c r="D26" s="3">
        <f>'[1]TCE - ANEXO IV - Preencher'!F35</f>
        <v>23973036000157</v>
      </c>
      <c r="E26" s="5" t="str">
        <f>'[1]TCE - ANEXO IV - Preencher'!G35</f>
        <v>IMAGENS E DIAGNOSTICOS MÉDICOS EIRELI-EPP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25095</v>
      </c>
      <c r="I26" s="6">
        <f>IF('[1]TCE - ANEXO IV - Preencher'!K35="","",'[1]TCE - ANEXO IV - Preencher'!K35)</f>
        <v>44074</v>
      </c>
      <c r="J26" s="5" t="str">
        <f>'[1]TCE - ANEXO IV - Preencher'!L35</f>
        <v>L8CI-WF3A</v>
      </c>
      <c r="K26" s="5" t="str">
        <f>IF(F26="B",LEFT('[1]TCE - ANEXO IV - Preencher'!M35,2),IF(F26="S",LEFT('[1]TCE - ANEXO IV - Preencher'!M35,7),IF('[1]TCE - ANEXO IV - Preencher'!H35="","")))</f>
        <v>26 -  P</v>
      </c>
      <c r="L26" s="7">
        <f>'[1]TCE - ANEXO IV - Preencher'!N35</f>
        <v>4295</v>
      </c>
    </row>
    <row r="27" spans="1:12" s="8" customFormat="1" ht="19.5" customHeight="1" x14ac:dyDescent="0.2">
      <c r="A27" s="3" t="str">
        <f>IFERROR(VLOOKUP(B27,'[1]DADOS (OCULTAR)'!$P$3:$R$56,3,0),"")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(OCULTAR)'!$P$3:$R$56,3,0),"")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(OCULTAR)'!$P$3:$R$56,3,0),"")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(OCULTAR)'!$P$3:$R$56,3,0),"")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(OCULTAR)'!$P$3:$R$56,3,0),"")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(OCULTAR)'!$P$3:$R$56,3,0),"")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(OCULTAR)'!$P$3:$R$56,3,0),"")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(OCULTAR)'!$P$3:$R$56,3,0),"")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(OCULTAR)'!$P$3:$R$56,3,0),"")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(OCULTAR)'!$P$3:$R$56,3,0),"")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(OCULTAR)'!$P$3:$R$56,3,0),"")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(OCULTAR)'!$P$3:$R$56,3,0),"")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(OCULTAR)'!$P$3:$R$56,3,0),"")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(OCULTAR)'!$P$3:$R$56,3,0),"")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(OCULTAR)'!$P$3:$R$56,3,0),"")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(OCULTAR)'!$P$3:$R$56,3,0),"")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(OCULTAR)'!$P$3:$R$56,3,0),"")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(OCULTAR)'!$P$3:$R$56,3,0),"")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(OCULTAR)'!$P$3:$R$56,3,0),"")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(OCULTAR)'!$P$3:$R$56,3,0),"")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(OCULTAR)'!$P$3:$R$56,3,0),"")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(OCULTAR)'!$P$3:$R$56,3,0),"")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(OCULTAR)'!$P$3:$R$56,3,0),"")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(OCULTAR)'!$P$3:$R$56,3,0),"")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(OCULTAR)'!$P$3:$R$56,3,0),"")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(OCULTAR)'!$P$3:$R$56,3,0),"")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(OCULTAR)'!$P$3:$R$56,3,0),"")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(OCULTAR)'!$P$3:$R$56,3,0),"")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(OCULTAR)'!$P$3:$R$56,3,0),"")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(OCULTAR)'!$P$3:$R$56,3,0),"")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(OCULTAR)'!$P$3:$R$56,3,0),"")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(OCULTAR)'!$P$3:$R$56,3,0),"")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(OCULTAR)'!$P$3:$R$56,3,0),"")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(OCULTAR)'!$P$3:$R$56,3,0),"")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(OCULTAR)'!$P$3:$R$56,3,0),"")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(OCULTAR)'!$P$3:$R$56,3,0),"")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(OCULTAR)'!$P$3:$R$56,3,0),"")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(OCULTAR)'!$P$3:$R$56,3,0),"")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(OCULTAR)'!$P$3:$R$56,3,0),"")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(OCULTAR)'!$P$3:$R$56,3,0),"")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(OCULTAR)'!$P$3:$R$56,3,0),"")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(OCULTAR)'!$P$3:$R$56,3,0),"")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(OCULTAR)'!$P$3:$R$56,3,0),"")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(OCULTAR)'!$P$3:$R$56,3,0),"")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(OCULTAR)'!$P$3:$R$56,3,0),"")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(OCULTAR)'!$P$3:$R$56,3,0),"")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(OCULTAR)'!$P$3:$R$56,3,0),"")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(OCULTAR)'!$P$3:$R$56,3,0),"")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(OCULTAR)'!$P$3:$R$56,3,0),"")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(OCULTAR)'!$P$3:$R$56,3,0),"")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(OCULTAR)'!$P$3:$R$56,3,0),"")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(OCULTAR)'!$P$3:$R$56,3,0),"")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(OCULTAR)'!$P$3:$R$56,3,0),"")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(OCULTAR)'!$P$3:$R$56,3,0),"")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(OCULTAR)'!$P$3:$R$56,3,0),"")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(OCULTAR)'!$P$3:$R$56,3,0),"")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(OCULTAR)'!$P$3:$R$56,3,0),"")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(OCULTAR)'!$P$3:$R$56,3,0),"")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(OCULTAR)'!$P$3:$R$56,3,0),"")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(OCULTAR)'!$P$3:$R$56,3,0),"")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(OCULTAR)'!$P$3:$R$56,3,0),"")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(OCULTAR)'!$P$3:$R$56,3,0),"")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(OCULTAR)'!$P$3:$R$56,3,0),"")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(OCULTAR)'!$P$3:$R$56,3,0),"")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(OCULTAR)'!$P$3:$R$56,3,0),"")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(OCULTAR)'!$P$3:$R$56,3,0),"")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(OCULTAR)'!$P$3:$R$56,3,0),"")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(OCULTAR)'!$P$3:$R$56,3,0),"")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(OCULTAR)'!$P$3:$R$56,3,0),"")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(OCULTAR)'!$P$3:$R$56,3,0),"")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(OCULTAR)'!$P$3:$R$56,3,0),"")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(OCULTAR)'!$P$3:$R$56,3,0),"")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(OCULTAR)'!$P$3:$R$56,3,0),"")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(OCULTAR)'!$P$3:$R$56,3,0),"")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(OCULTAR)'!$P$3:$R$56,3,0),"")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(OCULTAR)'!$P$3:$R$56,3,0),"")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(OCULTAR)'!$P$3:$R$56,3,0),"")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2020-10-15T19:09:40Z</dcterms:created>
  <dcterms:modified xsi:type="dcterms:W3CDTF">2020-10-15T19:09:59Z</dcterms:modified>
</cp:coreProperties>
</file>