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CF 2021\01 - PLANILHA CONTABIL FINANCEIRA- JANEIRO 2021\SEI - JAN 2021\EXCEL PUBLICAÇÃO\"/>
    </mc:Choice>
  </mc:AlternateContent>
  <bookViews>
    <workbookView xWindow="0" yWindow="0" windowWidth="20400" windowHeight="769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<sst xmlns="http://schemas.openxmlformats.org/spreadsheetml/2006/main" count="210" uniqueCount="121">
  <si>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</si>
  <si>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</si>
  <si>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</si>
  <si>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</si>
  <si>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</si>
  <si>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</si>
  <si>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</si>
  <si>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</si>
  <si>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</si>
  <si>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CABO DE SANTO AGOSTINHO</t>
  </si>
  <si>
    <t xml:space="preserve">ACESSPLUS MANUTENCAO LTDA ME </t>
  </si>
  <si>
    <t xml:space="preserve">PREST SERVIÇO MENSAL DE MANUTENCAO PREV E CORRETIVA PLATAFORMA DE ACESSIBILIDADE </t>
  </si>
  <si>
    <t>https://fpmf-sistemas.org.br/sistemas/imip/v8/portal_transparencia/menu_ext_fpmf/</t>
  </si>
  <si>
    <t xml:space="preserve">AIR LIQUIDE BRASIL LTDA </t>
  </si>
  <si>
    <t>LOCACAO DE "MODULAIR" CENTRAL DE PRODUCAO DE AR MEDICINAL</t>
  </si>
  <si>
    <t>Objeto do contrato</t>
  </si>
  <si>
    <t>M A DE O MENEZES EIRELI (ARMAZEM DA GULA)</t>
  </si>
  <si>
    <t>SERVIÇO DE PRODUÇÃO, FORNECIMENTO MANIPULAÇÃO E DISTRIBUIÇÃO DE REFEIÇÕES.</t>
  </si>
  <si>
    <t xml:space="preserve">INDETERMINADO </t>
  </si>
  <si>
    <t>1 - Seguros (Imóvel e veículos)</t>
  </si>
  <si>
    <t>BRASCON GESTÃO AMBIENTAL LTDA</t>
  </si>
  <si>
    <t>SERVIÇO DE COLETA, TRANSPORTE, TRATAMENTO E DESTINAÇÃO FINAL DE RESIDUOS DO SERVIÇO DE SAUDE.</t>
  </si>
  <si>
    <t>2 - Taxas</t>
  </si>
  <si>
    <t>CARLOS ANTONIO DE OLIVEIRA MILET JUNIOR ME</t>
  </si>
  <si>
    <t xml:space="preserve">SERVIÇOS DE CONTROLE DE PRAGAS </t>
  </si>
  <si>
    <t>3 - Contribuições</t>
  </si>
  <si>
    <t>DIAGNOSTICO DA AMÉRICA S/A</t>
  </si>
  <si>
    <t xml:space="preserve">SERVIÇOS LABORATORIAIS </t>
  </si>
  <si>
    <t>4 - Taxa de Manutenção de Conta</t>
  </si>
  <si>
    <t xml:space="preserve">COMPLETA SERVIÇOS DE AR CONDICIONADO E LOCAÇÃO </t>
  </si>
  <si>
    <t xml:space="preserve">SERVIÇO DE ASSISTENCIA TECNICA E MANUTENÇÃO PREV E CORRETIVA EM 43 AR CONDICIONADOS </t>
  </si>
  <si>
    <t>5 - Tarifas</t>
  </si>
  <si>
    <t>COOPERATIVA DOS TAXISTAS DO CABO DE SANTO AGOSTINHO</t>
  </si>
  <si>
    <t xml:space="preserve">PRESTAÇÃO DE TRANSPORTE DE PESSOAS </t>
  </si>
  <si>
    <t>6 - Telefonia Móvel</t>
  </si>
  <si>
    <t>DNMV SISTEMAS LTDA</t>
  </si>
  <si>
    <t xml:space="preserve">LICENCIAMENTO DE DIREITO DE USO DE CÓPIAS DOS SISTEMAS APLICATIVOS PADROES DE PROPRIEDADE DA MV </t>
  </si>
  <si>
    <t>7 - Telefonia Fixa/Internet</t>
  </si>
  <si>
    <t xml:space="preserve">ESCOLA DOM BOSCO DE ARTES E OFÍCIOS </t>
  </si>
  <si>
    <t>DESENVOLVIMENTO DE ATIVIDADES QUE PROPICIEM A PROMOÇÃO DA INTEGRACAO DO APRENDIZ AO MUNDO DO TRABALHO</t>
  </si>
  <si>
    <t>8 - Água</t>
  </si>
  <si>
    <t>FUNDACAO DE APOIO AO DESENVOLVIMENTO DA UNIVERSIDADE FEDERAL DE PERNAMBUCO FADE-UFPE</t>
  </si>
  <si>
    <t>SERVIÇO DE PROTEÇÃO RADIOLÓGICA PESSOAL (MONITORAÇÃO INDIVIDUAL EXTERNA DE RADIAÇÃO GAMA E X)</t>
  </si>
  <si>
    <t>9 - Energia Elétrica</t>
  </si>
  <si>
    <t xml:space="preserve">INTERCLEAN ADMINISTRACAO LTDA ME </t>
  </si>
  <si>
    <t xml:space="preserve">PRESTAÇÃO DE SERVIÇO DE LIMPEZA E CONSERVAÇÃO DA UNIDADE </t>
  </si>
  <si>
    <t>10 - Locação de Máquinas e Equipamentos (Pessoa Jurídica)</t>
  </si>
  <si>
    <t xml:space="preserve">JL GRUPOS GERADORES LTDA </t>
  </si>
  <si>
    <t xml:space="preserve">MANUTENCAO PREV E CORRETIVA NO GRUPO GERADOR MODEL PERKINS HEIMER 55kVa automatico </t>
  </si>
  <si>
    <t>11 - Locação de Equipamentos Médico-Hospitalares(Pessoa Jurídica)</t>
  </si>
  <si>
    <t xml:space="preserve">JEMN SERVICOS MÉDICOS LTDA ME </t>
  </si>
  <si>
    <t xml:space="preserve">SERVIÇO DE MEDICINA OCUPACIONAL DO TRABALHO </t>
  </si>
  <si>
    <t>12 - Locação de Veículos Automotores (Pessoa Jurídica) (Exceto Ambulância)</t>
  </si>
  <si>
    <t>RDX GESTAO E HIGIENIZACAO TEXTIL LTDA</t>
  </si>
  <si>
    <t>TRANSPORTE, DESINFECCAO E HIGIENIZACAO DO ENXOVAL HOSPITALAR</t>
  </si>
  <si>
    <t>13 - Serviço Gráficos, de Encadernação e de Emolduração</t>
  </si>
  <si>
    <t xml:space="preserve">LINUS LOG LTDA </t>
  </si>
  <si>
    <t xml:space="preserve">ARMAZENAGEM DE DOCUMENTOS EM GALPAO 20KG </t>
  </si>
  <si>
    <t>14 - Serviços Judiciais e Cartoriais</t>
  </si>
  <si>
    <t>LUMI CONSULTORIA E SERVIÇOS LTDA</t>
  </si>
  <si>
    <t xml:space="preserve">PRESTACAO DE SERVIÇO DE CONSULTORIA EM GESTAO DE PROCESSOS </t>
  </si>
  <si>
    <t>15 - Outras Despesas Gerais (Pessoa Juridica)</t>
  </si>
  <si>
    <t>MEDCALL COMERCIO SERVICOS E REPRESENTACOES DE MAT</t>
  </si>
  <si>
    <t xml:space="preserve">MANUTENCAO PREV E CORRETIVA DE 1 PROCESSADORA MACROTEC </t>
  </si>
  <si>
    <t>16 - Médicos</t>
  </si>
  <si>
    <t xml:space="preserve">WILTON C GUEDES ME </t>
  </si>
  <si>
    <t>SERVIÇO DE COLETA E ENTREGA DE DOCUMENTOS E MATERIAIS MOTOBOY</t>
  </si>
  <si>
    <t>17 - Outros profissionais de saúde</t>
  </si>
  <si>
    <t xml:space="preserve">MTG MONTAGEM TÉCNICA DE GAS LTDA </t>
  </si>
  <si>
    <t xml:space="preserve">MANUTENCAO PREVENTIVA E CORRETIVA NA REDE DE DISTRIBUICAO DE GASES MEDICINAIS </t>
  </si>
  <si>
    <t>18 - Laboratório</t>
  </si>
  <si>
    <t>NEWMED COMERCIO E SERVIÇO DE EQUIPAMENTOS MED</t>
  </si>
  <si>
    <t xml:space="preserve">LOCACAO DE 03 MONITORES DE MARCA IMFTEC GURTHEN 1200 INFTEC GURTHEN 1000 E IMFTEC GURTHEN 1000 </t>
  </si>
  <si>
    <t>19 - Alimentação/Dietas</t>
  </si>
  <si>
    <t xml:space="preserve">NOROES AZEVEDO &amp; ADVOGADOS ASSOCIADOS </t>
  </si>
  <si>
    <t xml:space="preserve">HONORARIOS MENSAIS ADVOCATICIOS </t>
  </si>
  <si>
    <t>20 - Locação de Ambulâncias</t>
  </si>
  <si>
    <t xml:space="preserve">POSTO FIJI COMERCIO DE COMBUSTIVEIS LTDA </t>
  </si>
  <si>
    <t xml:space="preserve">SERVICO DE CONSUMO DE COMBUSTIVEIS </t>
  </si>
  <si>
    <t>21 - Outras Pessoas Jurídicas</t>
  </si>
  <si>
    <t xml:space="preserve">QUALIAGUA LABORATORIO E CONSULTORIA LTDA </t>
  </si>
  <si>
    <t xml:space="preserve">ANALISE MICROBIOLOGICA </t>
  </si>
  <si>
    <t>22 - Médicos</t>
  </si>
  <si>
    <t xml:space="preserve">SERVIMAGEM NORDESTE ASSISTENCIA </t>
  </si>
  <si>
    <t xml:space="preserve">SERVICO DE MANUTENCAO DOS EQUIPAMENTOS DE RAIO X </t>
  </si>
  <si>
    <t>23 - Outros profissionais de saúde</t>
  </si>
  <si>
    <t>SINTESE PRESTACAO DE SERVICOS E ASSESORIA EMPRESARIAL</t>
  </si>
  <si>
    <t xml:space="preserve">USO DO PORTAL DE COMPRAS DA SINTESE </t>
  </si>
  <si>
    <t>24 - Pessoa Jurídica</t>
  </si>
  <si>
    <t xml:space="preserve">SMART TELECOMUNICAÇÕES E SERVIÇOS LTDA </t>
  </si>
  <si>
    <t>SERVICO DE VALOR ADICIONADO QUE POSSIBIÇITA CONEXOES A REDE INTERNET</t>
  </si>
  <si>
    <t>25 - Cooperativas</t>
  </si>
  <si>
    <t xml:space="preserve">V.S INFORMATICA VALDEMIR TEOTONIO </t>
  </si>
  <si>
    <t xml:space="preserve">IMPRESSÕES REFERENTE A IMPRESSORAS LOCADAS </t>
  </si>
  <si>
    <t>26 - Lavanderia</t>
  </si>
  <si>
    <t xml:space="preserve">LOCACAO DE 05 MICROCOMPUTADORES </t>
  </si>
  <si>
    <t>27 - Serviços de Cozinha e Copeira</t>
  </si>
  <si>
    <t>TIM CELULAR S.A</t>
  </si>
  <si>
    <t>PLANO DE VOZ, DADOS PACOTES E SERVICOS TELEFONIA</t>
  </si>
  <si>
    <t>28 - Outros</t>
  </si>
  <si>
    <t xml:space="preserve">WHITE MARTINS </t>
  </si>
  <si>
    <t>FORNECIMENTO DE PRODUTOS BEM COMO LOCACAO DE EQUIPAMENTOS E SERVICOS DE ASSISTENCIA TECNICA</t>
  </si>
  <si>
    <t>29 - Coleta de Lixo Hospitalar</t>
  </si>
  <si>
    <t>EXCELSIOR EMPRESA</t>
  </si>
  <si>
    <t xml:space="preserve">SEGURO PREDIAL </t>
  </si>
  <si>
    <t>30 - Manutenção/Aluguel/Uso de Sistemas ou Softwares</t>
  </si>
  <si>
    <t>METROPOLITAN LIFE SEGUROS E PREVIDENCIA PRIVADA S.A</t>
  </si>
  <si>
    <t>SEGURO DE VIDA</t>
  </si>
  <si>
    <t>31 - Vigilância</t>
  </si>
  <si>
    <t>32 - Consultorias e Treinamentos</t>
  </si>
  <si>
    <t>33 - Serviços Técnicos Profissionais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</si>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</sst>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6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1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2" xfId="2" applyBorder="1" applyAlignment="1" applyProtection="1">
      <protection locked="0"/>
    </xf>
    <xf numFmtId="165" fontId="3" fillId="0" borderId="2" xfId="1" applyNumberFormat="1" applyFont="1" applyBorder="1" applyAlignment="1" applyProtection="1">
      <alignment horizontal="center" vertical="center"/>
    </xf>
    <xf numFmtId="2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3" borderId="3" xfId="0" applyNumberForma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</xf>
    <xf numFmtId="0" fontId="0" fillId="0" borderId="2" xfId="0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CF%202021/01%20-%20PLANILHA%20CONTABIL%20FINANCEIRA-%20JANEIRO%202021/SEI%20-%20JAN%202021/UPA%20CABO%20-%20PCF%20EXCEL%20-%20JAN%202021_UNIDADE%20E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90" zoomScaleNormal="90" workbookViewId="0">
      <selection activeCell="D8" sqref="D8"/>
    </sheetView>
  </sheetViews>
  <sheetFormatPr defaultColWidth="8.7109375" defaultRowHeight="12.75" x14ac:dyDescent="0.2"/>
  <cols>
    <col min="1" max="1" width="33.28515625" style="19" customWidth="1"/>
    <col min="2" max="2" width="46.28515625" style="19" customWidth="1"/>
    <col min="3" max="3" width="30" style="20" customWidth="1"/>
    <col min="4" max="4" width="58.28515625" style="19" customWidth="1"/>
    <col min="5" max="5" width="69.7109375" style="21" customWidth="1"/>
    <col min="6" max="6" width="29.140625" style="22" customWidth="1"/>
    <col min="7" max="7" width="28.7109375" style="22" customWidth="1"/>
    <col min="8" max="8" width="32.28515625" style="23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9039744001247</v>
      </c>
      <c r="B2" s="6" t="s">
        <v>9</v>
      </c>
      <c r="C2" s="7">
        <v>8845988000100</v>
      </c>
      <c r="D2" s="8" t="s">
        <v>10</v>
      </c>
      <c r="E2" s="9" t="s">
        <v>11</v>
      </c>
      <c r="F2" s="10">
        <v>42125</v>
      </c>
      <c r="G2" s="10">
        <v>42491</v>
      </c>
      <c r="H2" s="11">
        <v>295</v>
      </c>
      <c r="I2" s="12" t="s">
        <v>12</v>
      </c>
    </row>
    <row r="3" spans="1:22" s="15" customFormat="1" ht="20.25" customHeight="1" x14ac:dyDescent="0.2">
      <c r="A3" s="13">
        <f>IFERROR(VLOOKUP(B3,'[1]DADOS (OCULTAR)'!$P$3:$R$56,3,0),"")</f>
        <v>9039744001247</v>
      </c>
      <c r="B3" s="6" t="s">
        <v>9</v>
      </c>
      <c r="C3" s="7">
        <v>331788000119</v>
      </c>
      <c r="D3" s="8" t="s">
        <v>13</v>
      </c>
      <c r="E3" s="9" t="s">
        <v>14</v>
      </c>
      <c r="F3" s="10">
        <v>40578</v>
      </c>
      <c r="G3" s="10">
        <v>40943</v>
      </c>
      <c r="H3" s="14">
        <v>3000</v>
      </c>
      <c r="I3" s="12" t="s">
        <v>12</v>
      </c>
      <c r="V3" s="15" t="s">
        <v>15</v>
      </c>
    </row>
    <row r="4" spans="1:22" s="15" customFormat="1" ht="20.25" customHeight="1" x14ac:dyDescent="0.2">
      <c r="A4" s="13">
        <f>IFERROR(VLOOKUP(B4,'[1]DADOS (OCULTAR)'!$P$3:$R$56,3,0),"")</f>
        <v>9039744001247</v>
      </c>
      <c r="B4" s="6" t="s">
        <v>9</v>
      </c>
      <c r="C4" s="7">
        <v>15242921000138</v>
      </c>
      <c r="D4" s="8" t="s">
        <v>16</v>
      </c>
      <c r="E4" s="9" t="s">
        <v>17</v>
      </c>
      <c r="F4" s="10">
        <v>43784</v>
      </c>
      <c r="G4" s="10" t="s">
        <v>18</v>
      </c>
      <c r="H4" s="16">
        <v>10.15</v>
      </c>
      <c r="I4" s="12" t="s">
        <v>12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9039744001247</v>
      </c>
      <c r="B5" s="6" t="s">
        <v>9</v>
      </c>
      <c r="C5" s="7">
        <v>11863530000180</v>
      </c>
      <c r="D5" s="8" t="s">
        <v>20</v>
      </c>
      <c r="E5" s="9" t="s">
        <v>21</v>
      </c>
      <c r="F5" s="10">
        <v>42887</v>
      </c>
      <c r="G5" s="10" t="s">
        <v>18</v>
      </c>
      <c r="H5" s="14">
        <v>59</v>
      </c>
      <c r="I5" s="12" t="s">
        <v>12</v>
      </c>
      <c r="V5" s="17" t="s">
        <v>22</v>
      </c>
    </row>
    <row r="6" spans="1:22" s="15" customFormat="1" ht="20.25" customHeight="1" x14ac:dyDescent="0.2">
      <c r="A6" s="13">
        <f>IFERROR(VLOOKUP(B6,'[1]DADOS (OCULTAR)'!$P$3:$R$56,3,0),"")</f>
        <v>9039744001247</v>
      </c>
      <c r="B6" s="6" t="s">
        <v>9</v>
      </c>
      <c r="C6" s="7">
        <v>10333266000100</v>
      </c>
      <c r="D6" s="8" t="s">
        <v>23</v>
      </c>
      <c r="E6" s="9" t="s">
        <v>24</v>
      </c>
      <c r="F6" s="10">
        <v>42160</v>
      </c>
      <c r="G6" s="10" t="s">
        <v>18</v>
      </c>
      <c r="H6" s="14">
        <v>130</v>
      </c>
      <c r="I6" s="12" t="s">
        <v>12</v>
      </c>
      <c r="V6" s="17" t="s">
        <v>25</v>
      </c>
    </row>
    <row r="7" spans="1:22" s="15" customFormat="1" ht="20.25" customHeight="1" x14ac:dyDescent="0.2">
      <c r="A7" s="13">
        <f>IFERROR(VLOOKUP(B7,'[1]DADOS (OCULTAR)'!$P$3:$R$56,3,0),"")</f>
        <v>9039744001247</v>
      </c>
      <c r="B7" s="6" t="s">
        <v>9</v>
      </c>
      <c r="C7" s="7">
        <v>61486650000183</v>
      </c>
      <c r="D7" s="8" t="s">
        <v>26</v>
      </c>
      <c r="E7" s="9" t="s">
        <v>27</v>
      </c>
      <c r="F7" s="10">
        <v>40787</v>
      </c>
      <c r="G7" s="10" t="s">
        <v>18</v>
      </c>
      <c r="H7" s="14">
        <v>11500</v>
      </c>
      <c r="I7" s="12" t="s">
        <v>12</v>
      </c>
      <c r="V7" s="17" t="s">
        <v>28</v>
      </c>
    </row>
    <row r="8" spans="1:22" s="15" customFormat="1" ht="20.25" customHeight="1" x14ac:dyDescent="0.2">
      <c r="A8" s="13">
        <f>IFERROR(VLOOKUP(B8,'[1]DADOS (OCULTAR)'!$P$3:$R$56,3,0),"")</f>
        <v>9039744001247</v>
      </c>
      <c r="B8" s="6" t="s">
        <v>9</v>
      </c>
      <c r="C8" s="7">
        <v>9014387000100</v>
      </c>
      <c r="D8" s="8" t="s">
        <v>29</v>
      </c>
      <c r="E8" s="9" t="s">
        <v>30</v>
      </c>
      <c r="F8" s="10">
        <v>41699</v>
      </c>
      <c r="G8" s="10" t="s">
        <v>18</v>
      </c>
      <c r="H8" s="14">
        <v>3695.58</v>
      </c>
      <c r="I8" s="12" t="s">
        <v>12</v>
      </c>
      <c r="V8" s="17" t="s">
        <v>31</v>
      </c>
    </row>
    <row r="9" spans="1:22" s="15" customFormat="1" ht="20.25" customHeight="1" x14ac:dyDescent="0.2">
      <c r="A9" s="13">
        <f>IFERROR(VLOOKUP(B9,'[1]DADOS (OCULTAR)'!$P$3:$R$56,3,0),"")</f>
        <v>9039744001247</v>
      </c>
      <c r="B9" s="6" t="s">
        <v>9</v>
      </c>
      <c r="C9" s="7">
        <v>8805827000184</v>
      </c>
      <c r="D9" s="8" t="s">
        <v>32</v>
      </c>
      <c r="E9" s="9" t="s">
        <v>33</v>
      </c>
      <c r="F9" s="10">
        <v>41890</v>
      </c>
      <c r="G9" s="10" t="s">
        <v>18</v>
      </c>
      <c r="H9" s="14">
        <v>455</v>
      </c>
      <c r="I9" s="12" t="s">
        <v>12</v>
      </c>
      <c r="V9" s="17" t="s">
        <v>34</v>
      </c>
    </row>
    <row r="10" spans="1:22" s="15" customFormat="1" ht="20.25" customHeight="1" x14ac:dyDescent="0.2">
      <c r="A10" s="13">
        <f>IFERROR(VLOOKUP(B10,'[1]DADOS (OCULTAR)'!$P$3:$R$56,3,0),"")</f>
        <v>9039744001247</v>
      </c>
      <c r="B10" s="6" t="s">
        <v>9</v>
      </c>
      <c r="C10" s="7">
        <v>6066387000165</v>
      </c>
      <c r="D10" s="8" t="s">
        <v>35</v>
      </c>
      <c r="E10" s="9" t="s">
        <v>36</v>
      </c>
      <c r="F10" s="10">
        <v>40554</v>
      </c>
      <c r="G10" s="10" t="s">
        <v>18</v>
      </c>
      <c r="H10" s="14">
        <v>10000</v>
      </c>
      <c r="I10" s="12" t="s">
        <v>12</v>
      </c>
      <c r="V10" s="17" t="s">
        <v>37</v>
      </c>
    </row>
    <row r="11" spans="1:22" s="15" customFormat="1" ht="20.25" customHeight="1" x14ac:dyDescent="0.2">
      <c r="A11" s="13">
        <f>IFERROR(VLOOKUP(B11,'[1]DADOS (OCULTAR)'!$P$3:$R$56,3,0),"")</f>
        <v>9039744001247</v>
      </c>
      <c r="B11" s="6" t="s">
        <v>9</v>
      </c>
      <c r="C11" s="7">
        <v>10913861000114</v>
      </c>
      <c r="D11" s="8" t="s">
        <v>38</v>
      </c>
      <c r="E11" s="9" t="s">
        <v>39</v>
      </c>
      <c r="F11" s="10">
        <v>41514</v>
      </c>
      <c r="G11" s="10">
        <v>42244</v>
      </c>
      <c r="H11" s="14">
        <v>65</v>
      </c>
      <c r="I11" s="12" t="s">
        <v>12</v>
      </c>
      <c r="V11" s="17" t="s">
        <v>40</v>
      </c>
    </row>
    <row r="12" spans="1:22" s="15" customFormat="1" ht="20.25" customHeight="1" x14ac:dyDescent="0.2">
      <c r="A12" s="13">
        <f>IFERROR(VLOOKUP(B12,'[1]DADOS (OCULTAR)'!$P$3:$R$56,3,0),"")</f>
        <v>9039744001247</v>
      </c>
      <c r="B12" s="6" t="s">
        <v>9</v>
      </c>
      <c r="C12" s="7">
        <v>11735586000159</v>
      </c>
      <c r="D12" s="8" t="s">
        <v>41</v>
      </c>
      <c r="E12" s="9" t="s">
        <v>42</v>
      </c>
      <c r="F12" s="10">
        <v>43467</v>
      </c>
      <c r="G12" s="10">
        <v>43832</v>
      </c>
      <c r="H12" s="14">
        <v>22</v>
      </c>
      <c r="I12" s="12" t="s">
        <v>12</v>
      </c>
      <c r="V12" s="17" t="s">
        <v>43</v>
      </c>
    </row>
    <row r="13" spans="1:22" s="15" customFormat="1" ht="20.25" customHeight="1" x14ac:dyDescent="0.2">
      <c r="A13" s="13">
        <f>IFERROR(VLOOKUP(B13,'[1]DADOS (OCULTAR)'!$P$3:$R$56,3,0),"")</f>
        <v>9039744001247</v>
      </c>
      <c r="B13" s="6" t="s">
        <v>9</v>
      </c>
      <c r="C13" s="7">
        <v>10229013000190</v>
      </c>
      <c r="D13" s="8" t="s">
        <v>44</v>
      </c>
      <c r="E13" s="9" t="s">
        <v>45</v>
      </c>
      <c r="F13" s="10">
        <v>41060</v>
      </c>
      <c r="G13" s="10" t="s">
        <v>18</v>
      </c>
      <c r="H13" s="14">
        <v>23957</v>
      </c>
      <c r="I13" s="12" t="s">
        <v>12</v>
      </c>
      <c r="V13" s="17" t="s">
        <v>46</v>
      </c>
    </row>
    <row r="14" spans="1:22" s="15" customFormat="1" ht="20.25" customHeight="1" x14ac:dyDescent="0.2">
      <c r="A14" s="13">
        <f>IFERROR(VLOOKUP(B14,'[1]DADOS (OCULTAR)'!$P$3:$R$56,3,0),"")</f>
        <v>9039744001247</v>
      </c>
      <c r="B14" s="6" t="s">
        <v>9</v>
      </c>
      <c r="C14" s="7">
        <v>11343756000150</v>
      </c>
      <c r="D14" s="8" t="s">
        <v>47</v>
      </c>
      <c r="E14" s="9" t="s">
        <v>48</v>
      </c>
      <c r="F14" s="10">
        <v>41582</v>
      </c>
      <c r="G14" s="10" t="s">
        <v>18</v>
      </c>
      <c r="H14" s="14">
        <v>250</v>
      </c>
      <c r="I14" s="12" t="s">
        <v>12</v>
      </c>
      <c r="V14" s="17" t="s">
        <v>49</v>
      </c>
    </row>
    <row r="15" spans="1:22" s="15" customFormat="1" ht="20.25" customHeight="1" x14ac:dyDescent="0.2">
      <c r="A15" s="13">
        <f>IFERROR(VLOOKUP(B15,'[1]DADOS (OCULTAR)'!$P$3:$R$56,3,0),"")</f>
        <v>9039744001247</v>
      </c>
      <c r="B15" s="6" t="s">
        <v>9</v>
      </c>
      <c r="C15" s="7">
        <v>18835749000114</v>
      </c>
      <c r="D15" s="8" t="s">
        <v>50</v>
      </c>
      <c r="E15" s="9" t="s">
        <v>51</v>
      </c>
      <c r="F15" s="10">
        <v>43595</v>
      </c>
      <c r="G15" s="10" t="s">
        <v>18</v>
      </c>
      <c r="H15" s="14">
        <v>3500</v>
      </c>
      <c r="I15" s="12" t="s">
        <v>12</v>
      </c>
      <c r="V15" s="17" t="s">
        <v>52</v>
      </c>
    </row>
    <row r="16" spans="1:22" s="15" customFormat="1" ht="20.25" customHeight="1" x14ac:dyDescent="0.2">
      <c r="A16" s="13">
        <f>IFERROR(VLOOKUP(B16,'[1]DADOS (OCULTAR)'!$P$3:$R$56,3,0),"")</f>
        <v>9039744001247</v>
      </c>
      <c r="B16" s="6" t="s">
        <v>9</v>
      </c>
      <c r="C16" s="7">
        <v>9011551000125</v>
      </c>
      <c r="D16" s="8" t="s">
        <v>53</v>
      </c>
      <c r="E16" s="9" t="s">
        <v>54</v>
      </c>
      <c r="F16" s="10">
        <v>41113</v>
      </c>
      <c r="G16" s="10" t="s">
        <v>18</v>
      </c>
      <c r="H16" s="14">
        <v>2.15</v>
      </c>
      <c r="I16" s="12" t="s">
        <v>12</v>
      </c>
      <c r="V16" s="17" t="s">
        <v>55</v>
      </c>
    </row>
    <row r="17" spans="1:22" s="15" customFormat="1" ht="20.25" customHeight="1" x14ac:dyDescent="0.2">
      <c r="A17" s="13">
        <f>IFERROR(VLOOKUP(B17,'[1]DADOS (OCULTAR)'!$P$3:$R$56,3,0),"")</f>
        <v>9039744001247</v>
      </c>
      <c r="B17" s="6" t="s">
        <v>9</v>
      </c>
      <c r="C17" s="7">
        <v>13409775000329</v>
      </c>
      <c r="D17" s="8" t="s">
        <v>56</v>
      </c>
      <c r="E17" s="9" t="s">
        <v>57</v>
      </c>
      <c r="F17" s="10">
        <v>43279</v>
      </c>
      <c r="G17" s="10">
        <v>43644</v>
      </c>
      <c r="H17" s="14">
        <v>320</v>
      </c>
      <c r="I17" s="12" t="s">
        <v>12</v>
      </c>
      <c r="V17" s="17" t="s">
        <v>58</v>
      </c>
    </row>
    <row r="18" spans="1:22" s="15" customFormat="1" ht="20.25" customHeight="1" x14ac:dyDescent="0.2">
      <c r="A18" s="13">
        <f>IFERROR(VLOOKUP(B18,'[1]DADOS (OCULTAR)'!$P$3:$R$56,3,0),"")</f>
        <v>9039744001247</v>
      </c>
      <c r="B18" s="6" t="s">
        <v>9</v>
      </c>
      <c r="C18" s="7">
        <v>27814653000160</v>
      </c>
      <c r="D18" s="8" t="s">
        <v>59</v>
      </c>
      <c r="E18" s="9" t="s">
        <v>60</v>
      </c>
      <c r="F18" s="10">
        <v>43560</v>
      </c>
      <c r="G18" s="10">
        <v>43743</v>
      </c>
      <c r="H18" s="14">
        <v>436.37</v>
      </c>
      <c r="I18" s="12" t="s">
        <v>12</v>
      </c>
      <c r="V18" s="17" t="s">
        <v>61</v>
      </c>
    </row>
    <row r="19" spans="1:22" s="15" customFormat="1" ht="20.25" customHeight="1" x14ac:dyDescent="0.2">
      <c r="A19" s="13">
        <f>IFERROR(VLOOKUP(B19,'[1]DADOS (OCULTAR)'!$P$3:$R$56,3,0),"")</f>
        <v>9039744001247</v>
      </c>
      <c r="B19" s="6" t="s">
        <v>9</v>
      </c>
      <c r="C19" s="7">
        <v>1141468000169</v>
      </c>
      <c r="D19" s="8" t="s">
        <v>62</v>
      </c>
      <c r="E19" s="9" t="s">
        <v>63</v>
      </c>
      <c r="F19" s="10">
        <v>43192</v>
      </c>
      <c r="G19" s="10" t="s">
        <v>18</v>
      </c>
      <c r="H19" s="14">
        <v>340.74</v>
      </c>
      <c r="I19" s="12" t="s">
        <v>12</v>
      </c>
      <c r="V19" s="17" t="s">
        <v>64</v>
      </c>
    </row>
    <row r="20" spans="1:22" s="15" customFormat="1" ht="20.25" customHeight="1" x14ac:dyDescent="0.2">
      <c r="A20" s="13">
        <f>IFERROR(VLOOKUP(B20,'[1]DADOS (OCULTAR)'!$P$3:$R$56,3,0),"")</f>
        <v>9039744001247</v>
      </c>
      <c r="B20" s="6" t="s">
        <v>9</v>
      </c>
      <c r="C20" s="7">
        <v>5467959000155</v>
      </c>
      <c r="D20" s="8" t="s">
        <v>65</v>
      </c>
      <c r="E20" s="9" t="s">
        <v>66</v>
      </c>
      <c r="F20" s="10">
        <v>42567</v>
      </c>
      <c r="G20" s="10" t="s">
        <v>18</v>
      </c>
      <c r="H20" s="14">
        <v>2990</v>
      </c>
      <c r="I20" s="12" t="s">
        <v>12</v>
      </c>
      <c r="V20" s="17" t="s">
        <v>67</v>
      </c>
    </row>
    <row r="21" spans="1:22" s="15" customFormat="1" ht="20.25" customHeight="1" x14ac:dyDescent="0.2">
      <c r="A21" s="13">
        <f>IFERROR(VLOOKUP(B21,'[1]DADOS (OCULTAR)'!$P$3:$R$56,3,0),"")</f>
        <v>9039744001247</v>
      </c>
      <c r="B21" s="6" t="s">
        <v>9</v>
      </c>
      <c r="C21" s="7">
        <v>17398584000106</v>
      </c>
      <c r="D21" s="8" t="s">
        <v>68</v>
      </c>
      <c r="E21" s="9" t="s">
        <v>69</v>
      </c>
      <c r="F21" s="10">
        <v>41233</v>
      </c>
      <c r="G21" s="10" t="s">
        <v>18</v>
      </c>
      <c r="H21" s="14">
        <v>450</v>
      </c>
      <c r="I21" s="12" t="s">
        <v>12</v>
      </c>
      <c r="V21" s="17" t="s">
        <v>70</v>
      </c>
    </row>
    <row r="22" spans="1:22" s="15" customFormat="1" ht="20.25" customHeight="1" x14ac:dyDescent="0.2">
      <c r="A22" s="13">
        <f>IFERROR(VLOOKUP(B22,'[1]DADOS (OCULTAR)'!$P$3:$R$56,3,0),"")</f>
        <v>9039744001247</v>
      </c>
      <c r="B22" s="6" t="s">
        <v>9</v>
      </c>
      <c r="C22" s="7">
        <v>10859287000163</v>
      </c>
      <c r="D22" s="8" t="s">
        <v>71</v>
      </c>
      <c r="E22" s="9" t="s">
        <v>72</v>
      </c>
      <c r="F22" s="10">
        <v>42866</v>
      </c>
      <c r="G22" s="10" t="s">
        <v>18</v>
      </c>
      <c r="H22" s="14">
        <v>1350</v>
      </c>
      <c r="I22" s="12" t="s">
        <v>12</v>
      </c>
      <c r="V22" s="17" t="s">
        <v>73</v>
      </c>
    </row>
    <row r="23" spans="1:22" s="15" customFormat="1" ht="20.25" customHeight="1" x14ac:dyDescent="0.2">
      <c r="A23" s="13">
        <f>IFERROR(VLOOKUP(B23,'[1]DADOS (OCULTAR)'!$P$3:$R$56,3,0),"")</f>
        <v>9039744001247</v>
      </c>
      <c r="B23" s="6" t="s">
        <v>9</v>
      </c>
      <c r="C23" s="7">
        <v>2512303000119</v>
      </c>
      <c r="D23" s="8" t="s">
        <v>74</v>
      </c>
      <c r="E23" s="9" t="s">
        <v>75</v>
      </c>
      <c r="F23" s="10">
        <v>40575</v>
      </c>
      <c r="G23" s="10" t="s">
        <v>18</v>
      </c>
      <c r="H23" s="14">
        <v>1500</v>
      </c>
      <c r="I23" s="12" t="s">
        <v>12</v>
      </c>
      <c r="V23" s="17" t="s">
        <v>76</v>
      </c>
    </row>
    <row r="24" spans="1:22" s="15" customFormat="1" ht="20.25" customHeight="1" x14ac:dyDescent="0.2">
      <c r="A24" s="13">
        <f>IFERROR(VLOOKUP(B24,'[1]DADOS (OCULTAR)'!$P$3:$R$56,3,0),"")</f>
        <v>9039744001247</v>
      </c>
      <c r="B24" s="6" t="s">
        <v>9</v>
      </c>
      <c r="C24" s="7">
        <v>11251195000169</v>
      </c>
      <c r="D24" s="8" t="s">
        <v>77</v>
      </c>
      <c r="E24" s="9" t="s">
        <v>78</v>
      </c>
      <c r="F24" s="10">
        <v>43059</v>
      </c>
      <c r="G24" s="10" t="s">
        <v>18</v>
      </c>
      <c r="H24" s="14">
        <v>7500</v>
      </c>
      <c r="I24" s="12" t="s">
        <v>12</v>
      </c>
      <c r="V24" s="17" t="s">
        <v>79</v>
      </c>
    </row>
    <row r="25" spans="1:22" s="15" customFormat="1" ht="20.25" customHeight="1" x14ac:dyDescent="0.2">
      <c r="A25" s="13">
        <f>IFERROR(VLOOKUP(B25,'[1]DADOS (OCULTAR)'!$P$3:$R$56,3,0),"")</f>
        <v>9039744001247</v>
      </c>
      <c r="B25" s="6" t="s">
        <v>9</v>
      </c>
      <c r="C25" s="7">
        <v>1699696000159</v>
      </c>
      <c r="D25" s="8" t="s">
        <v>80</v>
      </c>
      <c r="E25" s="9" t="s">
        <v>81</v>
      </c>
      <c r="F25" s="10">
        <v>43630</v>
      </c>
      <c r="G25" s="10" t="s">
        <v>18</v>
      </c>
      <c r="H25" s="14">
        <v>199</v>
      </c>
      <c r="I25" s="12" t="s">
        <v>12</v>
      </c>
      <c r="V25" s="17" t="s">
        <v>82</v>
      </c>
    </row>
    <row r="26" spans="1:22" s="15" customFormat="1" ht="20.25" customHeight="1" x14ac:dyDescent="0.2">
      <c r="A26" s="13">
        <f>IFERROR(VLOOKUP(B26,'[1]DADOS (OCULTAR)'!$P$3:$R$56,3,0),"")</f>
        <v>9039744001247</v>
      </c>
      <c r="B26" s="6" t="s">
        <v>9</v>
      </c>
      <c r="C26" s="7">
        <v>7146768000117</v>
      </c>
      <c r="D26" s="8" t="s">
        <v>83</v>
      </c>
      <c r="E26" s="9" t="s">
        <v>84</v>
      </c>
      <c r="F26" s="10">
        <v>42436</v>
      </c>
      <c r="G26" s="10" t="s">
        <v>18</v>
      </c>
      <c r="H26" s="14">
        <v>2300</v>
      </c>
      <c r="I26" s="12" t="s">
        <v>12</v>
      </c>
      <c r="V26" s="17" t="s">
        <v>85</v>
      </c>
    </row>
    <row r="27" spans="1:22" s="15" customFormat="1" ht="20.25" customHeight="1" x14ac:dyDescent="0.2">
      <c r="A27" s="13">
        <f>IFERROR(VLOOKUP(B27,'[1]DADOS (OCULTAR)'!$P$3:$R$56,3,0),"")</f>
        <v>9039744001247</v>
      </c>
      <c r="B27" s="6" t="s">
        <v>9</v>
      </c>
      <c r="C27" s="7">
        <v>4732857000157</v>
      </c>
      <c r="D27" s="8" t="s">
        <v>86</v>
      </c>
      <c r="E27" s="9" t="s">
        <v>87</v>
      </c>
      <c r="F27" s="10">
        <v>40513</v>
      </c>
      <c r="G27" s="10" t="s">
        <v>18</v>
      </c>
      <c r="H27" s="14">
        <v>1500</v>
      </c>
      <c r="I27" s="12" t="s">
        <v>12</v>
      </c>
      <c r="V27" s="17" t="s">
        <v>88</v>
      </c>
    </row>
    <row r="28" spans="1:22" s="15" customFormat="1" ht="20.25" customHeight="1" x14ac:dyDescent="0.2">
      <c r="A28" s="13">
        <f>IFERROR(VLOOKUP(B28,'[1]DADOS (OCULTAR)'!$P$3:$R$56,3,0),"")</f>
        <v>9039744001247</v>
      </c>
      <c r="B28" s="6" t="s">
        <v>9</v>
      </c>
      <c r="C28" s="7">
        <v>3423730000193</v>
      </c>
      <c r="D28" s="8" t="s">
        <v>89</v>
      </c>
      <c r="E28" s="9" t="s">
        <v>90</v>
      </c>
      <c r="F28" s="10">
        <v>43556</v>
      </c>
      <c r="G28" s="10" t="s">
        <v>18</v>
      </c>
      <c r="H28" s="14">
        <v>950</v>
      </c>
      <c r="I28" s="12" t="s">
        <v>12</v>
      </c>
      <c r="V28" s="17" t="s">
        <v>91</v>
      </c>
    </row>
    <row r="29" spans="1:22" s="15" customFormat="1" ht="20.25" customHeight="1" x14ac:dyDescent="0.2">
      <c r="A29" s="13">
        <f>IFERROR(VLOOKUP(B29,'[1]DADOS (OCULTAR)'!$P$3:$R$56,3,0),"")</f>
        <v>9039744001247</v>
      </c>
      <c r="B29" s="6" t="s">
        <v>9</v>
      </c>
      <c r="C29" s="7">
        <v>12776921000120</v>
      </c>
      <c r="D29" s="8" t="s">
        <v>92</v>
      </c>
      <c r="E29" s="9" t="s">
        <v>93</v>
      </c>
      <c r="F29" s="10">
        <v>41944</v>
      </c>
      <c r="G29" s="10" t="s">
        <v>18</v>
      </c>
      <c r="H29" s="14">
        <v>0.04</v>
      </c>
      <c r="I29" s="12" t="s">
        <v>12</v>
      </c>
      <c r="V29" s="17" t="s">
        <v>94</v>
      </c>
    </row>
    <row r="30" spans="1:22" s="15" customFormat="1" ht="20.25" customHeight="1" x14ac:dyDescent="0.2">
      <c r="A30" s="13">
        <f>IFERROR(VLOOKUP(B30,'[1]DADOS (OCULTAR)'!$P$3:$R$56,3,0),"")</f>
        <v>9039744001247</v>
      </c>
      <c r="B30" s="6" t="s">
        <v>9</v>
      </c>
      <c r="C30" s="7">
        <v>12776921000120</v>
      </c>
      <c r="D30" s="8" t="s">
        <v>92</v>
      </c>
      <c r="E30" s="9" t="s">
        <v>95</v>
      </c>
      <c r="F30" s="10">
        <v>43333</v>
      </c>
      <c r="G30" s="10" t="s">
        <v>18</v>
      </c>
      <c r="H30" s="14">
        <v>550</v>
      </c>
      <c r="I30" s="12" t="s">
        <v>12</v>
      </c>
      <c r="V30" s="17" t="s">
        <v>96</v>
      </c>
    </row>
    <row r="31" spans="1:22" s="15" customFormat="1" ht="20.25" customHeight="1" x14ac:dyDescent="0.2">
      <c r="A31" s="13">
        <f>IFERROR(VLOOKUP(B31,'[1]DADOS (OCULTAR)'!$P$3:$R$56,3,0),"")</f>
        <v>9039744001247</v>
      </c>
      <c r="B31" s="6" t="s">
        <v>9</v>
      </c>
      <c r="C31" s="7">
        <v>4206050000180</v>
      </c>
      <c r="D31" s="18" t="s">
        <v>97</v>
      </c>
      <c r="E31" s="9" t="s">
        <v>98</v>
      </c>
      <c r="F31" s="10">
        <v>43248</v>
      </c>
      <c r="G31" s="10" t="s">
        <v>18</v>
      </c>
      <c r="H31" s="14">
        <v>250</v>
      </c>
      <c r="I31" s="12" t="s">
        <v>12</v>
      </c>
      <c r="V31" s="17" t="s">
        <v>99</v>
      </c>
    </row>
    <row r="32" spans="1:22" s="15" customFormat="1" ht="20.25" customHeight="1" x14ac:dyDescent="0.2">
      <c r="A32" s="13">
        <f>IFERROR(VLOOKUP(B32,'[1]DADOS (OCULTAR)'!$P$3:$R$56,3,0),"")</f>
        <v>9039744001247</v>
      </c>
      <c r="B32" s="6" t="s">
        <v>9</v>
      </c>
      <c r="C32" s="7">
        <v>24380578002041</v>
      </c>
      <c r="D32" s="8" t="s">
        <v>100</v>
      </c>
      <c r="E32" s="9" t="s">
        <v>101</v>
      </c>
      <c r="F32" s="10">
        <v>40792</v>
      </c>
      <c r="G32" s="10" t="s">
        <v>18</v>
      </c>
      <c r="H32" s="14">
        <v>475</v>
      </c>
      <c r="I32" s="12" t="s">
        <v>12</v>
      </c>
      <c r="V32" s="17" t="s">
        <v>102</v>
      </c>
    </row>
    <row r="33" spans="1:22" s="15" customFormat="1" ht="20.25" customHeight="1" x14ac:dyDescent="0.2">
      <c r="A33" s="13">
        <f>IFERROR(VLOOKUP(B33,'[1]DADOS (OCULTAR)'!$P$3:$R$56,3,0),"")</f>
        <v>9039744001247</v>
      </c>
      <c r="B33" s="6" t="s">
        <v>9</v>
      </c>
      <c r="C33" s="7">
        <v>33054826000192</v>
      </c>
      <c r="D33" s="8" t="s">
        <v>103</v>
      </c>
      <c r="E33" s="9" t="s">
        <v>104</v>
      </c>
      <c r="F33" s="10">
        <v>43790</v>
      </c>
      <c r="G33" s="10">
        <v>44157</v>
      </c>
      <c r="H33" s="14">
        <v>2328.2600000000002</v>
      </c>
      <c r="I33" s="12" t="s">
        <v>12</v>
      </c>
      <c r="V33" s="17" t="s">
        <v>105</v>
      </c>
    </row>
    <row r="34" spans="1:22" s="15" customFormat="1" ht="20.25" customHeight="1" x14ac:dyDescent="0.2">
      <c r="A34" s="13">
        <f>IFERROR(VLOOKUP(B34,'[1]DADOS (OCULTAR)'!$P$3:$R$56,3,0),"")</f>
        <v>9039744001247</v>
      </c>
      <c r="B34" s="6" t="s">
        <v>9</v>
      </c>
      <c r="C34" s="7">
        <v>2102498000129</v>
      </c>
      <c r="D34" s="8" t="s">
        <v>106</v>
      </c>
      <c r="E34" s="9" t="s">
        <v>107</v>
      </c>
      <c r="F34" s="10">
        <v>43595</v>
      </c>
      <c r="G34" s="10">
        <v>43961</v>
      </c>
      <c r="H34" s="14">
        <v>582.94000000000005</v>
      </c>
      <c r="I34" s="12" t="s">
        <v>12</v>
      </c>
      <c r="V34" s="17" t="s">
        <v>108</v>
      </c>
    </row>
    <row r="35" spans="1:22" s="15" customFormat="1" ht="20.25" customHeight="1" x14ac:dyDescent="0.2">
      <c r="A35" s="13" t="str">
        <f>IFERROR(VLOOKUP(B35,'[1]DADOS (OCULTAR)'!$P$3:$R$56,3,0),"")</f>
        <v/>
      </c>
      <c r="B35" s="6"/>
      <c r="C35" s="7"/>
      <c r="D35" s="8"/>
      <c r="E35" s="9"/>
      <c r="F35" s="10"/>
      <c r="G35" s="10"/>
      <c r="H35" s="14"/>
      <c r="I35" s="12"/>
      <c r="V35" s="17" t="s">
        <v>109</v>
      </c>
    </row>
    <row r="36" spans="1:22" s="15" customFormat="1" ht="20.25" customHeight="1" x14ac:dyDescent="0.2">
      <c r="A36" s="13" t="str">
        <f>IFERROR(VLOOKUP(B36,'[1]DADOS (OCULTAR)'!$P$3:$R$56,3,0),"")</f>
        <v/>
      </c>
      <c r="B36" s="6"/>
      <c r="C36" s="7"/>
      <c r="D36" s="8"/>
      <c r="E36" s="9"/>
      <c r="F36" s="10"/>
      <c r="G36" s="10"/>
      <c r="H36" s="14"/>
      <c r="I36" s="12"/>
      <c r="V36" s="17" t="s">
        <v>110</v>
      </c>
    </row>
    <row r="37" spans="1:22" s="15" customFormat="1" ht="20.25" customHeight="1" x14ac:dyDescent="0.2">
      <c r="A37" s="13" t="str">
        <f>IFERROR(VLOOKUP(B37,'[1]DADOS (OCULTAR)'!$P$3:$R$56,3,0),"")</f>
        <v/>
      </c>
      <c r="B37" s="6"/>
      <c r="C37" s="7"/>
      <c r="D37" s="8"/>
      <c r="E37" s="9"/>
      <c r="F37" s="10"/>
      <c r="G37" s="10"/>
      <c r="H37" s="14"/>
      <c r="I37" s="12"/>
      <c r="V37" s="17" t="s">
        <v>111</v>
      </c>
    </row>
    <row r="38" spans="1:22" s="15" customFormat="1" ht="20.25" customHeight="1" x14ac:dyDescent="0.2">
      <c r="A38" s="13" t="str">
        <f>IFERROR(VLOOKUP(B38,'[1]DADOS (OCULTAR)'!$P$3:$R$56,3,0),"")</f>
        <v/>
      </c>
      <c r="B38" s="6"/>
      <c r="C38" s="7"/>
      <c r="D38" s="8"/>
      <c r="E38" s="9"/>
      <c r="F38" s="10"/>
      <c r="G38" s="10"/>
      <c r="H38" s="14"/>
      <c r="I38" s="12"/>
      <c r="V38" s="17" t="s">
        <v>112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6"/>
      <c r="C39" s="7"/>
      <c r="D39" s="8"/>
      <c r="E39" s="9"/>
      <c r="F39" s="10"/>
      <c r="G39" s="10"/>
      <c r="H39" s="14"/>
      <c r="I39" s="12"/>
      <c r="V39" s="17" t="s">
        <v>113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6"/>
      <c r="C40" s="7"/>
      <c r="D40" s="8"/>
      <c r="E40" s="9"/>
      <c r="F40" s="10"/>
      <c r="G40" s="10"/>
      <c r="H40" s="14"/>
      <c r="I40" s="12"/>
      <c r="V40" s="17" t="s">
        <v>114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6"/>
      <c r="C41" s="7"/>
      <c r="D41" s="8"/>
      <c r="E41" s="9"/>
      <c r="F41" s="10"/>
      <c r="G41" s="10"/>
      <c r="H41" s="14"/>
      <c r="I41" s="12"/>
      <c r="V41" s="17" t="s">
        <v>115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6"/>
      <c r="C42" s="7"/>
      <c r="D42" s="8"/>
      <c r="E42" s="9"/>
      <c r="F42" s="10"/>
      <c r="G42" s="10"/>
      <c r="H42" s="14"/>
      <c r="I42" s="12"/>
      <c r="V42" s="17" t="s">
        <v>116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6"/>
      <c r="C43" s="7"/>
      <c r="D43" s="8"/>
      <c r="E43" s="9"/>
      <c r="F43" s="10"/>
      <c r="G43" s="10"/>
      <c r="H43" s="14"/>
      <c r="I43" s="12"/>
      <c r="V43" s="17" t="s">
        <v>117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6"/>
      <c r="C44" s="7"/>
      <c r="D44" s="8"/>
      <c r="E44" s="9"/>
      <c r="F44" s="10"/>
      <c r="G44" s="10"/>
      <c r="H44" s="14"/>
      <c r="I44" s="12"/>
      <c r="V44" s="17" t="s">
        <v>118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6"/>
      <c r="C45" s="7"/>
      <c r="D45" s="8"/>
      <c r="E45" s="9"/>
      <c r="F45" s="10"/>
      <c r="G45" s="10"/>
      <c r="H45" s="14"/>
      <c r="I45" s="12"/>
      <c r="V45" s="17" t="s">
        <v>119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6"/>
      <c r="C46" s="7"/>
      <c r="D46" s="8"/>
      <c r="E46" s="9"/>
      <c r="F46" s="10"/>
      <c r="G46" s="10"/>
      <c r="H46" s="14"/>
      <c r="I46" s="12"/>
      <c r="V46" s="17" t="s">
        <v>120</v>
      </c>
    </row>
    <row r="47" spans="1:22" ht="20.25" customHeight="1" x14ac:dyDescent="0.2">
      <c r="A47" s="13" t="str">
        <f>IFERROR(VLOOKUP(B47,'[1]DADOS (OCULTAR)'!$P$3:$R$56,3,0),"")</f>
        <v/>
      </c>
      <c r="B47" s="6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6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6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6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6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6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6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6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6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6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6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6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6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6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6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6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6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6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6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6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6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6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6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6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6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6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6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6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6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6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6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6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6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6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6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6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6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6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6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6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6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6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6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6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6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6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6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6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6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6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6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6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6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6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6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6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6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6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6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6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6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6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6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6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6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6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6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6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6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6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6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6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6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6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6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6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6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6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6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6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6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6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6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6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6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6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6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6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6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6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6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6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6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6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6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6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6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6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6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6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6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6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6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6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6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6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6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6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6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6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6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6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6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6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6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6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6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6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6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6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6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6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6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6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6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6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6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6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6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6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6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6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6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6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6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6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6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6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6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6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6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6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6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6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6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6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6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6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6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6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6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6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6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6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6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6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6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6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6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6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6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6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6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6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6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6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6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6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6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6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6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6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6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6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6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6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6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6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6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6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6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6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6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6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6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6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6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6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6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6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6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6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6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6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6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6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6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6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6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6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6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6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6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6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6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6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6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6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6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6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6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6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6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6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6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6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6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6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6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6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6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6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6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6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6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6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6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6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6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6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6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6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6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6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6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6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6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6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6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6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6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6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6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6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6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6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6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6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6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6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6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6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6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6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6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6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6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6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6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6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6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6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6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6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6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6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6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6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6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6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6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6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6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6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6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6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6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6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6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6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6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6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6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6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6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6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6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6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6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6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6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6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6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6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6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6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6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6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6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6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6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6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6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6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6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6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6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6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6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6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6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6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6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6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6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6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6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6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6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6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6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6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6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6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6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6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6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6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6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6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6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6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6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6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6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6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6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6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6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6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6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6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6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6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6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6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6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6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6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6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6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6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6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6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6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6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6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6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6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6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6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6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6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6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6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6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6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6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6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6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6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6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6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6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6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6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6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6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6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6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6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6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6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6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6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6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6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6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6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6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6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6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6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6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6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6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6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6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6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6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6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6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6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6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6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6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6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6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6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6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6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6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6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6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6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6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6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6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6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6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6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6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6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6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6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6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6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6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6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6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6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6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6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6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6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6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6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6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6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6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6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6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6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6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6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6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6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6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6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6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6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6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6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6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6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6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6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6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6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6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6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6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6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6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6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6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6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6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6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6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6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6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6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6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6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6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6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6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6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6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6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6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6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6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6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6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6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6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6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6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6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6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6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6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6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6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6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6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6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6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6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6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6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6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6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6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6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6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6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6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6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6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6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6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6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6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6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6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6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6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6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6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6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6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6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6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6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6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6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6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6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6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6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6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6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6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6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6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6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6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6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6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6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6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6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6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6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6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6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6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6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6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6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6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6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6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6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6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6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6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6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6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6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6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6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6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6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6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6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6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6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6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6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6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6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6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6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6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6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6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6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6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6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6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6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6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6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6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6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6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6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6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6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6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6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6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6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6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6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6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6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6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6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6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6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6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6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6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6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6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6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6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6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6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6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6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6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6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6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6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6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6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6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6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6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6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6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6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6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6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6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6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6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6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6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6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6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6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6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6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6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6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6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6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6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6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6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6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6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6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6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6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6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6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6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6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6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6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6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6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6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6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6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6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6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6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6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6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6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6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6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6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6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6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6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6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6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6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6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6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6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6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6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6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6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6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6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6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6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6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6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6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6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6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6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6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6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6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6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6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6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6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6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6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6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6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6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6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6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6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6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6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6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6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6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6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6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6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6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6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6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6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6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6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6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6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6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6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6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6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6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6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6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6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6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6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6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6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6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6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6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6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6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6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6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6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6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6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6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6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6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6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6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6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6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6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6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6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6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6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6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6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6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6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6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6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6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6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6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6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6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6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6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6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6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6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6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6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6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6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6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6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6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6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6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6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6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6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6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6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6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6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6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6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6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6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6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6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6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6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6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6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6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6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6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6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6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6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6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6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6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6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6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6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6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6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6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6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6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6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6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6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6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6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6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6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6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6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6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6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6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6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6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6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6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6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6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6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6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6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6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6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6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6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6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6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6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6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6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6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6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6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6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6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6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6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6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6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6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6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6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6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6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6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6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6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6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6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6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6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6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6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6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6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6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6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6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6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6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6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6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6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6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6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6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6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6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6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6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6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6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6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6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6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6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6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6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6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6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6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6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6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6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6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6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6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6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6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6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6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6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6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6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6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6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6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6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6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6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6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6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6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6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6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6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6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6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6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6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6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6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6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6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6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6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6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6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6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6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6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6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6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6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6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6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Eveny Leal</cp:lastModifiedBy>
  <dcterms:created xsi:type="dcterms:W3CDTF">2021-03-05T18:15:00Z</dcterms:created>
  <dcterms:modified xsi:type="dcterms:W3CDTF">2021-03-05T18:15:43Z</dcterms:modified>
</cp:coreProperties>
</file>