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<sst xmlns="http://schemas.openxmlformats.org/spreadsheetml/2006/main" count="12" uniqueCount="12">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</sst>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SCANNER%20SHARP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IMBIRIBEIRA</v>
          </cell>
          <cell r="E11" t="str">
            <v>1.99 - Outras Despesas com Pessoal</v>
          </cell>
          <cell r="F11">
            <v>18554757000192</v>
          </cell>
          <cell r="G11" t="str">
            <v>NUTRIFINE</v>
          </cell>
          <cell r="H11" t="str">
            <v>S</v>
          </cell>
          <cell r="I11" t="str">
            <v>S</v>
          </cell>
          <cell r="J11" t="str">
            <v>3161</v>
          </cell>
          <cell r="K11">
            <v>44256</v>
          </cell>
          <cell r="L11" t="str">
            <v>26210318554757000192550010000031611835493468</v>
          </cell>
          <cell r="M11" t="str">
            <v>2610707 - Paulista - PE</v>
          </cell>
          <cell r="N11">
            <v>31445.5</v>
          </cell>
        </row>
        <row r="12">
          <cell r="C12" t="str">
            <v>UPA IMBIRIBEIRA</v>
          </cell>
          <cell r="E12" t="str">
            <v>1.99 - Outras Despesas com Pessoal</v>
          </cell>
          <cell r="F12">
            <v>9759606000180</v>
          </cell>
          <cell r="G12" t="str">
            <v>VEM</v>
          </cell>
          <cell r="H12" t="str">
            <v>S</v>
          </cell>
          <cell r="I12" t="str">
            <v>N</v>
          </cell>
          <cell r="M12" t="str">
            <v>2611606 - Recife - PE</v>
          </cell>
          <cell r="N12">
            <v>10123.81</v>
          </cell>
        </row>
        <row r="13">
          <cell r="C13" t="str">
            <v>UPA IMBIRIBEIRA</v>
          </cell>
          <cell r="E13" t="str">
            <v>1.99 - Outras Despesas com Pessoal</v>
          </cell>
          <cell r="F13">
            <v>33608308000173</v>
          </cell>
          <cell r="G13" t="str">
            <v>MONGERAL</v>
          </cell>
          <cell r="H13" t="str">
            <v>S</v>
          </cell>
          <cell r="I13" t="str">
            <v>N</v>
          </cell>
          <cell r="M13" t="str">
            <v>2611606 - Recife - PE</v>
          </cell>
          <cell r="N13">
            <v>4365.3999999999996</v>
          </cell>
        </row>
        <row r="14">
          <cell r="C14" t="str">
            <v>UPA IMBIRIBEIRA</v>
          </cell>
          <cell r="E14" t="str">
            <v>3.12 - Material Hospitalar</v>
          </cell>
          <cell r="F14">
            <v>15227236000132</v>
          </cell>
          <cell r="G14" t="str">
            <v>ATOS MEDICA</v>
          </cell>
          <cell r="H14" t="str">
            <v>S</v>
          </cell>
          <cell r="I14" t="str">
            <v>S</v>
          </cell>
          <cell r="J14" t="str">
            <v>000009823</v>
          </cell>
          <cell r="K14">
            <v>44229</v>
          </cell>
          <cell r="L14" t="str">
            <v>26210215227236000132550010000098231181751871</v>
          </cell>
          <cell r="M14" t="str">
            <v>2611606 - Recife - PE</v>
          </cell>
          <cell r="N14">
            <v>170</v>
          </cell>
        </row>
        <row r="15">
          <cell r="C15" t="str">
            <v>UPA IMBIRIBEIRA</v>
          </cell>
          <cell r="E15" t="str">
            <v>3.12 - Material Hospitalar</v>
          </cell>
          <cell r="F15">
            <v>34729504000169</v>
          </cell>
          <cell r="G15" t="str">
            <v>IBF INDUSTRIA</v>
          </cell>
          <cell r="H15" t="str">
            <v>S</v>
          </cell>
          <cell r="I15" t="str">
            <v>S</v>
          </cell>
          <cell r="J15" t="str">
            <v>0026324</v>
          </cell>
          <cell r="K15">
            <v>44228</v>
          </cell>
          <cell r="L15" t="str">
            <v>26210233255787001325550050000263241320160378</v>
          </cell>
          <cell r="M15" t="str">
            <v>2611606 - Recife - PE</v>
          </cell>
          <cell r="N15">
            <v>1067.6600000000001</v>
          </cell>
        </row>
        <row r="16">
          <cell r="C16" t="str">
            <v>UPA IMBIRIBEIRA</v>
          </cell>
          <cell r="E16" t="str">
            <v>3.12 - Material Hospitalar</v>
          </cell>
          <cell r="F16">
            <v>9441460000120</v>
          </cell>
          <cell r="G16" t="str">
            <v>PADRÃO DIST</v>
          </cell>
          <cell r="H16" t="str">
            <v>S</v>
          </cell>
          <cell r="I16" t="str">
            <v>S</v>
          </cell>
          <cell r="J16" t="str">
            <v>000247454</v>
          </cell>
          <cell r="K16">
            <v>44228</v>
          </cell>
          <cell r="L16" t="str">
            <v>26210209441460000120550010002474541788444648</v>
          </cell>
          <cell r="M16" t="str">
            <v>2611606 - Recife - PE</v>
          </cell>
          <cell r="N16">
            <v>425</v>
          </cell>
        </row>
        <row r="17">
          <cell r="C17" t="str">
            <v>UPA IMBIRIBEIRA</v>
          </cell>
          <cell r="E17" t="str">
            <v>3.12 - Material Hospitalar</v>
          </cell>
          <cell r="F17">
            <v>27970162000109</v>
          </cell>
          <cell r="G17" t="str">
            <v>SAUDE BRASIL</v>
          </cell>
          <cell r="H17" t="str">
            <v>S</v>
          </cell>
          <cell r="I17" t="str">
            <v>S</v>
          </cell>
          <cell r="J17" t="str">
            <v>000000384</v>
          </cell>
          <cell r="K17">
            <v>44232</v>
          </cell>
          <cell r="L17" t="str">
            <v>26210227970162000109550010000003841000093849</v>
          </cell>
          <cell r="M17" t="str">
            <v>2611606 - Recife - PE</v>
          </cell>
          <cell r="N17">
            <v>2400</v>
          </cell>
        </row>
        <row r="18">
          <cell r="C18" t="str">
            <v>UPA IMBIRIBEIRA</v>
          </cell>
          <cell r="E18" t="str">
            <v>3.12 - Material Hospitalar</v>
          </cell>
          <cell r="F18">
            <v>9441460000120</v>
          </cell>
          <cell r="G18" t="str">
            <v>PADRÃO DIST</v>
          </cell>
          <cell r="H18" t="str">
            <v>S</v>
          </cell>
          <cell r="I18" t="str">
            <v>S</v>
          </cell>
          <cell r="J18" t="str">
            <v>000248002</v>
          </cell>
          <cell r="K18">
            <v>44233</v>
          </cell>
          <cell r="L18" t="str">
            <v>26210209441460000120550010002480021853217473</v>
          </cell>
          <cell r="M18" t="str">
            <v>2611606 - Recife - PE</v>
          </cell>
          <cell r="N18">
            <v>2198.0100000000002</v>
          </cell>
        </row>
        <row r="19">
          <cell r="C19" t="str">
            <v>UPA IMBIRIBEIRA</v>
          </cell>
          <cell r="E19" t="str">
            <v>3.12 - Material Hospitalar</v>
          </cell>
          <cell r="F19">
            <v>8778201000126</v>
          </cell>
          <cell r="G19" t="str">
            <v>DROGAFONTE</v>
          </cell>
          <cell r="H19" t="str">
            <v>S</v>
          </cell>
          <cell r="I19" t="str">
            <v>S</v>
          </cell>
          <cell r="J19" t="str">
            <v>000329585</v>
          </cell>
          <cell r="K19">
            <v>44235</v>
          </cell>
          <cell r="L19" t="str">
            <v>26210208778201000126550010003295851741487816</v>
          </cell>
          <cell r="M19" t="str">
            <v>2607901 - Jaboatão dos Guararapes - PE</v>
          </cell>
          <cell r="N19">
            <v>506.48</v>
          </cell>
        </row>
        <row r="20">
          <cell r="C20" t="str">
            <v>UPA IMBIRIBEIRA</v>
          </cell>
          <cell r="E20" t="str">
            <v>3.12 - Material Hospitalar</v>
          </cell>
          <cell r="F20">
            <v>24436602000154</v>
          </cell>
          <cell r="G20" t="str">
            <v>ART CIRURGICA</v>
          </cell>
          <cell r="H20" t="str">
            <v>S</v>
          </cell>
          <cell r="I20" t="str">
            <v>S</v>
          </cell>
          <cell r="J20" t="str">
            <v>86086</v>
          </cell>
          <cell r="K20">
            <v>44235</v>
          </cell>
          <cell r="L20" t="str">
            <v>26210224436602000154550010000860861103033831</v>
          </cell>
          <cell r="M20" t="str">
            <v>2611606 - Recife - PE</v>
          </cell>
          <cell r="N20">
            <v>1318</v>
          </cell>
        </row>
        <row r="21">
          <cell r="C21" t="str">
            <v>UPA IMBIRIBEIRA</v>
          </cell>
          <cell r="E21" t="str">
            <v>3.12 - Material Hospitalar</v>
          </cell>
          <cell r="F21">
            <v>11449180000100</v>
          </cell>
          <cell r="G21" t="str">
            <v>DPROSMED DIST PROD MED HOSP LTDA</v>
          </cell>
          <cell r="H21" t="str">
            <v>S</v>
          </cell>
          <cell r="I21" t="str">
            <v>S</v>
          </cell>
          <cell r="J21" t="str">
            <v>000040379</v>
          </cell>
          <cell r="K21">
            <v>44235</v>
          </cell>
          <cell r="L21" t="str">
            <v>26210211449180000100550010000403791481325679</v>
          </cell>
          <cell r="M21" t="str">
            <v>2611606 - Recife - PE</v>
          </cell>
          <cell r="N21">
            <v>2916.27</v>
          </cell>
        </row>
        <row r="22">
          <cell r="C22" t="str">
            <v>UPA IMBIRIBEIRA</v>
          </cell>
          <cell r="E22" t="str">
            <v>3.12 - Material Hospitalar</v>
          </cell>
          <cell r="F22">
            <v>36377805000104</v>
          </cell>
          <cell r="G22" t="str">
            <v>PERNAMBUCO HOSPITALAR</v>
          </cell>
          <cell r="H22" t="str">
            <v>S</v>
          </cell>
          <cell r="I22" t="str">
            <v>S</v>
          </cell>
          <cell r="J22" t="str">
            <v>335</v>
          </cell>
          <cell r="K22">
            <v>44232</v>
          </cell>
          <cell r="L22" t="str">
            <v>26210236377805000104550010000003351214009506</v>
          </cell>
          <cell r="M22" t="str">
            <v>2606408 - Gravatá - PE</v>
          </cell>
          <cell r="N22">
            <v>585</v>
          </cell>
        </row>
        <row r="23">
          <cell r="C23" t="str">
            <v>UPA IMBIRIBEIRA</v>
          </cell>
          <cell r="E23" t="str">
            <v>3.12 - Material Hospitalar</v>
          </cell>
          <cell r="F23">
            <v>33255787001325</v>
          </cell>
          <cell r="G23" t="str">
            <v>IBF INDUSTRIA</v>
          </cell>
          <cell r="H23" t="str">
            <v>S</v>
          </cell>
          <cell r="I23" t="str">
            <v>S</v>
          </cell>
          <cell r="J23" t="str">
            <v>0026376</v>
          </cell>
          <cell r="K23">
            <v>44236</v>
          </cell>
          <cell r="L23" t="str">
            <v>26210233255787001325550050000263761565005266</v>
          </cell>
          <cell r="M23" t="str">
            <v>2611606 - Recife - PE</v>
          </cell>
          <cell r="N23">
            <v>3031.86</v>
          </cell>
        </row>
        <row r="24">
          <cell r="C24" t="str">
            <v>UPA IMBIRIBEIRA</v>
          </cell>
          <cell r="E24" t="str">
            <v>3.12 - Material Hospitalar</v>
          </cell>
          <cell r="F24">
            <v>31673254000285</v>
          </cell>
          <cell r="G24" t="str">
            <v>BBRAUN</v>
          </cell>
          <cell r="H24" t="str">
            <v>S</v>
          </cell>
          <cell r="I24" t="str">
            <v>S</v>
          </cell>
          <cell r="J24" t="str">
            <v>525494</v>
          </cell>
          <cell r="K24">
            <v>44225</v>
          </cell>
          <cell r="L24" t="str">
            <v>33210131673254001095550000005254941060771621</v>
          </cell>
          <cell r="M24" t="str">
            <v>3304904 - São Gonçalo - RJ</v>
          </cell>
          <cell r="N24">
            <v>3514</v>
          </cell>
        </row>
        <row r="25">
          <cell r="C25" t="str">
            <v>UPA IMBIRIBEIRA</v>
          </cell>
          <cell r="E25" t="str">
            <v>3.12 - Material Hospitalar</v>
          </cell>
          <cell r="F25">
            <v>38207471000148</v>
          </cell>
          <cell r="G25" t="str">
            <v>TAIZA</v>
          </cell>
          <cell r="H25" t="str">
            <v>S</v>
          </cell>
          <cell r="I25" t="str">
            <v>S</v>
          </cell>
          <cell r="J25" t="str">
            <v>000000026</v>
          </cell>
          <cell r="K25">
            <v>44239</v>
          </cell>
          <cell r="L25" t="str">
            <v>26210238207471000148550010000000261515029056</v>
          </cell>
          <cell r="M25" t="str">
            <v>2604106 - Caruaru - PE</v>
          </cell>
          <cell r="N25">
            <v>2520</v>
          </cell>
        </row>
        <row r="26">
          <cell r="C26" t="str">
            <v>UPA IMBIRIBEIRA</v>
          </cell>
          <cell r="E26" t="str">
            <v>3.12 - Material Hospitalar</v>
          </cell>
          <cell r="F26">
            <v>24436602000154</v>
          </cell>
          <cell r="G26" t="str">
            <v>ART CIRURGICA</v>
          </cell>
          <cell r="H26" t="str">
            <v>S</v>
          </cell>
          <cell r="I26" t="str">
            <v>S</v>
          </cell>
          <cell r="J26" t="str">
            <v>86376</v>
          </cell>
          <cell r="K26">
            <v>44244</v>
          </cell>
          <cell r="L26" t="str">
            <v>26210224436602000154550010000863761120127687</v>
          </cell>
          <cell r="M26" t="str">
            <v>2611606 - Recife - PE</v>
          </cell>
          <cell r="N26">
            <v>2482</v>
          </cell>
        </row>
        <row r="27">
          <cell r="C27" t="str">
            <v>UPA IMBIRIBEIRA</v>
          </cell>
          <cell r="E27" t="str">
            <v>3.12 - Material Hospitalar</v>
          </cell>
          <cell r="F27">
            <v>11449180000100</v>
          </cell>
          <cell r="G27" t="str">
            <v>DPROSMED DIST PROD MED HOSP LTDA</v>
          </cell>
          <cell r="H27" t="str">
            <v>S</v>
          </cell>
          <cell r="I27" t="str">
            <v>S</v>
          </cell>
          <cell r="J27" t="str">
            <v>000040581</v>
          </cell>
          <cell r="K27">
            <v>44244</v>
          </cell>
          <cell r="L27" t="str">
            <v>26210211449180000100550010000405811837900080</v>
          </cell>
          <cell r="M27" t="str">
            <v>2611606 - Recife - PE</v>
          </cell>
          <cell r="N27">
            <v>2983.7</v>
          </cell>
        </row>
        <row r="28">
          <cell r="C28" t="str">
            <v>UPA IMBIRIBEIRA</v>
          </cell>
          <cell r="E28" t="str">
            <v>3.12 - Material Hospitalar</v>
          </cell>
          <cell r="F28">
            <v>34809258000155</v>
          </cell>
          <cell r="G28" t="str">
            <v>STELAR</v>
          </cell>
          <cell r="H28" t="str">
            <v>S</v>
          </cell>
          <cell r="I28" t="str">
            <v>S</v>
          </cell>
          <cell r="J28" t="str">
            <v>91</v>
          </cell>
          <cell r="K28">
            <v>44244</v>
          </cell>
          <cell r="L28" t="str">
            <v>26210234809258000155550550000000911007406389</v>
          </cell>
          <cell r="M28" t="str">
            <v>2607901 - Jaboatão dos Guararapes - PE</v>
          </cell>
          <cell r="N28">
            <v>564</v>
          </cell>
        </row>
        <row r="29">
          <cell r="C29" t="str">
            <v>UPA IMBIRIBEIRA</v>
          </cell>
          <cell r="E29" t="str">
            <v>3.12 - Material Hospitalar</v>
          </cell>
          <cell r="F29">
            <v>9441460000120</v>
          </cell>
          <cell r="G29" t="str">
            <v>PADRÃO DIST</v>
          </cell>
          <cell r="H29" t="str">
            <v>S</v>
          </cell>
          <cell r="I29" t="str">
            <v>S</v>
          </cell>
          <cell r="J29" t="str">
            <v>000248806</v>
          </cell>
          <cell r="K29">
            <v>44244</v>
          </cell>
          <cell r="L29" t="str">
            <v>26210209441460000120550010002488061886677980</v>
          </cell>
          <cell r="M29" t="str">
            <v>2611606 - Recife - PE</v>
          </cell>
          <cell r="N29">
            <v>610.5</v>
          </cell>
        </row>
        <row r="30">
          <cell r="C30" t="str">
            <v>UPA IMBIRIBEIRA</v>
          </cell>
          <cell r="E30" t="str">
            <v>3.12 - Material Hospitalar</v>
          </cell>
          <cell r="F30">
            <v>24436602000154</v>
          </cell>
          <cell r="G30" t="str">
            <v>ART CIRURGICA</v>
          </cell>
          <cell r="H30" t="str">
            <v>S</v>
          </cell>
          <cell r="I30" t="str">
            <v>S</v>
          </cell>
          <cell r="J30" t="str">
            <v>86436</v>
          </cell>
          <cell r="K30">
            <v>44246</v>
          </cell>
          <cell r="L30" t="str">
            <v>26210224436602000154550010000864361111122325</v>
          </cell>
          <cell r="M30" t="str">
            <v>2611606 - Recife - PE</v>
          </cell>
          <cell r="N30">
            <v>2340</v>
          </cell>
        </row>
        <row r="31">
          <cell r="C31" t="str">
            <v>UPA IMBIRIBEIRA</v>
          </cell>
          <cell r="E31" t="str">
            <v>3.12 - Material Hospitalar</v>
          </cell>
          <cell r="F31">
            <v>11449180000100</v>
          </cell>
          <cell r="G31" t="str">
            <v>DPROSMED DIST PROD MED HOSP LTDA</v>
          </cell>
          <cell r="H31" t="str">
            <v>S</v>
          </cell>
          <cell r="I31" t="str">
            <v>S</v>
          </cell>
          <cell r="J31" t="str">
            <v>000040633</v>
          </cell>
          <cell r="K31">
            <v>44246</v>
          </cell>
          <cell r="L31" t="str">
            <v>26210211449180000100550010000406331687914413</v>
          </cell>
          <cell r="M31" t="str">
            <v>2611606 - Recife - PE</v>
          </cell>
          <cell r="N31">
            <v>1770.33</v>
          </cell>
        </row>
        <row r="32">
          <cell r="C32" t="str">
            <v>UPA IMBIRIBEIRA</v>
          </cell>
          <cell r="E32" t="str">
            <v>3.12 - Material Hospitalar</v>
          </cell>
          <cell r="F32">
            <v>11449180000100</v>
          </cell>
          <cell r="G32" t="str">
            <v>DPROSMED DIST PROD MED HOSP LTDA</v>
          </cell>
          <cell r="H32" t="str">
            <v>S</v>
          </cell>
          <cell r="I32" t="str">
            <v>S</v>
          </cell>
          <cell r="J32" t="str">
            <v>000040641</v>
          </cell>
          <cell r="K32">
            <v>44246</v>
          </cell>
          <cell r="L32" t="str">
            <v>26210211449180000100550010000406411265397526</v>
          </cell>
          <cell r="M32" t="str">
            <v>2611606 - Recife - PE</v>
          </cell>
          <cell r="N32">
            <v>292.58999999999997</v>
          </cell>
        </row>
        <row r="33">
          <cell r="C33" t="str">
            <v>UPA IMBIRIBEIRA</v>
          </cell>
          <cell r="E33" t="str">
            <v>3.12 - Material Hospitalar</v>
          </cell>
          <cell r="F33">
            <v>21216468000198</v>
          </cell>
          <cell r="G33" t="str">
            <v>SANMED</v>
          </cell>
          <cell r="H33" t="str">
            <v>S</v>
          </cell>
          <cell r="I33" t="str">
            <v>S</v>
          </cell>
          <cell r="J33" t="str">
            <v>000005559</v>
          </cell>
          <cell r="K33">
            <v>44246</v>
          </cell>
          <cell r="L33" t="str">
            <v>26210221216458000198550010000055591492021020</v>
          </cell>
          <cell r="M33" t="str">
            <v>2611606 - Recife - PE</v>
          </cell>
          <cell r="N33">
            <v>207</v>
          </cell>
        </row>
        <row r="34">
          <cell r="C34" t="str">
            <v>UPA IMBIRIBEIRA</v>
          </cell>
          <cell r="E34" t="str">
            <v>3.12 - Material Hospitalar</v>
          </cell>
          <cell r="F34">
            <v>8674752000301</v>
          </cell>
          <cell r="G34" t="str">
            <v>MONTEBELLO</v>
          </cell>
          <cell r="H34" t="str">
            <v>S</v>
          </cell>
          <cell r="I34" t="str">
            <v>S</v>
          </cell>
          <cell r="J34" t="str">
            <v>000097659</v>
          </cell>
          <cell r="K34">
            <v>44246</v>
          </cell>
          <cell r="L34" t="str">
            <v>26210208674752000140550010000976591394695200</v>
          </cell>
          <cell r="M34" t="str">
            <v>2611606 - Recife - PE</v>
          </cell>
          <cell r="N34">
            <v>3095.55</v>
          </cell>
        </row>
        <row r="35">
          <cell r="C35" t="str">
            <v>UPA IMBIRIBEIRA</v>
          </cell>
          <cell r="E35" t="str">
            <v>3.12 - Material Hospitalar</v>
          </cell>
          <cell r="F35">
            <v>8778201000126</v>
          </cell>
          <cell r="G35" t="str">
            <v>DROGAFONTE</v>
          </cell>
          <cell r="H35" t="str">
            <v>S</v>
          </cell>
          <cell r="I35" t="str">
            <v>S</v>
          </cell>
          <cell r="J35" t="str">
            <v>000330411</v>
          </cell>
          <cell r="K35">
            <v>44246</v>
          </cell>
          <cell r="L35" t="str">
            <v>26210208778201009126550010003304111089499823</v>
          </cell>
          <cell r="M35" t="str">
            <v>2611606 - Recife - PE</v>
          </cell>
          <cell r="N35">
            <v>349.23</v>
          </cell>
        </row>
        <row r="36">
          <cell r="C36" t="str">
            <v>UPA IMBIRIBEIRA</v>
          </cell>
          <cell r="E36" t="str">
            <v>3.12 - Material Hospitalar</v>
          </cell>
          <cell r="F36">
            <v>67729178000653</v>
          </cell>
          <cell r="G36" t="str">
            <v>RIOCLARENSE</v>
          </cell>
          <cell r="H36" t="str">
            <v>S</v>
          </cell>
          <cell r="I36" t="str">
            <v>S</v>
          </cell>
          <cell r="J36" t="str">
            <v>0003875</v>
          </cell>
          <cell r="K36">
            <v>44246</v>
          </cell>
          <cell r="L36" t="str">
            <v>26210267729178000653550010000038751911360500</v>
          </cell>
          <cell r="M36" t="str">
            <v>2607901 - Jaboatão dos Guararapes - PE</v>
          </cell>
          <cell r="N36">
            <v>100</v>
          </cell>
        </row>
        <row r="37">
          <cell r="C37" t="str">
            <v>UPA IMBIRIBEIRA</v>
          </cell>
          <cell r="E37" t="str">
            <v>3.12 - Material Hospitalar</v>
          </cell>
          <cell r="F37">
            <v>21381761000100</v>
          </cell>
          <cell r="G37" t="str">
            <v>SIX HOSPITALAR</v>
          </cell>
          <cell r="H37" t="str">
            <v>S</v>
          </cell>
          <cell r="I37" t="str">
            <v>S</v>
          </cell>
          <cell r="J37" t="str">
            <v>000037488</v>
          </cell>
          <cell r="K37">
            <v>44246</v>
          </cell>
          <cell r="L37" t="str">
            <v>26210221381761000100550010000374881506273395</v>
          </cell>
          <cell r="M37" t="str">
            <v>2607901 - Jaboatão dos Guararapes - PE</v>
          </cell>
          <cell r="N37">
            <v>526.20000000000005</v>
          </cell>
        </row>
        <row r="38">
          <cell r="C38" t="str">
            <v>UPA IMBIRIBEIRA</v>
          </cell>
          <cell r="E38" t="str">
            <v>3.12 - Material Hospitalar</v>
          </cell>
          <cell r="F38">
            <v>8674752000301</v>
          </cell>
          <cell r="G38" t="str">
            <v>MONTEBELLO</v>
          </cell>
          <cell r="H38" t="str">
            <v>S</v>
          </cell>
          <cell r="I38" t="str">
            <v>S</v>
          </cell>
          <cell r="J38" t="str">
            <v>000003836</v>
          </cell>
          <cell r="K38">
            <v>44246</v>
          </cell>
          <cell r="L38" t="str">
            <v>26210208674752000301550010000038361935414380</v>
          </cell>
          <cell r="M38" t="str">
            <v>2611606 - Recife - PE</v>
          </cell>
          <cell r="N38">
            <v>2434.5</v>
          </cell>
        </row>
        <row r="39">
          <cell r="C39" t="str">
            <v>UPA IMBIRIBEIRA</v>
          </cell>
          <cell r="E39" t="str">
            <v>3.12 - Material Hospitalar</v>
          </cell>
          <cell r="F39">
            <v>9441460000120</v>
          </cell>
          <cell r="G39" t="str">
            <v>PADRÃO DIST</v>
          </cell>
          <cell r="H39" t="str">
            <v>S</v>
          </cell>
          <cell r="I39" t="str">
            <v>S</v>
          </cell>
          <cell r="J39" t="str">
            <v>000249088</v>
          </cell>
          <cell r="K39">
            <v>44249</v>
          </cell>
          <cell r="L39" t="str">
            <v>26210209441460000120550010002490881050458458</v>
          </cell>
          <cell r="M39" t="str">
            <v>2611606 - Recife - PE</v>
          </cell>
          <cell r="N39">
            <v>1680.93</v>
          </cell>
        </row>
        <row r="40">
          <cell r="C40" t="str">
            <v>UPA IMBIRIBEIRA</v>
          </cell>
          <cell r="E40" t="str">
            <v>3.12 - Material Hospitalar</v>
          </cell>
          <cell r="F40">
            <v>12882932000194</v>
          </cell>
          <cell r="G40" t="str">
            <v>EXOMED</v>
          </cell>
          <cell r="H40" t="str">
            <v>S</v>
          </cell>
          <cell r="I40" t="str">
            <v>S</v>
          </cell>
          <cell r="J40" t="str">
            <v>148768</v>
          </cell>
          <cell r="K40">
            <v>44249</v>
          </cell>
          <cell r="L40" t="str">
            <v>26210212882932000194550010001487681220856173</v>
          </cell>
          <cell r="M40" t="str">
            <v>2611606 - Recife - PE</v>
          </cell>
          <cell r="N40">
            <v>4184</v>
          </cell>
        </row>
        <row r="41">
          <cell r="C41" t="str">
            <v>UPA IMBIRIBEIRA</v>
          </cell>
          <cell r="E41" t="str">
            <v>3.12 - Material Hospitalar</v>
          </cell>
          <cell r="F41">
            <v>3307478000157</v>
          </cell>
          <cell r="G41" t="str">
            <v>MAX FILMES</v>
          </cell>
          <cell r="H41" t="str">
            <v>S</v>
          </cell>
          <cell r="I41" t="str">
            <v>S</v>
          </cell>
          <cell r="J41" t="str">
            <v>000013648</v>
          </cell>
          <cell r="K41">
            <v>44249</v>
          </cell>
          <cell r="L41" t="str">
            <v>2621020307478000157550040000136481100136486</v>
          </cell>
          <cell r="M41" t="str">
            <v>2611606 - Recife - PE</v>
          </cell>
          <cell r="N41">
            <v>4060.62</v>
          </cell>
        </row>
        <row r="42">
          <cell r="C42" t="str">
            <v>UPA IMBIRIBEIRA</v>
          </cell>
          <cell r="E42" t="str">
            <v>3.12 - Material Hospitalar</v>
          </cell>
          <cell r="F42">
            <v>10779833000156</v>
          </cell>
          <cell r="G42" t="str">
            <v>MEDICAL</v>
          </cell>
          <cell r="H42" t="str">
            <v>S</v>
          </cell>
          <cell r="I42" t="str">
            <v>S</v>
          </cell>
          <cell r="J42" t="str">
            <v>521355</v>
          </cell>
          <cell r="K42">
            <v>44249</v>
          </cell>
          <cell r="L42" t="str">
            <v>26210210779833000156550010005213551093355127</v>
          </cell>
          <cell r="M42" t="str">
            <v>2611606 - Recife - PE</v>
          </cell>
          <cell r="N42">
            <v>2895.6</v>
          </cell>
        </row>
        <row r="43">
          <cell r="C43" t="str">
            <v>UPA IMBIRIBEIRA</v>
          </cell>
          <cell r="E43" t="str">
            <v>3.12 - Material Hospitalar</v>
          </cell>
          <cell r="F43">
            <v>236193000184</v>
          </cell>
          <cell r="G43" t="str">
            <v>CIRURGICA RECIFE</v>
          </cell>
          <cell r="H43" t="str">
            <v>S</v>
          </cell>
          <cell r="I43" t="str">
            <v>S</v>
          </cell>
          <cell r="J43" t="str">
            <v>000062954</v>
          </cell>
          <cell r="K43">
            <v>44249</v>
          </cell>
          <cell r="L43" t="str">
            <v>26210200236193000184550010000629541000629553</v>
          </cell>
          <cell r="M43" t="str">
            <v>2606002 - Garanhuns - PE</v>
          </cell>
          <cell r="N43">
            <v>1168.92</v>
          </cell>
        </row>
        <row r="44">
          <cell r="C44" t="str">
            <v>UPA IMBIRIBEIRA</v>
          </cell>
          <cell r="E44" t="str">
            <v>3.12 - Material Hospitalar</v>
          </cell>
          <cell r="F44">
            <v>8674752000301</v>
          </cell>
          <cell r="G44" t="str">
            <v>MONTEBELLO</v>
          </cell>
          <cell r="H44" t="str">
            <v>S</v>
          </cell>
          <cell r="I44" t="str">
            <v>S</v>
          </cell>
          <cell r="J44" t="str">
            <v>000097844</v>
          </cell>
          <cell r="K44">
            <v>44251</v>
          </cell>
          <cell r="L44" t="str">
            <v>26210208674752000140550010000978441348182600</v>
          </cell>
          <cell r="M44" t="str">
            <v>2611606 - Recife - PE</v>
          </cell>
          <cell r="N44">
            <v>2081.0300000000002</v>
          </cell>
        </row>
        <row r="45">
          <cell r="C45" t="str">
            <v>UPA IMBIRIBEIRA</v>
          </cell>
          <cell r="E45" t="str">
            <v>3.12 - Material Hospitalar</v>
          </cell>
          <cell r="F45">
            <v>33255787001325</v>
          </cell>
          <cell r="G45" t="str">
            <v>IBF INDUSTRIA</v>
          </cell>
          <cell r="H45" t="str">
            <v>S</v>
          </cell>
          <cell r="I45" t="str">
            <v>S</v>
          </cell>
          <cell r="J45" t="str">
            <v>00026433</v>
          </cell>
          <cell r="K45">
            <v>44251</v>
          </cell>
          <cell r="L45" t="str">
            <v>26210233255787001325550050000264331733208449</v>
          </cell>
          <cell r="M45" t="str">
            <v>2611606 - Recife - PE</v>
          </cell>
          <cell r="N45">
            <v>1196.69</v>
          </cell>
        </row>
        <row r="46">
          <cell r="C46" t="str">
            <v>UPA IMBIRIBEIRA</v>
          </cell>
          <cell r="E46" t="str">
            <v>3.12 - Material Hospitalar</v>
          </cell>
          <cell r="F46">
            <v>21216468000198</v>
          </cell>
          <cell r="G46" t="str">
            <v>SANMED</v>
          </cell>
          <cell r="H46" t="str">
            <v>S</v>
          </cell>
          <cell r="I46" t="str">
            <v>S</v>
          </cell>
          <cell r="J46" t="str">
            <v>000005576</v>
          </cell>
          <cell r="K46">
            <v>44252</v>
          </cell>
          <cell r="L46" t="str">
            <v>26210221216468000198550010000055261552021022</v>
          </cell>
          <cell r="M46" t="str">
            <v>2611606 - Recife - PE</v>
          </cell>
          <cell r="N46">
            <v>825</v>
          </cell>
        </row>
        <row r="47">
          <cell r="C47" t="str">
            <v>UPA IMBIRIBEIRA</v>
          </cell>
          <cell r="E47" t="str">
            <v>3.4 - Material Farmacológico</v>
          </cell>
          <cell r="F47">
            <v>9441460000120</v>
          </cell>
          <cell r="G47" t="str">
            <v>PADRÃO DIST</v>
          </cell>
          <cell r="H47" t="str">
            <v>S</v>
          </cell>
          <cell r="I47" t="str">
            <v>S</v>
          </cell>
          <cell r="J47" t="str">
            <v>000248002</v>
          </cell>
          <cell r="K47">
            <v>44235</v>
          </cell>
          <cell r="L47" t="str">
            <v>2621020944146000012055001000248021853217473</v>
          </cell>
          <cell r="M47" t="str">
            <v>2611606 - Recife - PE</v>
          </cell>
          <cell r="N47">
            <v>1045.94</v>
          </cell>
        </row>
        <row r="48">
          <cell r="C48" t="str">
            <v>UPA IMBIRIBEIRA</v>
          </cell>
          <cell r="E48" t="str">
            <v>3.4 - Material Farmacológico</v>
          </cell>
          <cell r="F48">
            <v>8778201000126</v>
          </cell>
          <cell r="G48" t="str">
            <v>DROGAFONTE</v>
          </cell>
          <cell r="H48" t="str">
            <v>S</v>
          </cell>
          <cell r="I48" t="str">
            <v>S</v>
          </cell>
          <cell r="J48" t="str">
            <v>000329585</v>
          </cell>
          <cell r="K48">
            <v>44235</v>
          </cell>
          <cell r="L48" t="str">
            <v>26210208778201000126550010003295851741487816</v>
          </cell>
          <cell r="M48" t="str">
            <v>2611606 - Recife - PE</v>
          </cell>
          <cell r="N48">
            <v>7415.47</v>
          </cell>
        </row>
        <row r="49">
          <cell r="C49" t="str">
            <v>UPA IMBIRIBEIRA</v>
          </cell>
          <cell r="E49" t="str">
            <v>3.4 - Material Farmacológico</v>
          </cell>
          <cell r="F49">
            <v>11449180000100</v>
          </cell>
          <cell r="G49" t="str">
            <v>DPROSMED DIST PROD MED HOSP LTDA</v>
          </cell>
          <cell r="H49" t="str">
            <v>S</v>
          </cell>
          <cell r="I49" t="str">
            <v>S</v>
          </cell>
          <cell r="J49" t="str">
            <v>000040379</v>
          </cell>
          <cell r="K49">
            <v>44235</v>
          </cell>
          <cell r="L49" t="str">
            <v>26210211449180000100550010000403791481325679</v>
          </cell>
          <cell r="M49" t="str">
            <v>2611606 - Recife - PE</v>
          </cell>
          <cell r="N49">
            <v>2175.9499999999998</v>
          </cell>
        </row>
        <row r="50">
          <cell r="C50" t="str">
            <v>UPA IMBIRIBEIRA</v>
          </cell>
          <cell r="E50" t="str">
            <v>3.4 - Material Farmacológico</v>
          </cell>
          <cell r="F50">
            <v>24455677000182</v>
          </cell>
          <cell r="G50" t="str">
            <v>ACRIPEL</v>
          </cell>
          <cell r="H50" t="str">
            <v>S</v>
          </cell>
          <cell r="I50" t="str">
            <v>S</v>
          </cell>
          <cell r="J50" t="str">
            <v>001642972</v>
          </cell>
          <cell r="K50">
            <v>44236</v>
          </cell>
          <cell r="L50" t="str">
            <v>26210224455677000182550010016429721883181308</v>
          </cell>
          <cell r="M50" t="str">
            <v>2610707 - Paulista - PE</v>
          </cell>
          <cell r="N50">
            <v>80.400000000000006</v>
          </cell>
        </row>
        <row r="51">
          <cell r="C51" t="str">
            <v>UPA IMBIRIBEIRA</v>
          </cell>
          <cell r="E51" t="str">
            <v>3.4 - Material Farmacológico</v>
          </cell>
          <cell r="F51">
            <v>11449180000100</v>
          </cell>
          <cell r="G51" t="str">
            <v>DPROSMED DIST PROD MED HOSP LTDA</v>
          </cell>
          <cell r="H51" t="str">
            <v>S</v>
          </cell>
          <cell r="I51" t="str">
            <v>S</v>
          </cell>
          <cell r="J51" t="str">
            <v>000040633</v>
          </cell>
          <cell r="K51">
            <v>44246</v>
          </cell>
          <cell r="L51" t="str">
            <v>26210211449180000100550010000406331687914413</v>
          </cell>
          <cell r="M51" t="str">
            <v>2611606 - Recife - PE</v>
          </cell>
          <cell r="N51">
            <v>50.35</v>
          </cell>
        </row>
        <row r="52">
          <cell r="C52" t="str">
            <v>UPA IMBIRIBEIRA</v>
          </cell>
          <cell r="E52" t="str">
            <v>3.4 - Material Farmacológico</v>
          </cell>
          <cell r="F52">
            <v>7484373000124</v>
          </cell>
          <cell r="G52" t="str">
            <v>UNI HOSPITALAR</v>
          </cell>
          <cell r="H52" t="str">
            <v>S</v>
          </cell>
          <cell r="I52" t="str">
            <v>S</v>
          </cell>
          <cell r="J52" t="str">
            <v>000117532</v>
          </cell>
          <cell r="K52">
            <v>44246</v>
          </cell>
          <cell r="L52" t="str">
            <v>26210207484373000124550010001175321193047088</v>
          </cell>
          <cell r="M52" t="str">
            <v>2611606 - Recife - PE</v>
          </cell>
          <cell r="N52">
            <v>2731</v>
          </cell>
        </row>
        <row r="53">
          <cell r="C53" t="str">
            <v>UPA IMBIRIBEIRA</v>
          </cell>
          <cell r="E53" t="str">
            <v>3.4 - Material Farmacológico</v>
          </cell>
          <cell r="F53">
            <v>8674752000301</v>
          </cell>
          <cell r="G53" t="str">
            <v>MONTEBELLO</v>
          </cell>
          <cell r="H53" t="str">
            <v>S</v>
          </cell>
          <cell r="I53" t="str">
            <v>S</v>
          </cell>
          <cell r="J53" t="str">
            <v>000097659</v>
          </cell>
          <cell r="K53">
            <v>44246</v>
          </cell>
          <cell r="L53" t="str">
            <v>26210208674752000140550010000976591394695200</v>
          </cell>
          <cell r="M53" t="str">
            <v>2611606 - Recife - PE</v>
          </cell>
          <cell r="N53">
            <v>1437.2</v>
          </cell>
        </row>
        <row r="54">
          <cell r="C54" t="str">
            <v>UPA IMBIRIBEIRA</v>
          </cell>
          <cell r="E54" t="str">
            <v>3.4 - Material Farmacológico</v>
          </cell>
          <cell r="F54">
            <v>9007162000126</v>
          </cell>
          <cell r="G54" t="str">
            <v>MAUES</v>
          </cell>
          <cell r="H54" t="str">
            <v>S</v>
          </cell>
          <cell r="I54" t="str">
            <v>S</v>
          </cell>
          <cell r="J54" t="str">
            <v>000079362</v>
          </cell>
          <cell r="K54">
            <v>44246</v>
          </cell>
          <cell r="L54" t="str">
            <v>26210209007162000126550010000793621879947500</v>
          </cell>
          <cell r="M54" t="str">
            <v>2607901 - Jaboatão dos Guararapes - PE</v>
          </cell>
          <cell r="N54">
            <v>726</v>
          </cell>
        </row>
        <row r="55">
          <cell r="C55" t="str">
            <v>UPA IMBIRIBEIRA</v>
          </cell>
          <cell r="E55" t="str">
            <v>3.4 - Material Farmacológico</v>
          </cell>
          <cell r="F55">
            <v>9007162000126</v>
          </cell>
          <cell r="G55" t="str">
            <v>MAUES</v>
          </cell>
          <cell r="H55" t="str">
            <v>S</v>
          </cell>
          <cell r="I55" t="str">
            <v>S</v>
          </cell>
          <cell r="J55" t="str">
            <v>000079361</v>
          </cell>
          <cell r="K55">
            <v>44246</v>
          </cell>
          <cell r="L55" t="str">
            <v>26210209007162000126550010000793611778973010</v>
          </cell>
          <cell r="M55" t="str">
            <v>2607901 - Jaboatão dos Guararapes - PE</v>
          </cell>
          <cell r="N55">
            <v>1624.7</v>
          </cell>
        </row>
        <row r="56">
          <cell r="C56" t="str">
            <v>UPA IMBIRIBEIRA</v>
          </cell>
          <cell r="E56" t="str">
            <v>3.4 - Material Farmacológico</v>
          </cell>
          <cell r="F56">
            <v>8778201000126</v>
          </cell>
          <cell r="G56" t="str">
            <v>DROGAFONTE</v>
          </cell>
          <cell r="H56" t="str">
            <v>S</v>
          </cell>
          <cell r="I56" t="str">
            <v>S</v>
          </cell>
          <cell r="J56" t="str">
            <v>000330411</v>
          </cell>
          <cell r="K56">
            <v>44246</v>
          </cell>
          <cell r="L56" t="str">
            <v>26210208778201000126550010003304111089499823</v>
          </cell>
          <cell r="M56" t="str">
            <v>2611606 - Recife - PE</v>
          </cell>
          <cell r="N56">
            <v>9684.18</v>
          </cell>
        </row>
        <row r="57">
          <cell r="C57" t="str">
            <v>UPA IMBIRIBEIRA</v>
          </cell>
          <cell r="E57" t="str">
            <v>3.4 - Material Farmacológico</v>
          </cell>
          <cell r="F57">
            <v>67729178000653</v>
          </cell>
          <cell r="G57" t="str">
            <v>RIOCLARENSE</v>
          </cell>
          <cell r="H57" t="str">
            <v>S</v>
          </cell>
          <cell r="I57" t="str">
            <v>S</v>
          </cell>
          <cell r="J57" t="str">
            <v>0003875</v>
          </cell>
          <cell r="K57">
            <v>44246</v>
          </cell>
          <cell r="L57" t="str">
            <v>26210267729178000653550010000038751911360500</v>
          </cell>
          <cell r="M57" t="str">
            <v>2607901 - Jaboatão dos Guararapes - PE</v>
          </cell>
          <cell r="N57">
            <v>3817.12</v>
          </cell>
        </row>
        <row r="58">
          <cell r="C58" t="str">
            <v>UPA IMBIRIBEIRA</v>
          </cell>
          <cell r="E58" t="str">
            <v>3.4 - Material Farmacológico</v>
          </cell>
          <cell r="F58">
            <v>21381761000100</v>
          </cell>
          <cell r="G58" t="str">
            <v>SIX HOSPITALAR</v>
          </cell>
          <cell r="H58" t="str">
            <v>S</v>
          </cell>
          <cell r="I58" t="str">
            <v>S</v>
          </cell>
          <cell r="J58" t="str">
            <v>000037488</v>
          </cell>
          <cell r="K58">
            <v>44246</v>
          </cell>
          <cell r="L58" t="str">
            <v>26210221381761000100550010000374881506273395</v>
          </cell>
          <cell r="M58" t="str">
            <v>2607901 - Jaboatão dos Guararapes - PE</v>
          </cell>
          <cell r="N58">
            <v>371.5</v>
          </cell>
        </row>
        <row r="59">
          <cell r="C59" t="str">
            <v>UPA IMBIRIBEIRA</v>
          </cell>
          <cell r="E59" t="str">
            <v>3.4 - Material Farmacológico</v>
          </cell>
          <cell r="F59">
            <v>9441460000120</v>
          </cell>
          <cell r="G59" t="str">
            <v>PADRÃO DIST</v>
          </cell>
          <cell r="H59" t="str">
            <v>S</v>
          </cell>
          <cell r="I59" t="str">
            <v>S</v>
          </cell>
          <cell r="J59" t="str">
            <v>000249088</v>
          </cell>
          <cell r="K59">
            <v>44249</v>
          </cell>
          <cell r="L59" t="str">
            <v>2621020944146000012055001000249088040458458</v>
          </cell>
          <cell r="M59" t="str">
            <v>2611606 - Recife - PE</v>
          </cell>
          <cell r="N59">
            <v>58.3</v>
          </cell>
        </row>
        <row r="60">
          <cell r="C60" t="str">
            <v>UPA IMBIRIBEIRA</v>
          </cell>
          <cell r="E60" t="str">
            <v>3.4 - Material Farmacológico</v>
          </cell>
          <cell r="F60">
            <v>12882932000194</v>
          </cell>
          <cell r="G60" t="str">
            <v>EXOMED</v>
          </cell>
          <cell r="H60" t="str">
            <v>S</v>
          </cell>
          <cell r="I60" t="str">
            <v>S</v>
          </cell>
          <cell r="J60" t="str">
            <v>148768</v>
          </cell>
          <cell r="K60">
            <v>44249</v>
          </cell>
          <cell r="L60" t="str">
            <v>26210212882932000194550010001487681220856173</v>
          </cell>
          <cell r="M60" t="str">
            <v>2611606 - Recife - PE</v>
          </cell>
          <cell r="N60">
            <v>3765.4</v>
          </cell>
        </row>
        <row r="61">
          <cell r="C61" t="str">
            <v>UPA IMBIRIBEIRA</v>
          </cell>
          <cell r="E61" t="str">
            <v>3.4 - Material Farmacológico</v>
          </cell>
          <cell r="F61">
            <v>12882932000194</v>
          </cell>
          <cell r="G61" t="str">
            <v>EXOMED</v>
          </cell>
          <cell r="H61" t="str">
            <v>S</v>
          </cell>
          <cell r="I61" t="str">
            <v>S</v>
          </cell>
          <cell r="J61" t="str">
            <v>148752</v>
          </cell>
          <cell r="K61">
            <v>44249</v>
          </cell>
          <cell r="L61" t="str">
            <v>26210212882932000194550010001487521424886216</v>
          </cell>
          <cell r="M61" t="str">
            <v>2611606 - Recife - PE</v>
          </cell>
          <cell r="N61">
            <v>573.97</v>
          </cell>
        </row>
        <row r="62">
          <cell r="C62" t="str">
            <v>UPA IMBIRIBEIRA</v>
          </cell>
          <cell r="E62" t="str">
            <v>3.4 - Material Farmacológico</v>
          </cell>
          <cell r="F62">
            <v>12882932000194</v>
          </cell>
          <cell r="G62" t="str">
            <v>EXOMED</v>
          </cell>
          <cell r="H62" t="str">
            <v>S</v>
          </cell>
          <cell r="I62" t="str">
            <v>S</v>
          </cell>
          <cell r="J62" t="str">
            <v>148824</v>
          </cell>
          <cell r="K62">
            <v>44250</v>
          </cell>
          <cell r="L62" t="str">
            <v>26210212882932000194550010001488241858707029</v>
          </cell>
          <cell r="M62" t="str">
            <v>2611606 - Recife - PE</v>
          </cell>
          <cell r="N62">
            <v>1262.4000000000001</v>
          </cell>
        </row>
        <row r="63">
          <cell r="C63" t="str">
            <v>UPA IMBIRIBEIRA</v>
          </cell>
          <cell r="E63" t="str">
            <v>3.4 - Material Farmacológico</v>
          </cell>
          <cell r="F63">
            <v>12882932000194</v>
          </cell>
          <cell r="G63" t="str">
            <v>EXOMED</v>
          </cell>
          <cell r="H63" t="str">
            <v>S</v>
          </cell>
          <cell r="I63" t="str">
            <v>S</v>
          </cell>
          <cell r="J63" t="str">
            <v>148823</v>
          </cell>
          <cell r="K63">
            <v>44250</v>
          </cell>
          <cell r="L63" t="str">
            <v>26210212882932000194550010001488231484504658</v>
          </cell>
          <cell r="M63" t="str">
            <v>2611606 - Recife - PE</v>
          </cell>
          <cell r="N63">
            <v>240</v>
          </cell>
        </row>
        <row r="64">
          <cell r="C64" t="str">
            <v>UPA IMBIRIBEIRA</v>
          </cell>
          <cell r="E64" t="str">
            <v>3.4 - Material Farmacológico</v>
          </cell>
          <cell r="F64">
            <v>8674752000301</v>
          </cell>
          <cell r="G64" t="str">
            <v>MONTEBELLO</v>
          </cell>
          <cell r="H64" t="str">
            <v>S</v>
          </cell>
          <cell r="I64" t="str">
            <v>S</v>
          </cell>
          <cell r="J64" t="str">
            <v>000097903</v>
          </cell>
          <cell r="K64">
            <v>44252</v>
          </cell>
          <cell r="L64" t="str">
            <v>26210208674752000140550010000979031306353183</v>
          </cell>
          <cell r="M64" t="str">
            <v>2611606 - Recife - PE</v>
          </cell>
          <cell r="N64">
            <v>3234.06</v>
          </cell>
        </row>
        <row r="65">
          <cell r="C65" t="str">
            <v>UPA IMBIRIBEIRA</v>
          </cell>
          <cell r="E65" t="str">
            <v>3.2 - Gás e Outros Materiais Engarrafados</v>
          </cell>
          <cell r="F65">
            <v>24380578002041</v>
          </cell>
          <cell r="G65" t="str">
            <v>WHITE MARTINS GASES INDUSTRIAIS NE LTDA</v>
          </cell>
          <cell r="H65" t="str">
            <v>S</v>
          </cell>
          <cell r="I65" t="str">
            <v>S</v>
          </cell>
          <cell r="J65" t="str">
            <v>43658</v>
          </cell>
          <cell r="K65">
            <v>44228</v>
          </cell>
          <cell r="L65" t="str">
            <v>26210224380578002041550080000436581822637835</v>
          </cell>
          <cell r="M65" t="str">
            <v>2607901 - Jaboatão dos Guararapes - PE</v>
          </cell>
          <cell r="N65">
            <v>597.92999999999995</v>
          </cell>
        </row>
        <row r="66">
          <cell r="C66" t="str">
            <v>UPA IMBIRIBEIRA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INDUSTRIAIS NE LTDA</v>
          </cell>
          <cell r="H66" t="str">
            <v>S</v>
          </cell>
          <cell r="I66" t="str">
            <v>S</v>
          </cell>
          <cell r="J66" t="str">
            <v>43684</v>
          </cell>
          <cell r="K66">
            <v>44230</v>
          </cell>
          <cell r="L66" t="str">
            <v>26210224380578002041550080000436841822945858</v>
          </cell>
          <cell r="M66" t="str">
            <v>2607901 - Jaboatão dos Guararapes - PE</v>
          </cell>
          <cell r="N66">
            <v>1155.4100000000001</v>
          </cell>
        </row>
        <row r="67">
          <cell r="C67" t="str">
            <v>UPA IMBIRIBEIRA</v>
          </cell>
          <cell r="E67" t="str">
            <v>3.2 - Gás e Outros Materiais Engarrafados</v>
          </cell>
          <cell r="F67">
            <v>24380578002203</v>
          </cell>
          <cell r="G67" t="str">
            <v>WHITE MARTINS GASES INDUSTRIAIS NE LTDA</v>
          </cell>
          <cell r="H67" t="str">
            <v>S</v>
          </cell>
          <cell r="I67" t="str">
            <v>S</v>
          </cell>
          <cell r="J67" t="str">
            <v>2776</v>
          </cell>
          <cell r="K67">
            <v>44232</v>
          </cell>
          <cell r="L67" t="str">
            <v>26210224380578002203550730000027761823249134</v>
          </cell>
          <cell r="M67" t="str">
            <v>2602902 - Cabo de Santo Agostinho - PE</v>
          </cell>
          <cell r="N67">
            <v>3511.31</v>
          </cell>
        </row>
        <row r="68">
          <cell r="C68" t="str">
            <v>UPA IMBIRIBEIRA</v>
          </cell>
          <cell r="E68" t="str">
            <v>3.2 - Gás e Outros Materiais Engarrafados</v>
          </cell>
          <cell r="F68">
            <v>24380578002041</v>
          </cell>
          <cell r="G68" t="str">
            <v>WHITE MARTINS GASES INDUSTRIAIS NE LTDA</v>
          </cell>
          <cell r="H68" t="str">
            <v>S</v>
          </cell>
          <cell r="I68" t="str">
            <v>S</v>
          </cell>
          <cell r="J68" t="str">
            <v>43745</v>
          </cell>
          <cell r="K68">
            <v>44235</v>
          </cell>
          <cell r="L68" t="str">
            <v>26210224380578002041550080000437451823609964</v>
          </cell>
          <cell r="M68" t="str">
            <v>2607901 - Jaboatão dos Guararapes - PE</v>
          </cell>
          <cell r="N68">
            <v>298.95999999999998</v>
          </cell>
        </row>
        <row r="69">
          <cell r="C69" t="str">
            <v>UPA IMBIRIBEIRA</v>
          </cell>
          <cell r="E69" t="str">
            <v>3.2 - Gás e Outros Materiais Engarrafados</v>
          </cell>
          <cell r="F69">
            <v>24380578002041</v>
          </cell>
          <cell r="G69" t="str">
            <v>WHITE MARTINS GASES INDUSTRIAIS NE LTDA</v>
          </cell>
          <cell r="H69" t="str">
            <v>S</v>
          </cell>
          <cell r="I69" t="str">
            <v>S</v>
          </cell>
          <cell r="J69" t="str">
            <v>43872</v>
          </cell>
          <cell r="K69">
            <v>44249</v>
          </cell>
          <cell r="L69" t="str">
            <v>26210224380578002041550080000438721825325281</v>
          </cell>
          <cell r="M69" t="str">
            <v>2607901 - Jaboatão dos Guararapes - PE</v>
          </cell>
          <cell r="N69">
            <v>838.74</v>
          </cell>
        </row>
        <row r="70">
          <cell r="C70" t="str">
            <v>UPA IMBIRIBEIRA</v>
          </cell>
          <cell r="E70" t="str">
            <v>3.2 - Gás e Outros Materiais Engarrafados</v>
          </cell>
          <cell r="F70">
            <v>24380578002041</v>
          </cell>
          <cell r="G70" t="str">
            <v>WHITE MARTINS GASES INDUSTRIAIS NE LTDA</v>
          </cell>
          <cell r="H70" t="str">
            <v>S</v>
          </cell>
          <cell r="I70" t="str">
            <v>S</v>
          </cell>
          <cell r="J70" t="str">
            <v>2392</v>
          </cell>
          <cell r="K70">
            <v>44250</v>
          </cell>
          <cell r="L70" t="str">
            <v>26210224380578002041550880000023921825598903</v>
          </cell>
          <cell r="M70" t="str">
            <v>2607901 - Jaboatão dos Guararapes - PE</v>
          </cell>
          <cell r="N70">
            <v>2573.9</v>
          </cell>
        </row>
        <row r="71">
          <cell r="C71" t="str">
            <v>UPA IMBIRIBEIRA</v>
          </cell>
          <cell r="E71" t="str">
            <v>3.2 - Gás e Outros Materiais Engarrafados</v>
          </cell>
          <cell r="F71">
            <v>24380578002041</v>
          </cell>
          <cell r="G71" t="str">
            <v>WHITE MARTINS GASES INDUSTRIAIS NE LTDA</v>
          </cell>
          <cell r="H71" t="str">
            <v>S</v>
          </cell>
          <cell r="I71" t="str">
            <v>S</v>
          </cell>
          <cell r="J71" t="str">
            <v>8581</v>
          </cell>
          <cell r="K71">
            <v>44251</v>
          </cell>
          <cell r="L71" t="str">
            <v>26210224380578002041550370000085811825725779</v>
          </cell>
          <cell r="M71" t="str">
            <v>2607901 - Jaboatão dos Guararapes - PE</v>
          </cell>
          <cell r="N71">
            <v>597.92999999999995</v>
          </cell>
        </row>
        <row r="72">
          <cell r="C72" t="str">
            <v>UPA IMBIRIBEIRA</v>
          </cell>
          <cell r="E72" t="str">
            <v>3.2 - Gás e Outros Materiais Engarrafados</v>
          </cell>
          <cell r="F72">
            <v>24380578002203</v>
          </cell>
          <cell r="G72" t="str">
            <v>WHITE MARTINS GASES INDUSTRIAIS NE LTDA</v>
          </cell>
          <cell r="H72" t="str">
            <v>S</v>
          </cell>
          <cell r="I72" t="str">
            <v>S</v>
          </cell>
          <cell r="J72" t="str">
            <v>153216</v>
          </cell>
          <cell r="K72">
            <v>44251</v>
          </cell>
          <cell r="L72" t="str">
            <v>26210224380578002203552000001532161825717552</v>
          </cell>
          <cell r="M72" t="str">
            <v>2602902 - Cabo de Santo Agostinho - PE</v>
          </cell>
          <cell r="N72">
            <v>4313.5</v>
          </cell>
        </row>
        <row r="73">
          <cell r="C73" t="str">
            <v>UPA IMBIRIBEIRA</v>
          </cell>
          <cell r="E73" t="str">
            <v>3.7 - Material de Limpeza e Produtos de Hgienização</v>
          </cell>
          <cell r="F73">
            <v>35609013000147</v>
          </cell>
          <cell r="G73" t="str">
            <v>LIMPEMAX</v>
          </cell>
          <cell r="H73" t="str">
            <v>S</v>
          </cell>
          <cell r="I73" t="str">
            <v>S</v>
          </cell>
          <cell r="J73" t="str">
            <v>000327</v>
          </cell>
          <cell r="K73">
            <v>44225</v>
          </cell>
          <cell r="L73" t="str">
            <v>26210135609013000147550010000003271744852610</v>
          </cell>
          <cell r="M73" t="str">
            <v>2607901 - Jaboatão dos Guararapes - PE</v>
          </cell>
          <cell r="N73">
            <v>2103.88</v>
          </cell>
        </row>
        <row r="74">
          <cell r="C74" t="str">
            <v>UPA IMBIRIBEIRA</v>
          </cell>
          <cell r="E74" t="str">
            <v>3.7 - Material de Limpeza e Produtos de Hgienização</v>
          </cell>
          <cell r="F74">
            <v>8014460000180</v>
          </cell>
          <cell r="G74" t="str">
            <v>VANPEL</v>
          </cell>
          <cell r="H74" t="str">
            <v>S</v>
          </cell>
          <cell r="I74" t="str">
            <v>S</v>
          </cell>
          <cell r="J74" t="str">
            <v>000033815</v>
          </cell>
          <cell r="K74">
            <v>44230</v>
          </cell>
          <cell r="L74" t="str">
            <v>26210208014460000180550010000338151001146504</v>
          </cell>
          <cell r="M74" t="str">
            <v>2607901 - Jaboatão dos Guararapes - PE</v>
          </cell>
          <cell r="N74">
            <v>235</v>
          </cell>
        </row>
        <row r="75">
          <cell r="C75" t="str">
            <v>UPA IMBIRIBEIRA</v>
          </cell>
          <cell r="E75" t="str">
            <v>3.7 - Material de Limpeza e Produtos de Hgienização</v>
          </cell>
          <cell r="F75">
            <v>9441460000120</v>
          </cell>
          <cell r="G75" t="str">
            <v>PADRÃO DIST</v>
          </cell>
          <cell r="H75" t="str">
            <v>S</v>
          </cell>
          <cell r="I75" t="str">
            <v>S</v>
          </cell>
          <cell r="J75" t="str">
            <v>000248403</v>
          </cell>
          <cell r="K75">
            <v>44238</v>
          </cell>
          <cell r="L75" t="str">
            <v>26210209441460000120550010002484031299277094</v>
          </cell>
          <cell r="M75" t="str">
            <v>2611606 - Recife - PE</v>
          </cell>
          <cell r="N75">
            <v>361.5</v>
          </cell>
        </row>
        <row r="76">
          <cell r="C76" t="str">
            <v>UPA IMBIRIBEIRA</v>
          </cell>
          <cell r="E76" t="str">
            <v>3.7 - Material de Limpeza e Produtos de Hgienização</v>
          </cell>
          <cell r="F76">
            <v>33743179000126</v>
          </cell>
          <cell r="G76" t="str">
            <v>CSL MATERIAL</v>
          </cell>
          <cell r="H76" t="str">
            <v>S</v>
          </cell>
          <cell r="I76" t="str">
            <v>S</v>
          </cell>
          <cell r="J76" t="str">
            <v>000002028</v>
          </cell>
          <cell r="K76">
            <v>44245</v>
          </cell>
          <cell r="L76" t="str">
            <v>26210233743179000126550010000020281102152602</v>
          </cell>
          <cell r="M76" t="str">
            <v>2611606 - Recife - PE</v>
          </cell>
          <cell r="N76">
            <v>501.8</v>
          </cell>
        </row>
        <row r="77">
          <cell r="C77" t="str">
            <v>UPA IMBIRIBEIRA</v>
          </cell>
          <cell r="E77" t="str">
            <v>3.7 - Material de Limpeza e Produtos de Hgienização</v>
          </cell>
          <cell r="F77">
            <v>35609013000147</v>
          </cell>
          <cell r="G77" t="str">
            <v>LIMPEMAX</v>
          </cell>
          <cell r="H77" t="str">
            <v>S</v>
          </cell>
          <cell r="I77" t="str">
            <v>S</v>
          </cell>
          <cell r="J77" t="str">
            <v>000337</v>
          </cell>
          <cell r="K77">
            <v>44244</v>
          </cell>
          <cell r="L77" t="str">
            <v>26210235609013000147550010000003371761212810</v>
          </cell>
          <cell r="M77" t="str">
            <v>2607901 - Jaboatão dos Guararapes - PE</v>
          </cell>
          <cell r="N77">
            <v>2894.8</v>
          </cell>
        </row>
        <row r="78">
          <cell r="C78" t="str">
            <v>UPA IMBIRIBEIRA</v>
          </cell>
          <cell r="E78" t="str">
            <v>3.7 - Material de Limpeza e Produtos de Hgienização</v>
          </cell>
          <cell r="F78">
            <v>35609013000147</v>
          </cell>
          <cell r="G78" t="str">
            <v>LIMPEMAX</v>
          </cell>
          <cell r="H78" t="str">
            <v>S</v>
          </cell>
          <cell r="I78" t="str">
            <v>S</v>
          </cell>
          <cell r="J78" t="str">
            <v>000347</v>
          </cell>
          <cell r="K78">
            <v>44253</v>
          </cell>
          <cell r="L78" t="str">
            <v>26210235609013000147550010000003471771207743</v>
          </cell>
          <cell r="M78" t="str">
            <v>2607901 - Jaboatão dos Guararapes - PE</v>
          </cell>
          <cell r="N78">
            <v>326.54000000000002</v>
          </cell>
        </row>
        <row r="79">
          <cell r="C79" t="str">
            <v>UPA IMBIRIBEIRA</v>
          </cell>
          <cell r="E79" t="str">
            <v>3.14 - Alimentação Preparada</v>
          </cell>
          <cell r="F79">
            <v>40864613000191</v>
          </cell>
          <cell r="G79" t="str">
            <v>A E B ALIMENTOS</v>
          </cell>
          <cell r="H79" t="str">
            <v>S</v>
          </cell>
          <cell r="I79" t="str">
            <v>S</v>
          </cell>
          <cell r="J79" t="str">
            <v>001070266</v>
          </cell>
          <cell r="K79">
            <v>44228</v>
          </cell>
          <cell r="L79" t="str">
            <v>26210240864613000191550010010702661949780825</v>
          </cell>
          <cell r="M79" t="str">
            <v>2611606 - Recife - PE</v>
          </cell>
          <cell r="N79">
            <v>169.93</v>
          </cell>
        </row>
        <row r="80">
          <cell r="C80" t="str">
            <v>UPA IMBIRIBEIRA</v>
          </cell>
          <cell r="E80" t="str">
            <v>3.14 - Alimentação Preparada</v>
          </cell>
          <cell r="F80">
            <v>40864613000191</v>
          </cell>
          <cell r="G80" t="str">
            <v>A E B ALIMENTOS</v>
          </cell>
          <cell r="H80" t="str">
            <v>S</v>
          </cell>
          <cell r="I80" t="str">
            <v>S</v>
          </cell>
          <cell r="J80" t="str">
            <v>001072615</v>
          </cell>
          <cell r="K80">
            <v>44235</v>
          </cell>
          <cell r="L80" t="str">
            <v>26210240864613000191550010010726151058963246</v>
          </cell>
          <cell r="M80" t="str">
            <v>2611606 - Recife - PE</v>
          </cell>
          <cell r="N80">
            <v>1201.22</v>
          </cell>
        </row>
        <row r="81">
          <cell r="C81" t="str">
            <v>UPA IMBIRIBEIRA</v>
          </cell>
          <cell r="E81" t="str">
            <v>3.14 - Alimentação Preparada</v>
          </cell>
          <cell r="F81">
            <v>40864613000191</v>
          </cell>
          <cell r="G81" t="str">
            <v>A E B ALIMENTOS</v>
          </cell>
          <cell r="H81" t="str">
            <v>S</v>
          </cell>
          <cell r="I81" t="str">
            <v>S</v>
          </cell>
          <cell r="J81" t="str">
            <v>001077586</v>
          </cell>
          <cell r="K81">
            <v>44251</v>
          </cell>
          <cell r="L81" t="str">
            <v>26210240864613000191550010010775861055728148</v>
          </cell>
          <cell r="M81" t="str">
            <v>2611606 - Recife - PE</v>
          </cell>
          <cell r="N81">
            <v>26.94</v>
          </cell>
        </row>
        <row r="82">
          <cell r="C82" t="str">
            <v>UPA IMBIRIBEIRA</v>
          </cell>
          <cell r="E82" t="str">
            <v>3.14 - Alimentação Preparada</v>
          </cell>
          <cell r="F82">
            <v>24150377000357</v>
          </cell>
          <cell r="G82" t="str">
            <v>KARNE KEIJO</v>
          </cell>
          <cell r="H82" t="str">
            <v>S</v>
          </cell>
          <cell r="I82" t="str">
            <v>S</v>
          </cell>
          <cell r="J82" t="str">
            <v>000078715</v>
          </cell>
          <cell r="K82">
            <v>44232</v>
          </cell>
          <cell r="L82" t="str">
            <v>262102241503770003526500700000787151009359207</v>
          </cell>
          <cell r="M82" t="str">
            <v>2611606 - Recife - PE</v>
          </cell>
          <cell r="N82">
            <v>924.23</v>
          </cell>
        </row>
        <row r="83">
          <cell r="C83" t="str">
            <v>UPA IMBIRIBEIRA</v>
          </cell>
          <cell r="E83" t="str">
            <v>3.6 - Material de Expediente</v>
          </cell>
          <cell r="F83">
            <v>3892821000259</v>
          </cell>
          <cell r="G83" t="str">
            <v>ETIQUETAS GUARARAPED</v>
          </cell>
          <cell r="H83" t="str">
            <v>S</v>
          </cell>
          <cell r="I83" t="str">
            <v>S</v>
          </cell>
          <cell r="J83" t="str">
            <v>25638</v>
          </cell>
          <cell r="K83">
            <v>44230</v>
          </cell>
          <cell r="L83" t="str">
            <v>26210203892821000259650010000256381000368019</v>
          </cell>
          <cell r="M83" t="str">
            <v>2611606 - Recife - PE</v>
          </cell>
          <cell r="N83">
            <v>913.55</v>
          </cell>
        </row>
        <row r="84">
          <cell r="C84" t="str">
            <v>UPA IMBIRIBEIRA</v>
          </cell>
          <cell r="E84" t="str">
            <v>3.6 - Material de Expediente</v>
          </cell>
          <cell r="F84">
            <v>8014460000180</v>
          </cell>
          <cell r="G84" t="str">
            <v>VANPEL</v>
          </cell>
          <cell r="H84" t="str">
            <v>S</v>
          </cell>
          <cell r="I84" t="str">
            <v>S</v>
          </cell>
          <cell r="J84" t="str">
            <v>000033815</v>
          </cell>
          <cell r="K84">
            <v>44230</v>
          </cell>
          <cell r="L84" t="str">
            <v>26210208014460000180550010000338151001146504</v>
          </cell>
          <cell r="M84" t="str">
            <v>2607901 - Jaboatão dos Guararapes - PE</v>
          </cell>
          <cell r="N84">
            <v>218</v>
          </cell>
        </row>
        <row r="85">
          <cell r="C85" t="str">
            <v>UPA IMBIRIBEIRA</v>
          </cell>
          <cell r="E85" t="str">
            <v>3.6 - Material de Expediente</v>
          </cell>
          <cell r="F85">
            <v>1781007000150</v>
          </cell>
          <cell r="G85" t="str">
            <v>INFOTEC</v>
          </cell>
          <cell r="H85" t="str">
            <v>S</v>
          </cell>
          <cell r="I85" t="str">
            <v>S</v>
          </cell>
          <cell r="J85" t="str">
            <v>005672</v>
          </cell>
          <cell r="K85">
            <v>44231</v>
          </cell>
          <cell r="L85" t="str">
            <v>2621020178100700015055001000056721645901965</v>
          </cell>
          <cell r="M85" t="str">
            <v>2611606 - Recife - PE</v>
          </cell>
          <cell r="N85">
            <v>805</v>
          </cell>
        </row>
        <row r="86">
          <cell r="C86" t="str">
            <v>UPA IMBIRIBEIRA</v>
          </cell>
          <cell r="E86" t="str">
            <v>3.6 - Material de Expediente</v>
          </cell>
          <cell r="F86">
            <v>35609013000147</v>
          </cell>
          <cell r="G86" t="str">
            <v>LIMPEMAX</v>
          </cell>
          <cell r="H86" t="str">
            <v>S</v>
          </cell>
          <cell r="I86" t="str">
            <v>S</v>
          </cell>
          <cell r="J86" t="str">
            <v>000331</v>
          </cell>
          <cell r="K86">
            <v>44231</v>
          </cell>
          <cell r="L86" t="str">
            <v>26210235609013000147550010000003311749593580</v>
          </cell>
          <cell r="M86" t="str">
            <v>2607901 - Jaboatão dos Guararapes - PE</v>
          </cell>
          <cell r="N86">
            <v>460.88</v>
          </cell>
        </row>
        <row r="87">
          <cell r="C87" t="str">
            <v>UPA IMBIRIBEIRA</v>
          </cell>
          <cell r="E87" t="str">
            <v>3.6 - Material de Expediente</v>
          </cell>
          <cell r="F87">
            <v>30743270000153</v>
          </cell>
          <cell r="G87" t="str">
            <v>TRIUNFO</v>
          </cell>
          <cell r="H87" t="str">
            <v>S</v>
          </cell>
          <cell r="I87" t="str">
            <v>S</v>
          </cell>
          <cell r="J87" t="str">
            <v>000004252</v>
          </cell>
          <cell r="K87">
            <v>44239</v>
          </cell>
          <cell r="L87" t="str">
            <v>26210230743270000153550010000042621005411198</v>
          </cell>
          <cell r="M87" t="str">
            <v>2607901 - Jaboatão dos Guararapes - PE</v>
          </cell>
          <cell r="N87">
            <v>762.5</v>
          </cell>
        </row>
        <row r="88">
          <cell r="C88" t="str">
            <v>UPA IMBIRIBEIRA</v>
          </cell>
          <cell r="E88" t="str">
            <v>3.1 - Combustíveis e Lubrificantes Automotivos</v>
          </cell>
          <cell r="F88">
            <v>9044272000168</v>
          </cell>
          <cell r="G88" t="str">
            <v>ORGANIZAÇÃO DE PETROLEO</v>
          </cell>
          <cell r="H88" t="str">
            <v>S</v>
          </cell>
          <cell r="I88" t="str">
            <v>S</v>
          </cell>
          <cell r="J88" t="str">
            <v>000000159</v>
          </cell>
          <cell r="K88">
            <v>44251</v>
          </cell>
          <cell r="L88" t="str">
            <v>26210209044272000168550020000001591008410002</v>
          </cell>
          <cell r="M88" t="str">
            <v>2611606 - Recife - PE</v>
          </cell>
          <cell r="N88">
            <v>5301.77</v>
          </cell>
        </row>
        <row r="89">
          <cell r="C89" t="str">
            <v>UPA IMBIRIBEIRA</v>
          </cell>
          <cell r="E89" t="str">
            <v>3.99 - Outras despesas com Material de Consumo</v>
          </cell>
          <cell r="F89">
            <v>92660406000623</v>
          </cell>
          <cell r="G89" t="str">
            <v>FRIGELAR</v>
          </cell>
          <cell r="H89" t="str">
            <v>S</v>
          </cell>
          <cell r="I89" t="str">
            <v>S</v>
          </cell>
          <cell r="J89" t="str">
            <v>000578859</v>
          </cell>
          <cell r="K89">
            <v>44231</v>
          </cell>
          <cell r="L89" t="str">
            <v>26210292660406000623550050005788591000321506</v>
          </cell>
          <cell r="M89" t="str">
            <v>2611606 - Recife - PE</v>
          </cell>
          <cell r="N89">
            <v>347.35</v>
          </cell>
        </row>
        <row r="90">
          <cell r="C90" t="str">
            <v>UPA IMBIRIBEIRA</v>
          </cell>
          <cell r="E90" t="str">
            <v>3.99 - Outras despesas com Material de Consumo</v>
          </cell>
          <cell r="F90">
            <v>9316105000986</v>
          </cell>
          <cell r="G90" t="str">
            <v>FRIOPEÇAS</v>
          </cell>
          <cell r="H90" t="str">
            <v>S</v>
          </cell>
          <cell r="I90" t="str">
            <v>S</v>
          </cell>
          <cell r="J90" t="str">
            <v>25495</v>
          </cell>
          <cell r="K90">
            <v>44239</v>
          </cell>
          <cell r="L90" t="str">
            <v>26210209316105000986550010000254951239191412</v>
          </cell>
          <cell r="M90" t="str">
            <v>2611606 - Recife - PE</v>
          </cell>
          <cell r="N90">
            <v>456.7</v>
          </cell>
        </row>
        <row r="91">
          <cell r="C91" t="str">
            <v>UPA IMBIRIBEIRA</v>
          </cell>
          <cell r="E91" t="str">
            <v>3.99 - Outras despesas com Material de Consumo</v>
          </cell>
          <cell r="F91">
            <v>92660406000623</v>
          </cell>
          <cell r="G91" t="str">
            <v>FRIGELAR</v>
          </cell>
          <cell r="H91" t="str">
            <v>S</v>
          </cell>
          <cell r="I91" t="str">
            <v>S</v>
          </cell>
          <cell r="J91" t="str">
            <v>000580886</v>
          </cell>
          <cell r="K91">
            <v>44239</v>
          </cell>
          <cell r="L91" t="str">
            <v>26210292660406000623550050005808861000052216</v>
          </cell>
          <cell r="M91" t="str">
            <v>2611606 - Recife - PE</v>
          </cell>
          <cell r="N91">
            <v>504.38</v>
          </cell>
        </row>
        <row r="92">
          <cell r="C92" t="str">
            <v>UPA IMBIRIBEIRA</v>
          </cell>
          <cell r="E92" t="str">
            <v xml:space="preserve">3.8 - Uniformes, Tecidos e Aviamentos </v>
          </cell>
          <cell r="F92">
            <v>27970162000109</v>
          </cell>
          <cell r="G92" t="str">
            <v>SAUDE BRASIL</v>
          </cell>
          <cell r="H92" t="str">
            <v>S</v>
          </cell>
          <cell r="I92" t="str">
            <v>S</v>
          </cell>
          <cell r="J92" t="str">
            <v>000000415</v>
          </cell>
          <cell r="K92">
            <v>44250</v>
          </cell>
          <cell r="L92" t="str">
            <v>26210227970162000109550010000004151000094150</v>
          </cell>
          <cell r="M92" t="str">
            <v>2611606 - Recife - PE</v>
          </cell>
          <cell r="N92">
            <v>539</v>
          </cell>
        </row>
        <row r="93">
          <cell r="C93" t="str">
            <v>UPA IMBIRIBEIRA</v>
          </cell>
          <cell r="E93" t="str">
            <v xml:space="preserve">5.21 - Seguros em geral </v>
          </cell>
          <cell r="F93">
            <v>61198164000160</v>
          </cell>
          <cell r="G93" t="str">
            <v>PORTO SEGURO</v>
          </cell>
          <cell r="H93" t="str">
            <v>S</v>
          </cell>
          <cell r="I93" t="str">
            <v>N</v>
          </cell>
          <cell r="N93">
            <v>274.48</v>
          </cell>
        </row>
        <row r="94">
          <cell r="C94" t="str">
            <v>UPA IMBIRIBEIRA</v>
          </cell>
          <cell r="E94" t="str">
            <v xml:space="preserve">5.25 - Serviços Bancários </v>
          </cell>
          <cell r="F94">
            <v>90400888000142</v>
          </cell>
          <cell r="G94" t="str">
            <v>SANTANDER</v>
          </cell>
          <cell r="H94" t="str">
            <v>S</v>
          </cell>
          <cell r="I94" t="str">
            <v>N</v>
          </cell>
        </row>
        <row r="95">
          <cell r="C95" t="str">
            <v>UPA IMBIRIBEIRA</v>
          </cell>
          <cell r="E95" t="str">
            <v xml:space="preserve">5.25 - Serviços Bancários </v>
          </cell>
          <cell r="F95">
            <v>360305000104</v>
          </cell>
          <cell r="G95" t="str">
            <v xml:space="preserve">CAIXA </v>
          </cell>
          <cell r="H95" t="str">
            <v>S</v>
          </cell>
          <cell r="I95" t="str">
            <v>N</v>
          </cell>
        </row>
        <row r="96">
          <cell r="C96" t="str">
            <v>UPA IMBIRIBEIRA</v>
          </cell>
          <cell r="E96" t="str">
            <v>5.9 - Telefonia Móvel</v>
          </cell>
          <cell r="F96">
            <v>3423730000193</v>
          </cell>
          <cell r="G96" t="str">
            <v>ALGAR</v>
          </cell>
          <cell r="H96" t="str">
            <v>S</v>
          </cell>
          <cell r="I96" t="str">
            <v>N</v>
          </cell>
          <cell r="M96" t="str">
            <v>2611606 - Recife - PE</v>
          </cell>
          <cell r="N96">
            <v>841.87</v>
          </cell>
        </row>
        <row r="97">
          <cell r="C97" t="str">
            <v>UPA IMBIRIBEIRA</v>
          </cell>
          <cell r="E97" t="str">
            <v>5.9 - Telefonia Móvel</v>
          </cell>
          <cell r="F97">
            <v>2421421001355</v>
          </cell>
          <cell r="G97" t="str">
            <v>TIM</v>
          </cell>
          <cell r="H97" t="str">
            <v>S</v>
          </cell>
          <cell r="I97" t="str">
            <v>N</v>
          </cell>
          <cell r="M97" t="str">
            <v>2611606 - Recife - PE</v>
          </cell>
          <cell r="N97">
            <v>168.53</v>
          </cell>
        </row>
        <row r="98">
          <cell r="C98" t="str">
            <v>UPA IMBIRIBEIRA</v>
          </cell>
          <cell r="E98" t="str">
            <v>5.13 - Água e Esgoto</v>
          </cell>
          <cell r="F98">
            <v>9769035000164</v>
          </cell>
          <cell r="G98" t="str">
            <v>COMPESA</v>
          </cell>
          <cell r="H98" t="str">
            <v>S</v>
          </cell>
          <cell r="I98" t="str">
            <v>N</v>
          </cell>
          <cell r="M98" t="str">
            <v>2611606 - Recife - PE</v>
          </cell>
          <cell r="N98">
            <v>6141.48</v>
          </cell>
        </row>
        <row r="99">
          <cell r="C99" t="str">
            <v>UPA IMBIRIBEIRA</v>
          </cell>
          <cell r="E99" t="str">
            <v>5.12 - Energia Elétrica</v>
          </cell>
          <cell r="F99">
            <v>10835932000108</v>
          </cell>
          <cell r="G99" t="str">
            <v>CELPE</v>
          </cell>
          <cell r="H99" t="str">
            <v>S</v>
          </cell>
          <cell r="I99" t="str">
            <v>S</v>
          </cell>
          <cell r="J99" t="str">
            <v>145953509</v>
          </cell>
          <cell r="K99">
            <v>44256</v>
          </cell>
          <cell r="M99" t="str">
            <v>2611606 - Recife - PE</v>
          </cell>
          <cell r="N99">
            <v>17962.82</v>
          </cell>
        </row>
        <row r="100">
          <cell r="C100" t="str">
            <v>UPA IMBIRIBEIRA</v>
          </cell>
          <cell r="E100" t="str">
            <v>5.3 - Locação de Máquinas e Equipamentos</v>
          </cell>
          <cell r="F100">
            <v>19533734000164</v>
          </cell>
          <cell r="G100" t="str">
            <v>ALEXSANDRA GUSMÃO NERES</v>
          </cell>
          <cell r="H100" t="str">
            <v>S</v>
          </cell>
          <cell r="I100" t="str">
            <v>N</v>
          </cell>
          <cell r="M100" t="str">
            <v>2611606 - Recife - PE</v>
          </cell>
          <cell r="N100">
            <v>2229</v>
          </cell>
        </row>
        <row r="101">
          <cell r="C101" t="str">
            <v>UPA IMBIRIBEIRA</v>
          </cell>
          <cell r="E101" t="str">
            <v>5.3 - Locação de Máquinas e Equipamentos</v>
          </cell>
          <cell r="F101">
            <v>24380578002041</v>
          </cell>
          <cell r="G101" t="str">
            <v>WHITE MARTINS GASES INDUSTRIAIS NE LTDA</v>
          </cell>
          <cell r="H101" t="str">
            <v>S</v>
          </cell>
          <cell r="I101" t="str">
            <v>N</v>
          </cell>
          <cell r="M101" t="str">
            <v>2607901 - Jaboatão dos Guararapes - PE</v>
          </cell>
          <cell r="N101">
            <v>4938.5600000000004</v>
          </cell>
        </row>
        <row r="102">
          <cell r="C102" t="str">
            <v>UPA IMBIRIBEIRA</v>
          </cell>
          <cell r="E102" t="str">
            <v>5.3 - Locação de Máquinas e Equipamentos</v>
          </cell>
          <cell r="F102">
            <v>4752237000180</v>
          </cell>
          <cell r="G102" t="str">
            <v>ILAND COMERCIO E SERVIÇOS DE INFORMATICA LTDA ME</v>
          </cell>
          <cell r="H102" t="str">
            <v>S</v>
          </cell>
          <cell r="I102" t="str">
            <v>N</v>
          </cell>
          <cell r="M102" t="str">
            <v>2611606 - Recife - PE</v>
          </cell>
          <cell r="N102">
            <v>3896.59</v>
          </cell>
        </row>
        <row r="103">
          <cell r="C103" t="str">
            <v>UPA IMBIRIBEIRA</v>
          </cell>
          <cell r="E103" t="str">
            <v>5.3 - Locação de Máquinas e Equipamentos</v>
          </cell>
          <cell r="F103">
            <v>20265080000114</v>
          </cell>
          <cell r="G103" t="str">
            <v xml:space="preserve">JM SILVA MAQUINAS </v>
          </cell>
          <cell r="H103" t="str">
            <v>S</v>
          </cell>
          <cell r="I103" t="str">
            <v>N</v>
          </cell>
          <cell r="M103" t="str">
            <v>2611606 - Recife - PE</v>
          </cell>
          <cell r="N103">
            <v>700</v>
          </cell>
        </row>
        <row r="104">
          <cell r="C104" t="str">
            <v>UPA IMBIRIBEIRA</v>
          </cell>
          <cell r="E104" t="str">
            <v>5.1 - Locação de Equipamentos Médicos-Hospitalares</v>
          </cell>
          <cell r="F104">
            <v>23377403000150</v>
          </cell>
          <cell r="G104" t="str">
            <v>TECLIFE</v>
          </cell>
          <cell r="H104" t="str">
            <v>S</v>
          </cell>
          <cell r="I104" t="str">
            <v>N</v>
          </cell>
          <cell r="M104" t="str">
            <v>2611606 - Recife - PE</v>
          </cell>
          <cell r="N104">
            <v>1600</v>
          </cell>
        </row>
        <row r="105">
          <cell r="C105" t="str">
            <v>UPA IMBIRIBEIRA</v>
          </cell>
          <cell r="E105" t="str">
            <v>5.1 - Locação de Equipamentos Médicos-Hospitalares</v>
          </cell>
          <cell r="F105">
            <v>12853727000109</v>
          </cell>
          <cell r="G105" t="str">
            <v>KESA</v>
          </cell>
          <cell r="H105" t="str">
            <v>S</v>
          </cell>
          <cell r="I105" t="str">
            <v>N</v>
          </cell>
          <cell r="M105" t="str">
            <v>2611606 - Recife - PE</v>
          </cell>
          <cell r="N105">
            <v>500</v>
          </cell>
        </row>
        <row r="106">
          <cell r="C106" t="str">
            <v>UPA IMBIRIBEIRA</v>
          </cell>
          <cell r="E106" t="str">
            <v>5.1 - Locação de Equipamentos Médicos-Hospitalares</v>
          </cell>
          <cell r="F106">
            <v>24050462000181</v>
          </cell>
          <cell r="G106" t="str">
            <v>SUPREMA</v>
          </cell>
          <cell r="H106" t="str">
            <v>S</v>
          </cell>
          <cell r="I106" t="str">
            <v>S</v>
          </cell>
          <cell r="J106" t="str">
            <v>00000079</v>
          </cell>
          <cell r="K106">
            <v>44272</v>
          </cell>
          <cell r="L106" t="str">
            <v>VY4PU2WW5</v>
          </cell>
          <cell r="M106" t="str">
            <v>2600054 - Abreu e Lima - PE</v>
          </cell>
          <cell r="N106">
            <v>1850</v>
          </cell>
        </row>
        <row r="107">
          <cell r="C107" t="str">
            <v>UPA IMBIRIBEIRA</v>
          </cell>
          <cell r="E107" t="str">
            <v>5.16 - Serviços Médico-Hospitalares, Odotonlogia e Laboratoriais</v>
          </cell>
          <cell r="F107">
            <v>31145185000156</v>
          </cell>
          <cell r="G107" t="str">
            <v>CONSULT LAB LABORATÓRIO DE ANALISES CLINICAS LTDA</v>
          </cell>
          <cell r="H107" t="str">
            <v>S</v>
          </cell>
          <cell r="I107" t="str">
            <v>S</v>
          </cell>
          <cell r="J107" t="str">
            <v>00000262</v>
          </cell>
          <cell r="K107">
            <v>44255</v>
          </cell>
          <cell r="L107" t="str">
            <v>KKIR00688</v>
          </cell>
          <cell r="M107" t="str">
            <v>2609600 - Olinda - PE</v>
          </cell>
          <cell r="N107">
            <v>29964.48</v>
          </cell>
        </row>
        <row r="108">
          <cell r="C108" t="str">
            <v>UPA IMBIRIBEIRA</v>
          </cell>
          <cell r="E108" t="str">
            <v>5.16 - Serviços Médico-Hospitalares, Odotonlogia e Laboratoriais</v>
          </cell>
          <cell r="F108">
            <v>3313161000123</v>
          </cell>
          <cell r="G108" t="str">
            <v>CENTRAL DE ATEND MEDICO SANTO EXPEDITO LTDA</v>
          </cell>
          <cell r="H108" t="str">
            <v>S</v>
          </cell>
          <cell r="I108" t="str">
            <v>S</v>
          </cell>
          <cell r="J108" t="str">
            <v>000010992</v>
          </cell>
          <cell r="K108">
            <v>44259</v>
          </cell>
          <cell r="L108" t="str">
            <v>DFJK76973</v>
          </cell>
          <cell r="M108" t="str">
            <v>2607901 - Jaboatão dos Guararapes - PE</v>
          </cell>
          <cell r="N108">
            <v>1468.7</v>
          </cell>
        </row>
        <row r="109">
          <cell r="C109" t="str">
            <v>UPA IMBIRIBEIRA</v>
          </cell>
          <cell r="E109" t="str">
            <v>5.8 - Locação de Veículos Automotores</v>
          </cell>
          <cell r="F109">
            <v>6349848000107</v>
          </cell>
          <cell r="G109" t="str">
            <v>LC EMPREENDIMENTO</v>
          </cell>
          <cell r="H109" t="str">
            <v>S</v>
          </cell>
          <cell r="I109" t="str">
            <v>N</v>
          </cell>
          <cell r="M109" t="str">
            <v>2611606 - Recife - PE</v>
          </cell>
          <cell r="N109">
            <v>14000</v>
          </cell>
        </row>
        <row r="110">
          <cell r="C110" t="str">
            <v>UPA IMBIRIBEIRA</v>
          </cell>
          <cell r="E110" t="str">
            <v>5.15 - Serviços Domésticos</v>
          </cell>
          <cell r="F110">
            <v>23472508000198</v>
          </cell>
          <cell r="G110" t="str">
            <v>NOVA ERA</v>
          </cell>
          <cell r="H110" t="str">
            <v>S</v>
          </cell>
          <cell r="I110" t="str">
            <v>S</v>
          </cell>
          <cell r="J110" t="str">
            <v>00000384</v>
          </cell>
          <cell r="K110">
            <v>44230</v>
          </cell>
          <cell r="L110" t="str">
            <v>9R1SBKP9</v>
          </cell>
          <cell r="M110" t="str">
            <v>2611606 - Recife - PE</v>
          </cell>
          <cell r="N110">
            <v>2266.91</v>
          </cell>
        </row>
        <row r="111">
          <cell r="C111" t="str">
            <v>UPA IMBIRIBEIRA</v>
          </cell>
          <cell r="E111" t="str">
            <v>5.10 - Detetização/Tratamento de Resíduos e Afins</v>
          </cell>
          <cell r="F111">
            <v>11863530000180</v>
          </cell>
          <cell r="G111" t="str">
            <v>BRASCON</v>
          </cell>
          <cell r="H111" t="str">
            <v>S</v>
          </cell>
          <cell r="I111" t="str">
            <v>S</v>
          </cell>
          <cell r="J111" t="str">
            <v>00067441</v>
          </cell>
          <cell r="K111">
            <v>44256</v>
          </cell>
          <cell r="M111" t="str">
            <v>2611309 - Pombos - PE</v>
          </cell>
          <cell r="N111">
            <v>1849.96</v>
          </cell>
        </row>
        <row r="112">
          <cell r="C112" t="str">
            <v>UPA IMBIRIBEIRA</v>
          </cell>
          <cell r="E112" t="str">
            <v>5.17 - Manutenção de Software, Certificação Digital e Microfilmagem</v>
          </cell>
          <cell r="F112">
            <v>10891998000115</v>
          </cell>
          <cell r="G112" t="str">
            <v>ADVISERSIT</v>
          </cell>
          <cell r="H112" t="str">
            <v>S</v>
          </cell>
          <cell r="I112" t="str">
            <v>S</v>
          </cell>
          <cell r="J112" t="str">
            <v>000000439</v>
          </cell>
          <cell r="K112">
            <v>44256</v>
          </cell>
          <cell r="L112" t="str">
            <v>TATN80834</v>
          </cell>
          <cell r="M112" t="str">
            <v>2610707 - Paulista - PE</v>
          </cell>
          <cell r="N112">
            <v>850</v>
          </cell>
        </row>
        <row r="113">
          <cell r="C113" t="str">
            <v>UPA IMBIRIBEIRA</v>
          </cell>
          <cell r="E113" t="str">
            <v>5.22 - Vigilância Ostensiva / Monitorada</v>
          </cell>
          <cell r="F113">
            <v>15195617000187</v>
          </cell>
          <cell r="G113" t="str">
            <v>B1 VIGILANCIA</v>
          </cell>
          <cell r="H113" t="str">
            <v>S</v>
          </cell>
          <cell r="I113" t="str">
            <v>S</v>
          </cell>
          <cell r="J113" t="str">
            <v>00001705</v>
          </cell>
          <cell r="K113">
            <v>44256</v>
          </cell>
          <cell r="L113" t="str">
            <v>ZRGZBP3L</v>
          </cell>
          <cell r="M113" t="str">
            <v>2611606 - Recife - PE</v>
          </cell>
          <cell r="N113">
            <v>16000</v>
          </cell>
        </row>
        <row r="114">
          <cell r="C114" t="str">
            <v>UPA IMBIRIBEIRA</v>
          </cell>
          <cell r="E114" t="str">
            <v>5.10 - Detetização/Tratamento de Resíduos e Afins</v>
          </cell>
          <cell r="F114">
            <v>11389239000111</v>
          </cell>
          <cell r="G114" t="str">
            <v>JR XAVIER CAVALCANTI</v>
          </cell>
          <cell r="H114" t="str">
            <v>S</v>
          </cell>
          <cell r="I114" t="str">
            <v>S</v>
          </cell>
          <cell r="J114" t="str">
            <v>000005291</v>
          </cell>
          <cell r="K114">
            <v>44272</v>
          </cell>
          <cell r="L114" t="str">
            <v>WVFB52798</v>
          </cell>
          <cell r="M114" t="str">
            <v>2607901 - Jaboatão dos Guararapes - PE</v>
          </cell>
          <cell r="N114">
            <v>350</v>
          </cell>
        </row>
        <row r="115">
          <cell r="C115" t="str">
            <v>UPA IMBIRIBEIRA</v>
          </cell>
          <cell r="E115" t="str">
            <v>5.99 - Outros Serviços de Terceiros Pessoa Jurídica</v>
          </cell>
          <cell r="F115">
            <v>15425484000198</v>
          </cell>
          <cell r="G115" t="str">
            <v>JOAB GUIMARAES</v>
          </cell>
          <cell r="H115" t="str">
            <v>S</v>
          </cell>
          <cell r="I115" t="str">
            <v>S</v>
          </cell>
          <cell r="J115" t="str">
            <v>00000432</v>
          </cell>
          <cell r="K115">
            <v>44249</v>
          </cell>
          <cell r="L115" t="str">
            <v>WKPEXEM1</v>
          </cell>
          <cell r="M115" t="str">
            <v>2611606 - Recife - PE</v>
          </cell>
          <cell r="N115">
            <v>1400</v>
          </cell>
        </row>
        <row r="116">
          <cell r="C116" t="str">
            <v>UPA IMBIRIBEIRA</v>
          </cell>
          <cell r="E116" t="str">
            <v>5.99 - Outros Serviços de Terceiros Pessoa Jurídica</v>
          </cell>
          <cell r="F116">
            <v>26212576000106</v>
          </cell>
          <cell r="G116" t="str">
            <v xml:space="preserve">JOSE LUIZ CARDOSO </v>
          </cell>
          <cell r="H116" t="str">
            <v>S</v>
          </cell>
          <cell r="I116" t="str">
            <v>S</v>
          </cell>
          <cell r="J116" t="str">
            <v>000000056</v>
          </cell>
          <cell r="K116">
            <v>44253</v>
          </cell>
          <cell r="L116" t="str">
            <v>DRPL98019</v>
          </cell>
          <cell r="M116" t="str">
            <v>2607901 - Jaboatão dos Guararapes - PE</v>
          </cell>
          <cell r="N116">
            <v>1499.36</v>
          </cell>
        </row>
        <row r="117">
          <cell r="C117" t="str">
            <v>UPA IMBIRIBEIRA</v>
          </cell>
          <cell r="E117" t="str">
            <v>5.99 - Outros Serviços de Terceiros Pessoa Jurídica</v>
          </cell>
          <cell r="F117">
            <v>32237606000131</v>
          </cell>
          <cell r="G117" t="str">
            <v>WILSON RODRIGUES ADVOGADOS</v>
          </cell>
          <cell r="H117" t="str">
            <v>S</v>
          </cell>
          <cell r="I117" t="str">
            <v>S</v>
          </cell>
          <cell r="J117" t="str">
            <v>00000150</v>
          </cell>
          <cell r="K117">
            <v>44253</v>
          </cell>
          <cell r="L117" t="str">
            <v>ZRBTBKFC</v>
          </cell>
          <cell r="M117" t="str">
            <v>2611606 - Recife - PE</v>
          </cell>
          <cell r="N117">
            <v>6000</v>
          </cell>
        </row>
        <row r="118">
          <cell r="C118" t="str">
            <v>UPA IMBIRIBEIRA</v>
          </cell>
          <cell r="E118" t="str">
            <v>5.99 - Outros Serviços de Terceiros Pessoa Jurídica</v>
          </cell>
          <cell r="F118">
            <v>17467595000192</v>
          </cell>
          <cell r="G118" t="str">
            <v>UNIESTER</v>
          </cell>
          <cell r="H118" t="str">
            <v>S</v>
          </cell>
          <cell r="I118" t="str">
            <v>S</v>
          </cell>
          <cell r="J118" t="str">
            <v>00003698</v>
          </cell>
          <cell r="K118">
            <v>44260</v>
          </cell>
          <cell r="L118" t="str">
            <v>SPVVHE9K</v>
          </cell>
          <cell r="M118" t="str">
            <v>2611606 - Recife - PE</v>
          </cell>
          <cell r="N118">
            <v>8925.1</v>
          </cell>
        </row>
        <row r="119">
          <cell r="C119" t="str">
            <v>UPA IMBIRIBEIRA</v>
          </cell>
          <cell r="E119" t="str">
            <v>5.5 - Reparo e Manutenção de Máquinas e Equipamentos</v>
          </cell>
          <cell r="F119">
            <v>11239132000197</v>
          </cell>
          <cell r="G119" t="str">
            <v>ANTONIO MARQUES DOS SANTOS ME</v>
          </cell>
          <cell r="H119" t="str">
            <v>S</v>
          </cell>
          <cell r="I119" t="str">
            <v>S</v>
          </cell>
          <cell r="J119" t="str">
            <v>000001289</v>
          </cell>
          <cell r="K119">
            <v>44234</v>
          </cell>
          <cell r="L119" t="str">
            <v>RIVO39434</v>
          </cell>
          <cell r="M119" t="str">
            <v>2607901 - Jaboatão dos Guararapes - PE</v>
          </cell>
          <cell r="N119">
            <v>450</v>
          </cell>
        </row>
        <row r="120">
          <cell r="C120" t="str">
            <v>UPA IMBIRIBEIRA</v>
          </cell>
          <cell r="E120" t="str">
            <v>5.5 - Reparo e Manutenção de Máquinas e Equipamentos</v>
          </cell>
          <cell r="F120">
            <v>10433866000140</v>
          </cell>
          <cell r="G120" t="str">
            <v>GOLF ELEVADORES EIRELI ME</v>
          </cell>
          <cell r="H120" t="str">
            <v>S</v>
          </cell>
          <cell r="I120" t="str">
            <v>S</v>
          </cell>
          <cell r="J120" t="str">
            <v>00003601</v>
          </cell>
          <cell r="K120">
            <v>44228</v>
          </cell>
          <cell r="L120" t="str">
            <v>NSDFGPNZ</v>
          </cell>
          <cell r="M120" t="str">
            <v>2611606 - Recife - PE</v>
          </cell>
          <cell r="N120">
            <v>505</v>
          </cell>
        </row>
        <row r="121">
          <cell r="C121" t="str">
            <v>UPA IMBIRIBEIRA</v>
          </cell>
          <cell r="E121" t="str">
            <v>5.5 - Reparo e Manutenção de Máquinas e Equipamentos</v>
          </cell>
          <cell r="F121">
            <v>24380578002041</v>
          </cell>
          <cell r="G121" t="str">
            <v>WHITE MARTINS GASES INDUSTRIAIS NE LTDA</v>
          </cell>
          <cell r="H121" t="str">
            <v>S</v>
          </cell>
          <cell r="I121" t="str">
            <v>S</v>
          </cell>
          <cell r="J121" t="str">
            <v>000010522</v>
          </cell>
          <cell r="K121">
            <v>44236</v>
          </cell>
          <cell r="L121" t="str">
            <v>ISER40830</v>
          </cell>
          <cell r="M121" t="str">
            <v>2607901 - Jaboatão dos Guararapes - PE</v>
          </cell>
          <cell r="N121">
            <v>414.81</v>
          </cell>
        </row>
        <row r="122">
          <cell r="C122" t="str">
            <v>UPA IMBIRIBEIRA</v>
          </cell>
          <cell r="E122" t="str">
            <v xml:space="preserve">5.7 - Reparo e Manutenção de Bens Movéis de Outras Naturezas </v>
          </cell>
          <cell r="F122">
            <v>36068270000181</v>
          </cell>
          <cell r="G122" t="str">
            <v>CLAYELLIZA MARIA</v>
          </cell>
          <cell r="H122" t="str">
            <v>S</v>
          </cell>
          <cell r="I122" t="str">
            <v>S</v>
          </cell>
          <cell r="J122" t="str">
            <v>000000024</v>
          </cell>
          <cell r="K122">
            <v>44246</v>
          </cell>
          <cell r="L122" t="str">
            <v>EZDZ50550</v>
          </cell>
          <cell r="M122" t="str">
            <v>2607901 - Jaboatão dos Guararapes - PE</v>
          </cell>
          <cell r="N122">
            <v>820</v>
          </cell>
        </row>
        <row r="123">
          <cell r="C123" t="str">
            <v>UPA IMBIRIBEIRA</v>
          </cell>
          <cell r="E123" t="str">
            <v>4.6 - Serviços de Profissionais de Saúde</v>
          </cell>
          <cell r="F123">
            <v>5295266460</v>
          </cell>
          <cell r="G123" t="str">
            <v>AVNER VICTOR FERREIRA DE ALENCAR CARVALHO</v>
          </cell>
          <cell r="H123" t="str">
            <v>S</v>
          </cell>
          <cell r="I123" t="str">
            <v>N</v>
          </cell>
          <cell r="N123">
            <v>1405.34</v>
          </cell>
        </row>
        <row r="124">
          <cell r="C124" t="str">
            <v>UPA IMBIRIBEIRA</v>
          </cell>
          <cell r="E124" t="str">
            <v>4.6 - Serviços de Profissionais de Saúde</v>
          </cell>
          <cell r="F124">
            <v>8959690414</v>
          </cell>
          <cell r="G124" t="str">
            <v>CINDY LAURA DE MIRANDA SOUTO</v>
          </cell>
          <cell r="H124" t="str">
            <v>S</v>
          </cell>
          <cell r="I124" t="str">
            <v>N</v>
          </cell>
          <cell r="N124">
            <v>1405.34</v>
          </cell>
        </row>
        <row r="125">
          <cell r="C125" t="str">
            <v>UPA IMBIRIBEIRA</v>
          </cell>
          <cell r="E125" t="str">
            <v>4.6 - Serviços de Profissionais de Saúde</v>
          </cell>
          <cell r="F125">
            <v>80210970430</v>
          </cell>
          <cell r="G125" t="str">
            <v>EDSON LUIZ DA SILVA</v>
          </cell>
          <cell r="H125" t="str">
            <v>S</v>
          </cell>
          <cell r="I125" t="str">
            <v>N</v>
          </cell>
          <cell r="N125">
            <v>1824.48</v>
          </cell>
        </row>
        <row r="126">
          <cell r="C126" t="str">
            <v>UPA IMBIRIBEIRA</v>
          </cell>
          <cell r="E126" t="str">
            <v>4.6 - Serviços de Profissionais de Saúde</v>
          </cell>
          <cell r="F126">
            <v>13663805417</v>
          </cell>
          <cell r="G126" t="str">
            <v>ELVIS DA SILVA BARBOSA FILHO</v>
          </cell>
          <cell r="H126" t="str">
            <v>S</v>
          </cell>
          <cell r="I126" t="str">
            <v>N</v>
          </cell>
          <cell r="N126">
            <v>733.34</v>
          </cell>
        </row>
        <row r="127">
          <cell r="C127" t="str">
            <v>UPA IMBIRIBEIRA</v>
          </cell>
          <cell r="E127" t="str">
            <v>4.6 - Serviços de Profissionais de Saúde</v>
          </cell>
          <cell r="F127">
            <v>9706621490</v>
          </cell>
          <cell r="G127" t="str">
            <v>FABIANNE DA SILVA FERREIRA LIMA</v>
          </cell>
          <cell r="H127" t="str">
            <v>S</v>
          </cell>
          <cell r="I127" t="str">
            <v>N</v>
          </cell>
          <cell r="N127">
            <v>1405.34</v>
          </cell>
        </row>
        <row r="128">
          <cell r="C128" t="str">
            <v>UPA IMBIRIBEIRA</v>
          </cell>
          <cell r="E128" t="str">
            <v>4.6 - Serviços de Profissionais de Saúde</v>
          </cell>
          <cell r="F128">
            <v>8460261476</v>
          </cell>
          <cell r="G128" t="str">
            <v>GABRIELA DELGADO SORIANO</v>
          </cell>
          <cell r="H128" t="str">
            <v>S</v>
          </cell>
          <cell r="I128" t="str">
            <v>N</v>
          </cell>
          <cell r="N128">
            <v>2848.11</v>
          </cell>
        </row>
        <row r="129">
          <cell r="C129" t="str">
            <v>UPA IMBIRIBEIRA</v>
          </cell>
          <cell r="E129" t="str">
            <v>4.6 - Serviços de Profissionais de Saúde</v>
          </cell>
          <cell r="F129">
            <v>5007155489</v>
          </cell>
          <cell r="G129" t="str">
            <v>ISABELA MELO BUARQUE DE GUSMAO</v>
          </cell>
          <cell r="H129" t="str">
            <v>S</v>
          </cell>
          <cell r="I129" t="str">
            <v>N</v>
          </cell>
          <cell r="N129">
            <v>3619.36</v>
          </cell>
        </row>
        <row r="130">
          <cell r="C130" t="str">
            <v>UPA IMBIRIBEIRA</v>
          </cell>
          <cell r="E130" t="str">
            <v>4.6 - Serviços de Profissionais de Saúde</v>
          </cell>
          <cell r="F130">
            <v>9646886469</v>
          </cell>
          <cell r="G130" t="str">
            <v>JOAO VICTOR DE LIMA BRITO ALVES</v>
          </cell>
          <cell r="H130" t="str">
            <v>S</v>
          </cell>
          <cell r="I130" t="str">
            <v>N</v>
          </cell>
          <cell r="N130">
            <v>3619.36</v>
          </cell>
        </row>
        <row r="131">
          <cell r="C131" t="str">
            <v>UPA IMBIRIBEIRA</v>
          </cell>
          <cell r="E131" t="str">
            <v>4.6 - Serviços de Profissionais de Saúde</v>
          </cell>
          <cell r="F131">
            <v>2926530188</v>
          </cell>
          <cell r="G131" t="str">
            <v>LIS COELHO FORTES</v>
          </cell>
          <cell r="H131" t="str">
            <v>S</v>
          </cell>
          <cell r="I131" t="str">
            <v>N</v>
          </cell>
          <cell r="N131">
            <v>2108</v>
          </cell>
        </row>
        <row r="132">
          <cell r="C132" t="str">
            <v>UPA IMBIRIBEIRA</v>
          </cell>
          <cell r="E132" t="str">
            <v>4.6 - Serviços de Profissionais de Saúde</v>
          </cell>
          <cell r="F132">
            <v>10746078480</v>
          </cell>
          <cell r="G132" t="str">
            <v>MARCELA COELHO DUARTE RIBEIRO</v>
          </cell>
          <cell r="H132" t="str">
            <v>S</v>
          </cell>
          <cell r="I132" t="str">
            <v>N</v>
          </cell>
          <cell r="N132">
            <v>702.66</v>
          </cell>
        </row>
        <row r="133">
          <cell r="C133" t="str">
            <v>UPA IMBIRIBEIRA</v>
          </cell>
          <cell r="E133" t="str">
            <v>4.6 - Serviços de Profissionais de Saúde</v>
          </cell>
          <cell r="F133">
            <v>7086715433</v>
          </cell>
          <cell r="G133" t="str">
            <v>MARIANA RAMOS ANDION</v>
          </cell>
          <cell r="H133" t="str">
            <v>S</v>
          </cell>
          <cell r="I133" t="str">
            <v>N</v>
          </cell>
          <cell r="N133">
            <v>4455.8599999999997</v>
          </cell>
        </row>
        <row r="134">
          <cell r="C134" t="str">
            <v>UPA IMBIRIBEIRA</v>
          </cell>
          <cell r="E134" t="str">
            <v>4.6 - Serviços de Profissionais de Saúde</v>
          </cell>
          <cell r="F134">
            <v>9706116419</v>
          </cell>
          <cell r="G134" t="str">
            <v>MATHEUS DE ANDRADE LINS MENDES</v>
          </cell>
          <cell r="H134" t="str">
            <v>S</v>
          </cell>
          <cell r="I134" t="str">
            <v>N</v>
          </cell>
          <cell r="N134">
            <v>2848.11</v>
          </cell>
        </row>
        <row r="135">
          <cell r="C135" t="str">
            <v>UPA IMBIRIBEIRA</v>
          </cell>
          <cell r="E135" t="str">
            <v>4.6 - Serviços de Profissionais de Saúde</v>
          </cell>
          <cell r="F135">
            <v>9817410455</v>
          </cell>
          <cell r="G135" t="str">
            <v>NATHALYA FERREIRA LIMA FALCAO LOPES</v>
          </cell>
          <cell r="H135" t="str">
            <v>S</v>
          </cell>
          <cell r="I135" t="str">
            <v>N</v>
          </cell>
          <cell r="N135">
            <v>1405.34</v>
          </cell>
        </row>
        <row r="136">
          <cell r="C136" t="str">
            <v>UPA IMBIRIBEIRA</v>
          </cell>
          <cell r="E136" t="str">
            <v>4.6 - Serviços de Profissionais de Saúde</v>
          </cell>
          <cell r="F136">
            <v>8397102400</v>
          </cell>
          <cell r="G136" t="str">
            <v>VINICIUS GUIMARAES DE LEMOS</v>
          </cell>
          <cell r="H136" t="str">
            <v>S</v>
          </cell>
          <cell r="I136" t="str">
            <v>N</v>
          </cell>
          <cell r="N136">
            <v>1405.34</v>
          </cell>
        </row>
        <row r="137">
          <cell r="C137" t="str">
            <v>UPA IMBIRIBEIRA</v>
          </cell>
          <cell r="E137" t="str">
            <v>4.6 - Serviços de Profissionais de Saúde</v>
          </cell>
          <cell r="F137">
            <v>9797075443</v>
          </cell>
          <cell r="G137" t="str">
            <v>VITOR VENANCIO SILVA CAVALCANTE</v>
          </cell>
          <cell r="H137" t="str">
            <v>S</v>
          </cell>
          <cell r="I137" t="str">
            <v>N</v>
          </cell>
          <cell r="N137">
            <v>702.66</v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C97" zoomScale="90" zoomScaleNormal="90" workbookViewId="0">
      <selection activeCell="D113" sqref="D11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10075232000243</v>
      </c>
      <c r="B2" s="4" t="str">
        <f>'[1]TCE - ANEXO IV - Preencher'!C11</f>
        <v>UPA IMBIRIBEIRA</v>
      </c>
      <c r="C2" s="4" t="str">
        <f>'[1]TCE - ANEXO IV - Preencher'!E11</f>
        <v>1.99 - Outras Despesas com Pessoal</v>
      </c>
      <c r="D2" s="3">
        <f>'[1]TCE - ANEXO IV - Preencher'!F11</f>
        <v>18554757000192</v>
      </c>
      <c r="E2" s="5" t="str">
        <f>'[1]TCE - ANEXO IV - Preencher'!G11</f>
        <v>NUTRIFINE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3161</v>
      </c>
      <c r="I2" s="6">
        <f>IF('[1]TCE - ANEXO IV - Preencher'!K11="","",'[1]TCE - ANEXO IV - Preencher'!K11)</f>
        <v>44256</v>
      </c>
      <c r="J2" s="5" t="str">
        <f>'[1]TCE - ANEXO IV - Preencher'!L11</f>
        <v>26210318554757000192550010000031611835493468</v>
      </c>
      <c r="K2" s="5" t="str">
        <f>IF(F2="B",LEFT('[1]TCE - ANEXO IV - Preencher'!M11,2),IF(F2="S",LEFT('[1]TCE - ANEXO IV - Preencher'!M11,7),IF('[1]TCE - ANEXO IV - Preencher'!H11="","")))</f>
        <v>2610707</v>
      </c>
      <c r="L2" s="7">
        <f>'[1]TCE - ANEXO IV - Preencher'!N11</f>
        <v>31445.5</v>
      </c>
    </row>
    <row r="3" spans="1:12" s="8" customFormat="1" ht="19.5" customHeight="1" x14ac:dyDescent="0.2">
      <c r="A3" s="3">
        <f>IFERROR(VLOOKUP(B3,'[1]DADOS (OCULTAR)'!$P$3:$R$56,3,0),"")</f>
        <v>10075232000243</v>
      </c>
      <c r="B3" s="4" t="str">
        <f>'[1]TCE - ANEXO IV - Preencher'!C12</f>
        <v>UPA IMBIRIBEIRA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VEM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10123.81</v>
      </c>
    </row>
    <row r="4" spans="1:12" s="8" customFormat="1" ht="19.5" customHeight="1" x14ac:dyDescent="0.2">
      <c r="A4" s="3">
        <f>IFERROR(VLOOKUP(B4,'[1]DADOS (OCULTAR)'!$P$3:$R$56,3,0),"")</f>
        <v>10075232000243</v>
      </c>
      <c r="B4" s="4" t="str">
        <f>'[1]TCE - ANEXO IV - Preencher'!C13</f>
        <v>UPA IMBIRIBEIRA</v>
      </c>
      <c r="C4" s="4" t="str">
        <f>'[1]TCE - ANEXO IV - Preencher'!E13</f>
        <v>1.99 - Outras Despesas com Pessoal</v>
      </c>
      <c r="D4" s="3">
        <f>'[1]TCE - ANEXO IV - Preencher'!F13</f>
        <v>33608308000173</v>
      </c>
      <c r="E4" s="5" t="str">
        <f>'[1]TCE - ANEXO IV - Preencher'!G13</f>
        <v>MONGERAL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4365.3999999999996</v>
      </c>
    </row>
    <row r="5" spans="1:12" s="8" customFormat="1" ht="19.5" customHeight="1" x14ac:dyDescent="0.2">
      <c r="A5" s="3">
        <f>IFERROR(VLOOKUP(B5,'[1]DADOS (OCULTAR)'!$P$3:$R$56,3,0),"")</f>
        <v>10075232000243</v>
      </c>
      <c r="B5" s="4" t="str">
        <f>'[1]TCE - ANEXO IV - Preencher'!C14</f>
        <v>UPA IMBIRIBEIRA</v>
      </c>
      <c r="C5" s="4" t="str">
        <f>'[1]TCE - ANEXO IV - Preencher'!E14</f>
        <v>3.12 - Material Hospitalar</v>
      </c>
      <c r="D5" s="3">
        <f>'[1]TCE - ANEXO IV - Preencher'!F14</f>
        <v>15227236000132</v>
      </c>
      <c r="E5" s="5" t="str">
        <f>'[1]TCE - ANEXO IV - Preencher'!G14</f>
        <v>ATOS MEDICA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000009823</v>
      </c>
      <c r="I5" s="6">
        <f>IF('[1]TCE - ANEXO IV - Preencher'!K14="","",'[1]TCE - ANEXO IV - Preencher'!K14)</f>
        <v>44229</v>
      </c>
      <c r="J5" s="5" t="str">
        <f>'[1]TCE - ANEXO IV - Preencher'!L14</f>
        <v>26210215227236000132550010000098231181751871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170</v>
      </c>
    </row>
    <row r="6" spans="1:12" s="8" customFormat="1" ht="19.5" customHeight="1" x14ac:dyDescent="0.2">
      <c r="A6" s="3">
        <f>IFERROR(VLOOKUP(B6,'[1]DADOS (OCULTAR)'!$P$3:$R$56,3,0),"")</f>
        <v>10075232000243</v>
      </c>
      <c r="B6" s="4" t="str">
        <f>'[1]TCE - ANEXO IV - Preencher'!C15</f>
        <v>UPA IMBIRIBEIRA</v>
      </c>
      <c r="C6" s="4" t="str">
        <f>'[1]TCE - ANEXO IV - Preencher'!E15</f>
        <v>3.12 - Material Hospitalar</v>
      </c>
      <c r="D6" s="3">
        <f>'[1]TCE - ANEXO IV - Preencher'!F15</f>
        <v>34729504000169</v>
      </c>
      <c r="E6" s="5" t="str">
        <f>'[1]TCE - ANEXO IV - Preencher'!G15</f>
        <v>IBF INDUSTRIA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0026324</v>
      </c>
      <c r="I6" s="6">
        <f>IF('[1]TCE - ANEXO IV - Preencher'!K15="","",'[1]TCE - ANEXO IV - Preencher'!K15)</f>
        <v>44228</v>
      </c>
      <c r="J6" s="5" t="str">
        <f>'[1]TCE - ANEXO IV - Preencher'!L15</f>
        <v>26210233255787001325550050000263241320160378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1067.6600000000001</v>
      </c>
    </row>
    <row r="7" spans="1:12" s="8" customFormat="1" ht="19.5" customHeight="1" x14ac:dyDescent="0.2">
      <c r="A7" s="3">
        <f>IFERROR(VLOOKUP(B7,'[1]DADOS (OCULTAR)'!$P$3:$R$56,3,0),"")</f>
        <v>10075232000243</v>
      </c>
      <c r="B7" s="4" t="str">
        <f>'[1]TCE - ANEXO IV - Preencher'!C16</f>
        <v>UPA IMBIRIBEIRA</v>
      </c>
      <c r="C7" s="4" t="str">
        <f>'[1]TCE - ANEXO IV - Preencher'!E16</f>
        <v>3.12 - Material Hospitalar</v>
      </c>
      <c r="D7" s="3">
        <f>'[1]TCE - ANEXO IV - Preencher'!F16</f>
        <v>9441460000120</v>
      </c>
      <c r="E7" s="5" t="str">
        <f>'[1]TCE - ANEXO IV - Preencher'!G16</f>
        <v>PADRÃO DIST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000247454</v>
      </c>
      <c r="I7" s="6">
        <f>IF('[1]TCE - ANEXO IV - Preencher'!K16="","",'[1]TCE - ANEXO IV - Preencher'!K16)</f>
        <v>44228</v>
      </c>
      <c r="J7" s="5" t="str">
        <f>'[1]TCE - ANEXO IV - Preencher'!L16</f>
        <v>26210209441460000120550010002474541788444648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425</v>
      </c>
    </row>
    <row r="8" spans="1:12" s="8" customFormat="1" ht="19.5" customHeight="1" x14ac:dyDescent="0.2">
      <c r="A8" s="3">
        <f>IFERROR(VLOOKUP(B8,'[1]DADOS (OCULTAR)'!$P$3:$R$56,3,0),"")</f>
        <v>10075232000243</v>
      </c>
      <c r="B8" s="4" t="str">
        <f>'[1]TCE - ANEXO IV - Preencher'!C17</f>
        <v>UPA IMBIRIBEIRA</v>
      </c>
      <c r="C8" s="4" t="str">
        <f>'[1]TCE - ANEXO IV - Preencher'!E17</f>
        <v>3.12 - Material Hospitalar</v>
      </c>
      <c r="D8" s="3">
        <f>'[1]TCE - ANEXO IV - Preencher'!F17</f>
        <v>27970162000109</v>
      </c>
      <c r="E8" s="5" t="str">
        <f>'[1]TCE - ANEXO IV - Preencher'!G17</f>
        <v>SAUDE BRASIL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000000384</v>
      </c>
      <c r="I8" s="6">
        <f>IF('[1]TCE - ANEXO IV - Preencher'!K17="","",'[1]TCE - ANEXO IV - Preencher'!K17)</f>
        <v>44232</v>
      </c>
      <c r="J8" s="5" t="str">
        <f>'[1]TCE - ANEXO IV - Preencher'!L17</f>
        <v>26210227970162000109550010000003841000093849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2400</v>
      </c>
    </row>
    <row r="9" spans="1:12" s="8" customFormat="1" ht="19.5" customHeight="1" x14ac:dyDescent="0.2">
      <c r="A9" s="3">
        <f>IFERROR(VLOOKUP(B9,'[1]DADOS (OCULTAR)'!$P$3:$R$56,3,0),"")</f>
        <v>10075232000243</v>
      </c>
      <c r="B9" s="4" t="str">
        <f>'[1]TCE - ANEXO IV - Preencher'!C18</f>
        <v>UPA IMBIRIBEIRA</v>
      </c>
      <c r="C9" s="4" t="str">
        <f>'[1]TCE - ANEXO IV - Preencher'!E18</f>
        <v>3.12 - Material Hospitalar</v>
      </c>
      <c r="D9" s="3">
        <f>'[1]TCE - ANEXO IV - Preencher'!F18</f>
        <v>9441460000120</v>
      </c>
      <c r="E9" s="5" t="str">
        <f>'[1]TCE - ANEXO IV - Preencher'!G18</f>
        <v>PADRÃO DIST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000248002</v>
      </c>
      <c r="I9" s="6">
        <f>IF('[1]TCE - ANEXO IV - Preencher'!K18="","",'[1]TCE - ANEXO IV - Preencher'!K18)</f>
        <v>44233</v>
      </c>
      <c r="J9" s="5" t="str">
        <f>'[1]TCE - ANEXO IV - Preencher'!L18</f>
        <v>26210209441460000120550010002480021853217473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2198.0100000000002</v>
      </c>
    </row>
    <row r="10" spans="1:12" s="8" customFormat="1" ht="19.5" customHeight="1" x14ac:dyDescent="0.2">
      <c r="A10" s="3">
        <f>IFERROR(VLOOKUP(B10,'[1]DADOS (OCULTAR)'!$P$3:$R$56,3,0),"")</f>
        <v>10075232000243</v>
      </c>
      <c r="B10" s="4" t="str">
        <f>'[1]TCE - ANEXO IV - Preencher'!C19</f>
        <v>UPA IMBIRIBEIRA</v>
      </c>
      <c r="C10" s="4" t="str">
        <f>'[1]TCE - ANEXO IV - Preencher'!E19</f>
        <v>3.12 - Material Hospitalar</v>
      </c>
      <c r="D10" s="3">
        <f>'[1]TCE - ANEXO IV - Preencher'!F19</f>
        <v>8778201000126</v>
      </c>
      <c r="E10" s="5" t="str">
        <f>'[1]TCE - ANEXO IV - Preencher'!G19</f>
        <v>DROGAFONTE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000329585</v>
      </c>
      <c r="I10" s="6">
        <f>IF('[1]TCE - ANEXO IV - Preencher'!K19="","",'[1]TCE - ANEXO IV - Preencher'!K19)</f>
        <v>44235</v>
      </c>
      <c r="J10" s="5" t="str">
        <f>'[1]TCE - ANEXO IV - Preencher'!L19</f>
        <v>26210208778201000126550010003295851741487816</v>
      </c>
      <c r="K10" s="5" t="str">
        <f>IF(F10="B",LEFT('[1]TCE - ANEXO IV - Preencher'!M19,2),IF(F10="S",LEFT('[1]TCE - ANEXO IV - Preencher'!M19,7),IF('[1]TCE - ANEXO IV - Preencher'!H19="","")))</f>
        <v>2607901</v>
      </c>
      <c r="L10" s="7">
        <f>'[1]TCE - ANEXO IV - Preencher'!N19</f>
        <v>506.48</v>
      </c>
    </row>
    <row r="11" spans="1:12" s="8" customFormat="1" ht="19.5" customHeight="1" x14ac:dyDescent="0.2">
      <c r="A11" s="3">
        <f>IFERROR(VLOOKUP(B11,'[1]DADOS (OCULTAR)'!$P$3:$R$56,3,0),"")</f>
        <v>10075232000243</v>
      </c>
      <c r="B11" s="4" t="str">
        <f>'[1]TCE - ANEXO IV - Preencher'!C20</f>
        <v>UPA IMBIRIBEIRA</v>
      </c>
      <c r="C11" s="4" t="str">
        <f>'[1]TCE - ANEXO IV - Preencher'!E20</f>
        <v>3.12 - Material Hospitalar</v>
      </c>
      <c r="D11" s="3">
        <f>'[1]TCE - ANEXO IV - Preencher'!F20</f>
        <v>24436602000154</v>
      </c>
      <c r="E11" s="5" t="str">
        <f>'[1]TCE - ANEXO IV - Preencher'!G20</f>
        <v>ART CIRURGICA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86086</v>
      </c>
      <c r="I11" s="6">
        <f>IF('[1]TCE - ANEXO IV - Preencher'!K20="","",'[1]TCE - ANEXO IV - Preencher'!K20)</f>
        <v>44235</v>
      </c>
      <c r="J11" s="5" t="str">
        <f>'[1]TCE - ANEXO IV - Preencher'!L20</f>
        <v>26210224436602000154550010000860861103033831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1318</v>
      </c>
    </row>
    <row r="12" spans="1:12" s="8" customFormat="1" ht="19.5" customHeight="1" x14ac:dyDescent="0.2">
      <c r="A12" s="3">
        <f>IFERROR(VLOOKUP(B12,'[1]DADOS (OCULTAR)'!$P$3:$R$56,3,0),"")</f>
        <v>10075232000243</v>
      </c>
      <c r="B12" s="4" t="str">
        <f>'[1]TCE - ANEXO IV - Preencher'!C21</f>
        <v>UPA IMBIRIBEIRA</v>
      </c>
      <c r="C12" s="4" t="str">
        <f>'[1]TCE - ANEXO IV - Preencher'!E21</f>
        <v>3.12 - Material Hospitalar</v>
      </c>
      <c r="D12" s="3">
        <f>'[1]TCE - ANEXO IV - Preencher'!F21</f>
        <v>11449180000100</v>
      </c>
      <c r="E12" s="5" t="str">
        <f>'[1]TCE - ANEXO IV - Preencher'!G21</f>
        <v>DPROSMED DIST PROD MED HOSP LTDA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000040379</v>
      </c>
      <c r="I12" s="6">
        <f>IF('[1]TCE - ANEXO IV - Preencher'!K21="","",'[1]TCE - ANEXO IV - Preencher'!K21)</f>
        <v>44235</v>
      </c>
      <c r="J12" s="5" t="str">
        <f>'[1]TCE - ANEXO IV - Preencher'!L21</f>
        <v>26210211449180000100550010000403791481325679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2916.27</v>
      </c>
    </row>
    <row r="13" spans="1:12" s="8" customFormat="1" ht="19.5" customHeight="1" x14ac:dyDescent="0.2">
      <c r="A13" s="3">
        <f>IFERROR(VLOOKUP(B13,'[1]DADOS (OCULTAR)'!$P$3:$R$56,3,0),"")</f>
        <v>10075232000243</v>
      </c>
      <c r="B13" s="4" t="str">
        <f>'[1]TCE - ANEXO IV - Preencher'!C22</f>
        <v>UPA IMBIRIBEIRA</v>
      </c>
      <c r="C13" s="4" t="str">
        <f>'[1]TCE - ANEXO IV - Preencher'!E22</f>
        <v>3.12 - Material Hospitalar</v>
      </c>
      <c r="D13" s="3">
        <f>'[1]TCE - ANEXO IV - Preencher'!F22</f>
        <v>36377805000104</v>
      </c>
      <c r="E13" s="5" t="str">
        <f>'[1]TCE - ANEXO IV - Preencher'!G22</f>
        <v>PERNAMBUCO HOSPITALAR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335</v>
      </c>
      <c r="I13" s="6">
        <f>IF('[1]TCE - ANEXO IV - Preencher'!K22="","",'[1]TCE - ANEXO IV - Preencher'!K22)</f>
        <v>44232</v>
      </c>
      <c r="J13" s="5" t="str">
        <f>'[1]TCE - ANEXO IV - Preencher'!L22</f>
        <v>26210236377805000104550010000003351214009506</v>
      </c>
      <c r="K13" s="5" t="str">
        <f>IF(F13="B",LEFT('[1]TCE - ANEXO IV - Preencher'!M22,2),IF(F13="S",LEFT('[1]TCE - ANEXO IV - Preencher'!M22,7),IF('[1]TCE - ANEXO IV - Preencher'!H22="","")))</f>
        <v>2606408</v>
      </c>
      <c r="L13" s="7">
        <f>'[1]TCE - ANEXO IV - Preencher'!N22</f>
        <v>585</v>
      </c>
    </row>
    <row r="14" spans="1:12" s="8" customFormat="1" ht="19.5" customHeight="1" x14ac:dyDescent="0.2">
      <c r="A14" s="3">
        <f>IFERROR(VLOOKUP(B14,'[1]DADOS (OCULTAR)'!$P$3:$R$56,3,0),"")</f>
        <v>10075232000243</v>
      </c>
      <c r="B14" s="4" t="str">
        <f>'[1]TCE - ANEXO IV - Preencher'!C23</f>
        <v>UPA IMBIRIBEIRA</v>
      </c>
      <c r="C14" s="4" t="str">
        <f>'[1]TCE - ANEXO IV - Preencher'!E23</f>
        <v>3.12 - Material Hospitalar</v>
      </c>
      <c r="D14" s="3">
        <f>'[1]TCE - ANEXO IV - Preencher'!F23</f>
        <v>33255787001325</v>
      </c>
      <c r="E14" s="5" t="str">
        <f>'[1]TCE - ANEXO IV - Preencher'!G23</f>
        <v>IBF INDUSTRIA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0026376</v>
      </c>
      <c r="I14" s="6">
        <f>IF('[1]TCE - ANEXO IV - Preencher'!K23="","",'[1]TCE - ANEXO IV - Preencher'!K23)</f>
        <v>44236</v>
      </c>
      <c r="J14" s="5" t="str">
        <f>'[1]TCE - ANEXO IV - Preencher'!L23</f>
        <v>26210233255787001325550050000263761565005266</v>
      </c>
      <c r="K14" s="5" t="str">
        <f>IF(F14="B",LEFT('[1]TCE - ANEXO IV - Preencher'!M23,2),IF(F14="S",LEFT('[1]TCE - ANEXO IV - Preencher'!M23,7),IF('[1]TCE - ANEXO IV - Preencher'!H23="","")))</f>
        <v>2611606</v>
      </c>
      <c r="L14" s="7">
        <f>'[1]TCE - ANEXO IV - Preencher'!N23</f>
        <v>3031.86</v>
      </c>
    </row>
    <row r="15" spans="1:12" s="8" customFormat="1" ht="19.5" customHeight="1" x14ac:dyDescent="0.2">
      <c r="A15" s="3">
        <f>IFERROR(VLOOKUP(B15,'[1]DADOS (OCULTAR)'!$P$3:$R$56,3,0),"")</f>
        <v>10075232000243</v>
      </c>
      <c r="B15" s="4" t="str">
        <f>'[1]TCE - ANEXO IV - Preencher'!C24</f>
        <v>UPA IMBIRIBEIRA</v>
      </c>
      <c r="C15" s="4" t="str">
        <f>'[1]TCE - ANEXO IV - Preencher'!E24</f>
        <v>3.12 - Material Hospitalar</v>
      </c>
      <c r="D15" s="3">
        <f>'[1]TCE - ANEXO IV - Preencher'!F24</f>
        <v>31673254000285</v>
      </c>
      <c r="E15" s="5" t="str">
        <f>'[1]TCE - ANEXO IV - Preencher'!G24</f>
        <v>BBRAUN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525494</v>
      </c>
      <c r="I15" s="6">
        <f>IF('[1]TCE - ANEXO IV - Preencher'!K24="","",'[1]TCE - ANEXO IV - Preencher'!K24)</f>
        <v>44225</v>
      </c>
      <c r="J15" s="5" t="str">
        <f>'[1]TCE - ANEXO IV - Preencher'!L24</f>
        <v>33210131673254001095550000005254941060771621</v>
      </c>
      <c r="K15" s="5" t="str">
        <f>IF(F15="B",LEFT('[1]TCE - ANEXO IV - Preencher'!M24,2),IF(F15="S",LEFT('[1]TCE - ANEXO IV - Preencher'!M24,7),IF('[1]TCE - ANEXO IV - Preencher'!H24="","")))</f>
        <v>3304904</v>
      </c>
      <c r="L15" s="7">
        <f>'[1]TCE - ANEXO IV - Preencher'!N24</f>
        <v>3514</v>
      </c>
    </row>
    <row r="16" spans="1:12" s="8" customFormat="1" ht="19.5" customHeight="1" x14ac:dyDescent="0.2">
      <c r="A16" s="3">
        <f>IFERROR(VLOOKUP(B16,'[1]DADOS (OCULTAR)'!$P$3:$R$56,3,0),"")</f>
        <v>10075232000243</v>
      </c>
      <c r="B16" s="4" t="str">
        <f>'[1]TCE - ANEXO IV - Preencher'!C25</f>
        <v>UPA IMBIRIBEIRA</v>
      </c>
      <c r="C16" s="4" t="str">
        <f>'[1]TCE - ANEXO IV - Preencher'!E25</f>
        <v>3.12 - Material Hospitalar</v>
      </c>
      <c r="D16" s="3">
        <f>'[1]TCE - ANEXO IV - Preencher'!F25</f>
        <v>38207471000148</v>
      </c>
      <c r="E16" s="5" t="str">
        <f>'[1]TCE - ANEXO IV - Preencher'!G25</f>
        <v>TAIZA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000000026</v>
      </c>
      <c r="I16" s="6">
        <f>IF('[1]TCE - ANEXO IV - Preencher'!K25="","",'[1]TCE - ANEXO IV - Preencher'!K25)</f>
        <v>44239</v>
      </c>
      <c r="J16" s="5" t="str">
        <f>'[1]TCE - ANEXO IV - Preencher'!L25</f>
        <v>26210238207471000148550010000000261515029056</v>
      </c>
      <c r="K16" s="5" t="str">
        <f>IF(F16="B",LEFT('[1]TCE - ANEXO IV - Preencher'!M25,2),IF(F16="S",LEFT('[1]TCE - ANEXO IV - Preencher'!M25,7),IF('[1]TCE - ANEXO IV - Preencher'!H25="","")))</f>
        <v>2604106</v>
      </c>
      <c r="L16" s="7">
        <f>'[1]TCE - ANEXO IV - Preencher'!N25</f>
        <v>2520</v>
      </c>
    </row>
    <row r="17" spans="1:12" s="8" customFormat="1" ht="19.5" customHeight="1" x14ac:dyDescent="0.2">
      <c r="A17" s="3">
        <f>IFERROR(VLOOKUP(B17,'[1]DADOS (OCULTAR)'!$P$3:$R$56,3,0),"")</f>
        <v>10075232000243</v>
      </c>
      <c r="B17" s="4" t="str">
        <f>'[1]TCE - ANEXO IV - Preencher'!C26</f>
        <v>UPA IMBIRIBEIRA</v>
      </c>
      <c r="C17" s="4" t="str">
        <f>'[1]TCE - ANEXO IV - Preencher'!E26</f>
        <v>3.12 - Material Hospitalar</v>
      </c>
      <c r="D17" s="3">
        <f>'[1]TCE - ANEXO IV - Preencher'!F26</f>
        <v>24436602000154</v>
      </c>
      <c r="E17" s="5" t="str">
        <f>'[1]TCE - ANEXO IV - Preencher'!G26</f>
        <v>ART CIRURGICA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86376</v>
      </c>
      <c r="I17" s="6">
        <f>IF('[1]TCE - ANEXO IV - Preencher'!K26="","",'[1]TCE - ANEXO IV - Preencher'!K26)</f>
        <v>44244</v>
      </c>
      <c r="J17" s="5" t="str">
        <f>'[1]TCE - ANEXO IV - Preencher'!L26</f>
        <v>26210224436602000154550010000863761120127687</v>
      </c>
      <c r="K17" s="5" t="str">
        <f>IF(F17="B",LEFT('[1]TCE - ANEXO IV - Preencher'!M26,2),IF(F17="S",LEFT('[1]TCE - ANEXO IV - Preencher'!M26,7),IF('[1]TCE - ANEXO IV - Preencher'!H26="","")))</f>
        <v>2611606</v>
      </c>
      <c r="L17" s="7">
        <f>'[1]TCE - ANEXO IV - Preencher'!N26</f>
        <v>2482</v>
      </c>
    </row>
    <row r="18" spans="1:12" s="8" customFormat="1" ht="19.5" customHeight="1" x14ac:dyDescent="0.2">
      <c r="A18" s="3">
        <f>IFERROR(VLOOKUP(B18,'[1]DADOS (OCULTAR)'!$P$3:$R$56,3,0),"")</f>
        <v>10075232000243</v>
      </c>
      <c r="B18" s="4" t="str">
        <f>'[1]TCE - ANEXO IV - Preencher'!C27</f>
        <v>UPA IMBIRIBEIRA</v>
      </c>
      <c r="C18" s="4" t="str">
        <f>'[1]TCE - ANEXO IV - Preencher'!E27</f>
        <v>3.12 - Material Hospitalar</v>
      </c>
      <c r="D18" s="3">
        <f>'[1]TCE - ANEXO IV - Preencher'!F27</f>
        <v>11449180000100</v>
      </c>
      <c r="E18" s="5" t="str">
        <f>'[1]TCE - ANEXO IV - Preencher'!G27</f>
        <v>DPROSMED DIST PROD MED HOSP LTDA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000040581</v>
      </c>
      <c r="I18" s="6">
        <f>IF('[1]TCE - ANEXO IV - Preencher'!K27="","",'[1]TCE - ANEXO IV - Preencher'!K27)</f>
        <v>44244</v>
      </c>
      <c r="J18" s="5" t="str">
        <f>'[1]TCE - ANEXO IV - Preencher'!L27</f>
        <v>26210211449180000100550010000405811837900080</v>
      </c>
      <c r="K18" s="5" t="str">
        <f>IF(F18="B",LEFT('[1]TCE - ANEXO IV - Preencher'!M27,2),IF(F18="S",LEFT('[1]TCE - ANEXO IV - Preencher'!M27,7),IF('[1]TCE - ANEXO IV - Preencher'!H27="","")))</f>
        <v>2611606</v>
      </c>
      <c r="L18" s="7">
        <f>'[1]TCE - ANEXO IV - Preencher'!N27</f>
        <v>2983.7</v>
      </c>
    </row>
    <row r="19" spans="1:12" s="8" customFormat="1" ht="19.5" customHeight="1" x14ac:dyDescent="0.2">
      <c r="A19" s="3">
        <f>IFERROR(VLOOKUP(B19,'[1]DADOS (OCULTAR)'!$P$3:$R$56,3,0),"")</f>
        <v>10075232000243</v>
      </c>
      <c r="B19" s="4" t="str">
        <f>'[1]TCE - ANEXO IV - Preencher'!C28</f>
        <v>UPA IMBIRIBEIRA</v>
      </c>
      <c r="C19" s="4" t="str">
        <f>'[1]TCE - ANEXO IV - Preencher'!E28</f>
        <v>3.12 - Material Hospitalar</v>
      </c>
      <c r="D19" s="3">
        <f>'[1]TCE - ANEXO IV - Preencher'!F28</f>
        <v>34809258000155</v>
      </c>
      <c r="E19" s="5" t="str">
        <f>'[1]TCE - ANEXO IV - Preencher'!G28</f>
        <v>STELAR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91</v>
      </c>
      <c r="I19" s="6">
        <f>IF('[1]TCE - ANEXO IV - Preencher'!K28="","",'[1]TCE - ANEXO IV - Preencher'!K28)</f>
        <v>44244</v>
      </c>
      <c r="J19" s="5" t="str">
        <f>'[1]TCE - ANEXO IV - Preencher'!L28</f>
        <v>26210234809258000155550550000000911007406389</v>
      </c>
      <c r="K19" s="5" t="str">
        <f>IF(F19="B",LEFT('[1]TCE - ANEXO IV - Preencher'!M28,2),IF(F19="S",LEFT('[1]TCE - ANEXO IV - Preencher'!M28,7),IF('[1]TCE - ANEXO IV - Preencher'!H28="","")))</f>
        <v>2607901</v>
      </c>
      <c r="L19" s="7">
        <f>'[1]TCE - ANEXO IV - Preencher'!N28</f>
        <v>564</v>
      </c>
    </row>
    <row r="20" spans="1:12" s="8" customFormat="1" ht="19.5" customHeight="1" x14ac:dyDescent="0.2">
      <c r="A20" s="3">
        <f>IFERROR(VLOOKUP(B20,'[1]DADOS (OCULTAR)'!$P$3:$R$56,3,0),"")</f>
        <v>10075232000243</v>
      </c>
      <c r="B20" s="4" t="str">
        <f>'[1]TCE - ANEXO IV - Preencher'!C29</f>
        <v>UPA IMBIRIBEIRA</v>
      </c>
      <c r="C20" s="4" t="str">
        <f>'[1]TCE - ANEXO IV - Preencher'!E29</f>
        <v>3.12 - Material Hospitalar</v>
      </c>
      <c r="D20" s="3">
        <f>'[1]TCE - ANEXO IV - Preencher'!F29</f>
        <v>9441460000120</v>
      </c>
      <c r="E20" s="5" t="str">
        <f>'[1]TCE - ANEXO IV - Preencher'!G29</f>
        <v>PADRÃO DIST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000248806</v>
      </c>
      <c r="I20" s="6">
        <f>IF('[1]TCE - ANEXO IV - Preencher'!K29="","",'[1]TCE - ANEXO IV - Preencher'!K29)</f>
        <v>44244</v>
      </c>
      <c r="J20" s="5" t="str">
        <f>'[1]TCE - ANEXO IV - Preencher'!L29</f>
        <v>26210209441460000120550010002488061886677980</v>
      </c>
      <c r="K20" s="5" t="str">
        <f>IF(F20="B",LEFT('[1]TCE - ANEXO IV - Preencher'!M29,2),IF(F20="S",LEFT('[1]TCE - ANEXO IV - Preencher'!M29,7),IF('[1]TCE - ANEXO IV - Preencher'!H29="","")))</f>
        <v>2611606</v>
      </c>
      <c r="L20" s="7">
        <f>'[1]TCE - ANEXO IV - Preencher'!N29</f>
        <v>610.5</v>
      </c>
    </row>
    <row r="21" spans="1:12" s="8" customFormat="1" ht="19.5" customHeight="1" x14ac:dyDescent="0.2">
      <c r="A21" s="3">
        <f>IFERROR(VLOOKUP(B21,'[1]DADOS (OCULTAR)'!$P$3:$R$56,3,0),"")</f>
        <v>10075232000243</v>
      </c>
      <c r="B21" s="4" t="str">
        <f>'[1]TCE - ANEXO IV - Preencher'!C30</f>
        <v>UPA IMBIRIBEIRA</v>
      </c>
      <c r="C21" s="4" t="str">
        <f>'[1]TCE - ANEXO IV - Preencher'!E30</f>
        <v>3.12 - Material Hospitalar</v>
      </c>
      <c r="D21" s="3">
        <f>'[1]TCE - ANEXO IV - Preencher'!F30</f>
        <v>24436602000154</v>
      </c>
      <c r="E21" s="5" t="str">
        <f>'[1]TCE - ANEXO IV - Preencher'!G30</f>
        <v>ART CIRURGICA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86436</v>
      </c>
      <c r="I21" s="6">
        <f>IF('[1]TCE - ANEXO IV - Preencher'!K30="","",'[1]TCE - ANEXO IV - Preencher'!K30)</f>
        <v>44246</v>
      </c>
      <c r="J21" s="5" t="str">
        <f>'[1]TCE - ANEXO IV - Preencher'!L30</f>
        <v>26210224436602000154550010000864361111122325</v>
      </c>
      <c r="K21" s="5" t="str">
        <f>IF(F21="B",LEFT('[1]TCE - ANEXO IV - Preencher'!M30,2),IF(F21="S",LEFT('[1]TCE - ANEXO IV - Preencher'!M30,7),IF('[1]TCE - ANEXO IV - Preencher'!H30="","")))</f>
        <v>2611606</v>
      </c>
      <c r="L21" s="7">
        <f>'[1]TCE - ANEXO IV - Preencher'!N30</f>
        <v>2340</v>
      </c>
    </row>
    <row r="22" spans="1:12" s="8" customFormat="1" ht="19.5" customHeight="1" x14ac:dyDescent="0.2">
      <c r="A22" s="3">
        <f>IFERROR(VLOOKUP(B22,'[1]DADOS (OCULTAR)'!$P$3:$R$56,3,0),"")</f>
        <v>10075232000243</v>
      </c>
      <c r="B22" s="4" t="str">
        <f>'[1]TCE - ANEXO IV - Preencher'!C31</f>
        <v>UPA IMBIRIBEIRA</v>
      </c>
      <c r="C22" s="4" t="str">
        <f>'[1]TCE - ANEXO IV - Preencher'!E31</f>
        <v>3.12 - Material Hospitalar</v>
      </c>
      <c r="D22" s="3">
        <f>'[1]TCE - ANEXO IV - Preencher'!F31</f>
        <v>11449180000100</v>
      </c>
      <c r="E22" s="5" t="str">
        <f>'[1]TCE - ANEXO IV - Preencher'!G31</f>
        <v>DPROSMED DIST PROD MED HOSP LTDA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000040633</v>
      </c>
      <c r="I22" s="6">
        <f>IF('[1]TCE - ANEXO IV - Preencher'!K31="","",'[1]TCE - ANEXO IV - Preencher'!K31)</f>
        <v>44246</v>
      </c>
      <c r="J22" s="5" t="str">
        <f>'[1]TCE - ANEXO IV - Preencher'!L31</f>
        <v>26210211449180000100550010000406331687914413</v>
      </c>
      <c r="K22" s="5" t="str">
        <f>IF(F22="B",LEFT('[1]TCE - ANEXO IV - Preencher'!M31,2),IF(F22="S",LEFT('[1]TCE - ANEXO IV - Preencher'!M31,7),IF('[1]TCE - ANEXO IV - Preencher'!H31="","")))</f>
        <v>2611606</v>
      </c>
      <c r="L22" s="7">
        <f>'[1]TCE - ANEXO IV - Preencher'!N31</f>
        <v>1770.33</v>
      </c>
    </row>
    <row r="23" spans="1:12" s="8" customFormat="1" ht="19.5" customHeight="1" x14ac:dyDescent="0.2">
      <c r="A23" s="3">
        <f>IFERROR(VLOOKUP(B23,'[1]DADOS (OCULTAR)'!$P$3:$R$56,3,0),"")</f>
        <v>10075232000243</v>
      </c>
      <c r="B23" s="4" t="str">
        <f>'[1]TCE - ANEXO IV - Preencher'!C32</f>
        <v>UPA IMBIRIBEIRA</v>
      </c>
      <c r="C23" s="4" t="str">
        <f>'[1]TCE - ANEXO IV - Preencher'!E32</f>
        <v>3.12 - Material Hospitalar</v>
      </c>
      <c r="D23" s="3">
        <f>'[1]TCE - ANEXO IV - Preencher'!F32</f>
        <v>11449180000100</v>
      </c>
      <c r="E23" s="5" t="str">
        <f>'[1]TCE - ANEXO IV - Preencher'!G32</f>
        <v>DPROSMED DIST PROD MED HOSP LTDA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000040641</v>
      </c>
      <c r="I23" s="6">
        <f>IF('[1]TCE - ANEXO IV - Preencher'!K32="","",'[1]TCE - ANEXO IV - Preencher'!K32)</f>
        <v>44246</v>
      </c>
      <c r="J23" s="5" t="str">
        <f>'[1]TCE - ANEXO IV - Preencher'!L32</f>
        <v>26210211449180000100550010000406411265397526</v>
      </c>
      <c r="K23" s="5" t="str">
        <f>IF(F23="B",LEFT('[1]TCE - ANEXO IV - Preencher'!M32,2),IF(F23="S",LEFT('[1]TCE - ANEXO IV - Preencher'!M32,7),IF('[1]TCE - ANEXO IV - Preencher'!H32="","")))</f>
        <v>2611606</v>
      </c>
      <c r="L23" s="7">
        <f>'[1]TCE - ANEXO IV - Preencher'!N32</f>
        <v>292.58999999999997</v>
      </c>
    </row>
    <row r="24" spans="1:12" s="8" customFormat="1" ht="19.5" customHeight="1" x14ac:dyDescent="0.2">
      <c r="A24" s="3">
        <f>IFERROR(VLOOKUP(B24,'[1]DADOS (OCULTAR)'!$P$3:$R$56,3,0),"")</f>
        <v>10075232000243</v>
      </c>
      <c r="B24" s="4" t="str">
        <f>'[1]TCE - ANEXO IV - Preencher'!C33</f>
        <v>UPA IMBIRIBEIRA</v>
      </c>
      <c r="C24" s="4" t="str">
        <f>'[1]TCE - ANEXO IV - Preencher'!E33</f>
        <v>3.12 - Material Hospitalar</v>
      </c>
      <c r="D24" s="3">
        <f>'[1]TCE - ANEXO IV - Preencher'!F33</f>
        <v>21216468000198</v>
      </c>
      <c r="E24" s="5" t="str">
        <f>'[1]TCE - ANEXO IV - Preencher'!G33</f>
        <v>SANMED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000005559</v>
      </c>
      <c r="I24" s="6">
        <f>IF('[1]TCE - ANEXO IV - Preencher'!K33="","",'[1]TCE - ANEXO IV - Preencher'!K33)</f>
        <v>44246</v>
      </c>
      <c r="J24" s="5" t="str">
        <f>'[1]TCE - ANEXO IV - Preencher'!L33</f>
        <v>26210221216458000198550010000055591492021020</v>
      </c>
      <c r="K24" s="5" t="str">
        <f>IF(F24="B",LEFT('[1]TCE - ANEXO IV - Preencher'!M33,2),IF(F24="S",LEFT('[1]TCE - ANEXO IV - Preencher'!M33,7),IF('[1]TCE - ANEXO IV - Preencher'!H33="","")))</f>
        <v>2611606</v>
      </c>
      <c r="L24" s="7">
        <f>'[1]TCE - ANEXO IV - Preencher'!N33</f>
        <v>207</v>
      </c>
    </row>
    <row r="25" spans="1:12" s="8" customFormat="1" ht="19.5" customHeight="1" x14ac:dyDescent="0.2">
      <c r="A25" s="3">
        <f>IFERROR(VLOOKUP(B25,'[1]DADOS (OCULTAR)'!$P$3:$R$56,3,0),"")</f>
        <v>10075232000243</v>
      </c>
      <c r="B25" s="4" t="str">
        <f>'[1]TCE - ANEXO IV - Preencher'!C34</f>
        <v>UPA IMBIRIBEIRA</v>
      </c>
      <c r="C25" s="4" t="str">
        <f>'[1]TCE - ANEXO IV - Preencher'!E34</f>
        <v>3.12 - Material Hospitalar</v>
      </c>
      <c r="D25" s="3">
        <f>'[1]TCE - ANEXO IV - Preencher'!F34</f>
        <v>8674752000301</v>
      </c>
      <c r="E25" s="5" t="str">
        <f>'[1]TCE - ANEXO IV - Preencher'!G34</f>
        <v>MONTEBELLO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000097659</v>
      </c>
      <c r="I25" s="6">
        <f>IF('[1]TCE - ANEXO IV - Preencher'!K34="","",'[1]TCE - ANEXO IV - Preencher'!K34)</f>
        <v>44246</v>
      </c>
      <c r="J25" s="5" t="str">
        <f>'[1]TCE - ANEXO IV - Preencher'!L34</f>
        <v>26210208674752000140550010000976591394695200</v>
      </c>
      <c r="K25" s="5" t="str">
        <f>IF(F25="B",LEFT('[1]TCE - ANEXO IV - Preencher'!M34,2),IF(F25="S",LEFT('[1]TCE - ANEXO IV - Preencher'!M34,7),IF('[1]TCE - ANEXO IV - Preencher'!H34="","")))</f>
        <v>2611606</v>
      </c>
      <c r="L25" s="7">
        <f>'[1]TCE - ANEXO IV - Preencher'!N34</f>
        <v>3095.55</v>
      </c>
    </row>
    <row r="26" spans="1:12" s="8" customFormat="1" ht="19.5" customHeight="1" x14ac:dyDescent="0.2">
      <c r="A26" s="3">
        <f>IFERROR(VLOOKUP(B26,'[1]DADOS (OCULTAR)'!$P$3:$R$56,3,0),"")</f>
        <v>10075232000243</v>
      </c>
      <c r="B26" s="4" t="str">
        <f>'[1]TCE - ANEXO IV - Preencher'!C35</f>
        <v>UPA IMBIRIBEIRA</v>
      </c>
      <c r="C26" s="4" t="str">
        <f>'[1]TCE - ANEXO IV - Preencher'!E35</f>
        <v>3.12 - Material Hospitalar</v>
      </c>
      <c r="D26" s="3">
        <f>'[1]TCE - ANEXO IV - Preencher'!F35</f>
        <v>8778201000126</v>
      </c>
      <c r="E26" s="5" t="str">
        <f>'[1]TCE - ANEXO IV - Preencher'!G35</f>
        <v>DROGAFONTE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000330411</v>
      </c>
      <c r="I26" s="6">
        <f>IF('[1]TCE - ANEXO IV - Preencher'!K35="","",'[1]TCE - ANEXO IV - Preencher'!K35)</f>
        <v>44246</v>
      </c>
      <c r="J26" s="5" t="str">
        <f>'[1]TCE - ANEXO IV - Preencher'!L35</f>
        <v>26210208778201009126550010003304111089499823</v>
      </c>
      <c r="K26" s="5" t="str">
        <f>IF(F26="B",LEFT('[1]TCE - ANEXO IV - Preencher'!M35,2),IF(F26="S",LEFT('[1]TCE - ANEXO IV - Preencher'!M35,7),IF('[1]TCE - ANEXO IV - Preencher'!H35="","")))</f>
        <v>2611606</v>
      </c>
      <c r="L26" s="7">
        <f>'[1]TCE - ANEXO IV - Preencher'!N35</f>
        <v>349.23</v>
      </c>
    </row>
    <row r="27" spans="1:12" s="8" customFormat="1" ht="19.5" customHeight="1" x14ac:dyDescent="0.2">
      <c r="A27" s="3">
        <f>IFERROR(VLOOKUP(B27,'[1]DADOS (OCULTAR)'!$P$3:$R$56,3,0),"")</f>
        <v>10075232000243</v>
      </c>
      <c r="B27" s="4" t="str">
        <f>'[1]TCE - ANEXO IV - Preencher'!C36</f>
        <v>UPA IMBIRIBEIRA</v>
      </c>
      <c r="C27" s="4" t="str">
        <f>'[1]TCE - ANEXO IV - Preencher'!E36</f>
        <v>3.12 - Material Hospitalar</v>
      </c>
      <c r="D27" s="3">
        <f>'[1]TCE - ANEXO IV - Preencher'!F36</f>
        <v>67729178000653</v>
      </c>
      <c r="E27" s="5" t="str">
        <f>'[1]TCE - ANEXO IV - Preencher'!G36</f>
        <v>RIOCLARENSE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0003875</v>
      </c>
      <c r="I27" s="6">
        <f>IF('[1]TCE - ANEXO IV - Preencher'!K36="","",'[1]TCE - ANEXO IV - Preencher'!K36)</f>
        <v>44246</v>
      </c>
      <c r="J27" s="5" t="str">
        <f>'[1]TCE - ANEXO IV - Preencher'!L36</f>
        <v>26210267729178000653550010000038751911360500</v>
      </c>
      <c r="K27" s="5" t="str">
        <f>IF(F27="B",LEFT('[1]TCE - ANEXO IV - Preencher'!M36,2),IF(F27="S",LEFT('[1]TCE - ANEXO IV - Preencher'!M36,7),IF('[1]TCE - ANEXO IV - Preencher'!H36="","")))</f>
        <v>2607901</v>
      </c>
      <c r="L27" s="7">
        <f>'[1]TCE - ANEXO IV - Preencher'!N36</f>
        <v>100</v>
      </c>
    </row>
    <row r="28" spans="1:12" s="8" customFormat="1" ht="19.5" customHeight="1" x14ac:dyDescent="0.2">
      <c r="A28" s="3">
        <f>IFERROR(VLOOKUP(B28,'[1]DADOS (OCULTAR)'!$P$3:$R$56,3,0),"")</f>
        <v>10075232000243</v>
      </c>
      <c r="B28" s="4" t="str">
        <f>'[1]TCE - ANEXO IV - Preencher'!C37</f>
        <v>UPA IMBIRIBEIRA</v>
      </c>
      <c r="C28" s="4" t="str">
        <f>'[1]TCE - ANEXO IV - Preencher'!E37</f>
        <v>3.12 - Material Hospitalar</v>
      </c>
      <c r="D28" s="3">
        <f>'[1]TCE - ANEXO IV - Preencher'!F37</f>
        <v>21381761000100</v>
      </c>
      <c r="E28" s="5" t="str">
        <f>'[1]TCE - ANEXO IV - Preencher'!G37</f>
        <v>SIX HOSPITALAR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000037488</v>
      </c>
      <c r="I28" s="6">
        <f>IF('[1]TCE - ANEXO IV - Preencher'!K37="","",'[1]TCE - ANEXO IV - Preencher'!K37)</f>
        <v>44246</v>
      </c>
      <c r="J28" s="5" t="str">
        <f>'[1]TCE - ANEXO IV - Preencher'!L37</f>
        <v>26210221381761000100550010000374881506273395</v>
      </c>
      <c r="K28" s="5" t="str">
        <f>IF(F28="B",LEFT('[1]TCE - ANEXO IV - Preencher'!M37,2),IF(F28="S",LEFT('[1]TCE - ANEXO IV - Preencher'!M37,7),IF('[1]TCE - ANEXO IV - Preencher'!H37="","")))</f>
        <v>2607901</v>
      </c>
      <c r="L28" s="7">
        <f>'[1]TCE - ANEXO IV - Preencher'!N37</f>
        <v>526.20000000000005</v>
      </c>
    </row>
    <row r="29" spans="1:12" s="8" customFormat="1" ht="19.5" customHeight="1" x14ac:dyDescent="0.2">
      <c r="A29" s="3">
        <f>IFERROR(VLOOKUP(B29,'[1]DADOS (OCULTAR)'!$P$3:$R$56,3,0),"")</f>
        <v>10075232000243</v>
      </c>
      <c r="B29" s="4" t="str">
        <f>'[1]TCE - ANEXO IV - Preencher'!C38</f>
        <v>UPA IMBIRIBEIRA</v>
      </c>
      <c r="C29" s="4" t="str">
        <f>'[1]TCE - ANEXO IV - Preencher'!E38</f>
        <v>3.12 - Material Hospitalar</v>
      </c>
      <c r="D29" s="3">
        <f>'[1]TCE - ANEXO IV - Preencher'!F38</f>
        <v>8674752000301</v>
      </c>
      <c r="E29" s="5" t="str">
        <f>'[1]TCE - ANEXO IV - Preencher'!G38</f>
        <v>MONTEBELLO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000003836</v>
      </c>
      <c r="I29" s="6">
        <f>IF('[1]TCE - ANEXO IV - Preencher'!K38="","",'[1]TCE - ANEXO IV - Preencher'!K38)</f>
        <v>44246</v>
      </c>
      <c r="J29" s="5" t="str">
        <f>'[1]TCE - ANEXO IV - Preencher'!L38</f>
        <v>26210208674752000301550010000038361935414380</v>
      </c>
      <c r="K29" s="5" t="str">
        <f>IF(F29="B",LEFT('[1]TCE - ANEXO IV - Preencher'!M38,2),IF(F29="S",LEFT('[1]TCE - ANEXO IV - Preencher'!M38,7),IF('[1]TCE - ANEXO IV - Preencher'!H38="","")))</f>
        <v>2611606</v>
      </c>
      <c r="L29" s="7">
        <f>'[1]TCE - ANEXO IV - Preencher'!N38</f>
        <v>2434.5</v>
      </c>
    </row>
    <row r="30" spans="1:12" s="8" customFormat="1" ht="19.5" customHeight="1" x14ac:dyDescent="0.2">
      <c r="A30" s="3">
        <f>IFERROR(VLOOKUP(B30,'[1]DADOS (OCULTAR)'!$P$3:$R$56,3,0),"")</f>
        <v>10075232000243</v>
      </c>
      <c r="B30" s="4" t="str">
        <f>'[1]TCE - ANEXO IV - Preencher'!C39</f>
        <v>UPA IMBIRIBEIRA</v>
      </c>
      <c r="C30" s="4" t="str">
        <f>'[1]TCE - ANEXO IV - Preencher'!E39</f>
        <v>3.12 - Material Hospitalar</v>
      </c>
      <c r="D30" s="3">
        <f>'[1]TCE - ANEXO IV - Preencher'!F39</f>
        <v>9441460000120</v>
      </c>
      <c r="E30" s="5" t="str">
        <f>'[1]TCE - ANEXO IV - Preencher'!G39</f>
        <v>PADRÃO DIST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000249088</v>
      </c>
      <c r="I30" s="6">
        <f>IF('[1]TCE - ANEXO IV - Preencher'!K39="","",'[1]TCE - ANEXO IV - Preencher'!K39)</f>
        <v>44249</v>
      </c>
      <c r="J30" s="5" t="str">
        <f>'[1]TCE - ANEXO IV - Preencher'!L39</f>
        <v>26210209441460000120550010002490881050458458</v>
      </c>
      <c r="K30" s="5" t="str">
        <f>IF(F30="B",LEFT('[1]TCE - ANEXO IV - Preencher'!M39,2),IF(F30="S",LEFT('[1]TCE - ANEXO IV - Preencher'!M39,7),IF('[1]TCE - ANEXO IV - Preencher'!H39="","")))</f>
        <v>2611606</v>
      </c>
      <c r="L30" s="7">
        <f>'[1]TCE - ANEXO IV - Preencher'!N39</f>
        <v>1680.93</v>
      </c>
    </row>
    <row r="31" spans="1:12" s="8" customFormat="1" ht="19.5" customHeight="1" x14ac:dyDescent="0.2">
      <c r="A31" s="3">
        <f>IFERROR(VLOOKUP(B31,'[1]DADOS (OCULTAR)'!$P$3:$R$56,3,0),"")</f>
        <v>10075232000243</v>
      </c>
      <c r="B31" s="4" t="str">
        <f>'[1]TCE - ANEXO IV - Preencher'!C40</f>
        <v>UPA IMBIRIBEIRA</v>
      </c>
      <c r="C31" s="4" t="str">
        <f>'[1]TCE - ANEXO IV - Preencher'!E40</f>
        <v>3.12 - Material Hospitalar</v>
      </c>
      <c r="D31" s="3">
        <f>'[1]TCE - ANEXO IV - Preencher'!F40</f>
        <v>12882932000194</v>
      </c>
      <c r="E31" s="5" t="str">
        <f>'[1]TCE - ANEXO IV - Preencher'!G40</f>
        <v>EXOMED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148768</v>
      </c>
      <c r="I31" s="6">
        <f>IF('[1]TCE - ANEXO IV - Preencher'!K40="","",'[1]TCE - ANEXO IV - Preencher'!K40)</f>
        <v>44249</v>
      </c>
      <c r="J31" s="5" t="str">
        <f>'[1]TCE - ANEXO IV - Preencher'!L40</f>
        <v>26210212882932000194550010001487681220856173</v>
      </c>
      <c r="K31" s="5" t="str">
        <f>IF(F31="B",LEFT('[1]TCE - ANEXO IV - Preencher'!M40,2),IF(F31="S",LEFT('[1]TCE - ANEXO IV - Preencher'!M40,7),IF('[1]TCE - ANEXO IV - Preencher'!H40="","")))</f>
        <v>2611606</v>
      </c>
      <c r="L31" s="7">
        <f>'[1]TCE - ANEXO IV - Preencher'!N40</f>
        <v>4184</v>
      </c>
    </row>
    <row r="32" spans="1:12" s="8" customFormat="1" ht="19.5" customHeight="1" x14ac:dyDescent="0.2">
      <c r="A32" s="3">
        <f>IFERROR(VLOOKUP(B32,'[1]DADOS (OCULTAR)'!$P$3:$R$56,3,0),"")</f>
        <v>10075232000243</v>
      </c>
      <c r="B32" s="4" t="str">
        <f>'[1]TCE - ANEXO IV - Preencher'!C41</f>
        <v>UPA IMBIRIBEIRA</v>
      </c>
      <c r="C32" s="4" t="str">
        <f>'[1]TCE - ANEXO IV - Preencher'!E41</f>
        <v>3.12 - Material Hospitalar</v>
      </c>
      <c r="D32" s="3">
        <f>'[1]TCE - ANEXO IV - Preencher'!F41</f>
        <v>3307478000157</v>
      </c>
      <c r="E32" s="5" t="str">
        <f>'[1]TCE - ANEXO IV - Preencher'!G41</f>
        <v>MAX FILMES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000013648</v>
      </c>
      <c r="I32" s="6">
        <f>IF('[1]TCE - ANEXO IV - Preencher'!K41="","",'[1]TCE - ANEXO IV - Preencher'!K41)</f>
        <v>44249</v>
      </c>
      <c r="J32" s="5" t="str">
        <f>'[1]TCE - ANEXO IV - Preencher'!L41</f>
        <v>2621020307478000157550040000136481100136486</v>
      </c>
      <c r="K32" s="5" t="str">
        <f>IF(F32="B",LEFT('[1]TCE - ANEXO IV - Preencher'!M41,2),IF(F32="S",LEFT('[1]TCE - ANEXO IV - Preencher'!M41,7),IF('[1]TCE - ANEXO IV - Preencher'!H41="","")))</f>
        <v>2611606</v>
      </c>
      <c r="L32" s="7">
        <f>'[1]TCE - ANEXO IV - Preencher'!N41</f>
        <v>4060.62</v>
      </c>
    </row>
    <row r="33" spans="1:12" s="8" customFormat="1" ht="19.5" customHeight="1" x14ac:dyDescent="0.2">
      <c r="A33" s="3">
        <f>IFERROR(VLOOKUP(B33,'[1]DADOS (OCULTAR)'!$P$3:$R$56,3,0),"")</f>
        <v>10075232000243</v>
      </c>
      <c r="B33" s="4" t="str">
        <f>'[1]TCE - ANEXO IV - Preencher'!C42</f>
        <v>UPA IMBIRIBEIRA</v>
      </c>
      <c r="C33" s="4" t="str">
        <f>'[1]TCE - ANEXO IV - Preencher'!E42</f>
        <v>3.12 - Material Hospitalar</v>
      </c>
      <c r="D33" s="3">
        <f>'[1]TCE - ANEXO IV - Preencher'!F42</f>
        <v>10779833000156</v>
      </c>
      <c r="E33" s="5" t="str">
        <f>'[1]TCE - ANEXO IV - Preencher'!G42</f>
        <v>MEDICAL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521355</v>
      </c>
      <c r="I33" s="6">
        <f>IF('[1]TCE - ANEXO IV - Preencher'!K42="","",'[1]TCE - ANEXO IV - Preencher'!K42)</f>
        <v>44249</v>
      </c>
      <c r="J33" s="5" t="str">
        <f>'[1]TCE - ANEXO IV - Preencher'!L42</f>
        <v>26210210779833000156550010005213551093355127</v>
      </c>
      <c r="K33" s="5" t="str">
        <f>IF(F33="B",LEFT('[1]TCE - ANEXO IV - Preencher'!M42,2),IF(F33="S",LEFT('[1]TCE - ANEXO IV - Preencher'!M42,7),IF('[1]TCE - ANEXO IV - Preencher'!H42="","")))</f>
        <v>2611606</v>
      </c>
      <c r="L33" s="7">
        <f>'[1]TCE - ANEXO IV - Preencher'!N42</f>
        <v>2895.6</v>
      </c>
    </row>
    <row r="34" spans="1:12" s="8" customFormat="1" ht="19.5" customHeight="1" x14ac:dyDescent="0.2">
      <c r="A34" s="3">
        <f>IFERROR(VLOOKUP(B34,'[1]DADOS (OCULTAR)'!$P$3:$R$56,3,0),"")</f>
        <v>10075232000243</v>
      </c>
      <c r="B34" s="4" t="str">
        <f>'[1]TCE - ANEXO IV - Preencher'!C43</f>
        <v>UPA IMBIRIBEIRA</v>
      </c>
      <c r="C34" s="4" t="str">
        <f>'[1]TCE - ANEXO IV - Preencher'!E43</f>
        <v>3.12 - Material Hospitalar</v>
      </c>
      <c r="D34" s="3">
        <f>'[1]TCE - ANEXO IV - Preencher'!F43</f>
        <v>236193000184</v>
      </c>
      <c r="E34" s="5" t="str">
        <f>'[1]TCE - ANEXO IV - Preencher'!G43</f>
        <v>CIRURGICA RECIFE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000062954</v>
      </c>
      <c r="I34" s="6">
        <f>IF('[1]TCE - ANEXO IV - Preencher'!K43="","",'[1]TCE - ANEXO IV - Preencher'!K43)</f>
        <v>44249</v>
      </c>
      <c r="J34" s="5" t="str">
        <f>'[1]TCE - ANEXO IV - Preencher'!L43</f>
        <v>26210200236193000184550010000629541000629553</v>
      </c>
      <c r="K34" s="5" t="str">
        <f>IF(F34="B",LEFT('[1]TCE - ANEXO IV - Preencher'!M43,2),IF(F34="S",LEFT('[1]TCE - ANEXO IV - Preencher'!M43,7),IF('[1]TCE - ANEXO IV - Preencher'!H43="","")))</f>
        <v>2606002</v>
      </c>
      <c r="L34" s="7">
        <f>'[1]TCE - ANEXO IV - Preencher'!N43</f>
        <v>1168.92</v>
      </c>
    </row>
    <row r="35" spans="1:12" s="8" customFormat="1" ht="19.5" customHeight="1" x14ac:dyDescent="0.2">
      <c r="A35" s="3">
        <f>IFERROR(VLOOKUP(B35,'[1]DADOS (OCULTAR)'!$P$3:$R$56,3,0),"")</f>
        <v>10075232000243</v>
      </c>
      <c r="B35" s="4" t="str">
        <f>'[1]TCE - ANEXO IV - Preencher'!C44</f>
        <v>UPA IMBIRIBEIRA</v>
      </c>
      <c r="C35" s="4" t="str">
        <f>'[1]TCE - ANEXO IV - Preencher'!E44</f>
        <v>3.12 - Material Hospitalar</v>
      </c>
      <c r="D35" s="3">
        <f>'[1]TCE - ANEXO IV - Preencher'!F44</f>
        <v>8674752000301</v>
      </c>
      <c r="E35" s="5" t="str">
        <f>'[1]TCE - ANEXO IV - Preencher'!G44</f>
        <v>MONTEBELLO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000097844</v>
      </c>
      <c r="I35" s="6">
        <f>IF('[1]TCE - ANEXO IV - Preencher'!K44="","",'[1]TCE - ANEXO IV - Preencher'!K44)</f>
        <v>44251</v>
      </c>
      <c r="J35" s="5" t="str">
        <f>'[1]TCE - ANEXO IV - Preencher'!L44</f>
        <v>26210208674752000140550010000978441348182600</v>
      </c>
      <c r="K35" s="5" t="str">
        <f>IF(F35="B",LEFT('[1]TCE - ANEXO IV - Preencher'!M44,2),IF(F35="S",LEFT('[1]TCE - ANEXO IV - Preencher'!M44,7),IF('[1]TCE - ANEXO IV - Preencher'!H44="","")))</f>
        <v>2611606</v>
      </c>
      <c r="L35" s="7">
        <f>'[1]TCE - ANEXO IV - Preencher'!N44</f>
        <v>2081.0300000000002</v>
      </c>
    </row>
    <row r="36" spans="1:12" s="8" customFormat="1" ht="19.5" customHeight="1" x14ac:dyDescent="0.2">
      <c r="A36" s="3">
        <f>IFERROR(VLOOKUP(B36,'[1]DADOS (OCULTAR)'!$P$3:$R$56,3,0),"")</f>
        <v>10075232000243</v>
      </c>
      <c r="B36" s="4" t="str">
        <f>'[1]TCE - ANEXO IV - Preencher'!C45</f>
        <v>UPA IMBIRIBEIRA</v>
      </c>
      <c r="C36" s="4" t="str">
        <f>'[1]TCE - ANEXO IV - Preencher'!E45</f>
        <v>3.12 - Material Hospitalar</v>
      </c>
      <c r="D36" s="3">
        <f>'[1]TCE - ANEXO IV - Preencher'!F45</f>
        <v>33255787001325</v>
      </c>
      <c r="E36" s="5" t="str">
        <f>'[1]TCE - ANEXO IV - Preencher'!G45</f>
        <v>IBF INDUSTRIA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00026433</v>
      </c>
      <c r="I36" s="6">
        <f>IF('[1]TCE - ANEXO IV - Preencher'!K45="","",'[1]TCE - ANEXO IV - Preencher'!K45)</f>
        <v>44251</v>
      </c>
      <c r="J36" s="5" t="str">
        <f>'[1]TCE - ANEXO IV - Preencher'!L45</f>
        <v>26210233255787001325550050000264331733208449</v>
      </c>
      <c r="K36" s="5" t="str">
        <f>IF(F36="B",LEFT('[1]TCE - ANEXO IV - Preencher'!M45,2),IF(F36="S",LEFT('[1]TCE - ANEXO IV - Preencher'!M45,7),IF('[1]TCE - ANEXO IV - Preencher'!H45="","")))</f>
        <v>2611606</v>
      </c>
      <c r="L36" s="7">
        <f>'[1]TCE - ANEXO IV - Preencher'!N45</f>
        <v>1196.69</v>
      </c>
    </row>
    <row r="37" spans="1:12" s="8" customFormat="1" ht="19.5" customHeight="1" x14ac:dyDescent="0.2">
      <c r="A37" s="3">
        <f>IFERROR(VLOOKUP(B37,'[1]DADOS (OCULTAR)'!$P$3:$R$56,3,0),"")</f>
        <v>10075232000243</v>
      </c>
      <c r="B37" s="4" t="str">
        <f>'[1]TCE - ANEXO IV - Preencher'!C46</f>
        <v>UPA IMBIRIBEIRA</v>
      </c>
      <c r="C37" s="4" t="str">
        <f>'[1]TCE - ANEXO IV - Preencher'!E46</f>
        <v>3.12 - Material Hospitalar</v>
      </c>
      <c r="D37" s="3">
        <f>'[1]TCE - ANEXO IV - Preencher'!F46</f>
        <v>21216468000198</v>
      </c>
      <c r="E37" s="5" t="str">
        <f>'[1]TCE - ANEXO IV - Preencher'!G46</f>
        <v>SANMED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000005576</v>
      </c>
      <c r="I37" s="6">
        <f>IF('[1]TCE - ANEXO IV - Preencher'!K46="","",'[1]TCE - ANEXO IV - Preencher'!K46)</f>
        <v>44252</v>
      </c>
      <c r="J37" s="5" t="str">
        <f>'[1]TCE - ANEXO IV - Preencher'!L46</f>
        <v>26210221216468000198550010000055261552021022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825</v>
      </c>
    </row>
    <row r="38" spans="1:12" s="8" customFormat="1" ht="19.5" customHeight="1" x14ac:dyDescent="0.2">
      <c r="A38" s="3">
        <f>IFERROR(VLOOKUP(B38,'[1]DADOS (OCULTAR)'!$P$3:$R$56,3,0),"")</f>
        <v>10075232000243</v>
      </c>
      <c r="B38" s="4" t="str">
        <f>'[1]TCE - ANEXO IV - Preencher'!C47</f>
        <v>UPA IMBIRIBEIRA</v>
      </c>
      <c r="C38" s="4" t="str">
        <f>'[1]TCE - ANEXO IV - Preencher'!E47</f>
        <v>3.4 - Material Farmacológico</v>
      </c>
      <c r="D38" s="3">
        <f>'[1]TCE - ANEXO IV - Preencher'!F47</f>
        <v>9441460000120</v>
      </c>
      <c r="E38" s="5" t="str">
        <f>'[1]TCE - ANEXO IV - Preencher'!G47</f>
        <v>PADRÃO DIST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000248002</v>
      </c>
      <c r="I38" s="6">
        <f>IF('[1]TCE - ANEXO IV - Preencher'!K47="","",'[1]TCE - ANEXO IV - Preencher'!K47)</f>
        <v>44235</v>
      </c>
      <c r="J38" s="5" t="str">
        <f>'[1]TCE - ANEXO IV - Preencher'!L47</f>
        <v>2621020944146000012055001000248021853217473</v>
      </c>
      <c r="K38" s="5" t="str">
        <f>IF(F38="B",LEFT('[1]TCE - ANEXO IV - Preencher'!M47,2),IF(F38="S",LEFT('[1]TCE - ANEXO IV - Preencher'!M47,7),IF('[1]TCE - ANEXO IV - Preencher'!H47="","")))</f>
        <v>2611606</v>
      </c>
      <c r="L38" s="7">
        <f>'[1]TCE - ANEXO IV - Preencher'!N47</f>
        <v>1045.94</v>
      </c>
    </row>
    <row r="39" spans="1:12" s="8" customFormat="1" ht="19.5" customHeight="1" x14ac:dyDescent="0.2">
      <c r="A39" s="3">
        <f>IFERROR(VLOOKUP(B39,'[1]DADOS (OCULTAR)'!$P$3:$R$56,3,0),"")</f>
        <v>10075232000243</v>
      </c>
      <c r="B39" s="4" t="str">
        <f>'[1]TCE - ANEXO IV - Preencher'!C48</f>
        <v>UPA IMBIRIBEIRA</v>
      </c>
      <c r="C39" s="4" t="str">
        <f>'[1]TCE - ANEXO IV - Preencher'!E48</f>
        <v>3.4 - Material Farmacológico</v>
      </c>
      <c r="D39" s="3">
        <f>'[1]TCE - ANEXO IV - Preencher'!F48</f>
        <v>8778201000126</v>
      </c>
      <c r="E39" s="5" t="str">
        <f>'[1]TCE - ANEXO IV - Preencher'!G48</f>
        <v>DROGAFONTE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000329585</v>
      </c>
      <c r="I39" s="6">
        <f>IF('[1]TCE - ANEXO IV - Preencher'!K48="","",'[1]TCE - ANEXO IV - Preencher'!K48)</f>
        <v>44235</v>
      </c>
      <c r="J39" s="5" t="str">
        <f>'[1]TCE - ANEXO IV - Preencher'!L48</f>
        <v>26210208778201000126550010003295851741487816</v>
      </c>
      <c r="K39" s="5" t="str">
        <f>IF(F39="B",LEFT('[1]TCE - ANEXO IV - Preencher'!M48,2),IF(F39="S",LEFT('[1]TCE - ANEXO IV - Preencher'!M48,7),IF('[1]TCE - ANEXO IV - Preencher'!H48="","")))</f>
        <v>2611606</v>
      </c>
      <c r="L39" s="7">
        <f>'[1]TCE - ANEXO IV - Preencher'!N48</f>
        <v>7415.47</v>
      </c>
    </row>
    <row r="40" spans="1:12" s="8" customFormat="1" ht="19.5" customHeight="1" x14ac:dyDescent="0.2">
      <c r="A40" s="3">
        <f>IFERROR(VLOOKUP(B40,'[1]DADOS (OCULTAR)'!$P$3:$R$56,3,0),"")</f>
        <v>10075232000243</v>
      </c>
      <c r="B40" s="4" t="str">
        <f>'[1]TCE - ANEXO IV - Preencher'!C49</f>
        <v>UPA IMBIRIBEIRA</v>
      </c>
      <c r="C40" s="4" t="str">
        <f>'[1]TCE - ANEXO IV - Preencher'!E49</f>
        <v>3.4 - Material Farmacológico</v>
      </c>
      <c r="D40" s="3">
        <f>'[1]TCE - ANEXO IV - Preencher'!F49</f>
        <v>11449180000100</v>
      </c>
      <c r="E40" s="5" t="str">
        <f>'[1]TCE - ANEXO IV - Preencher'!G49</f>
        <v>DPROSMED DIST PROD MED HOSP LTDA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000040379</v>
      </c>
      <c r="I40" s="6">
        <f>IF('[1]TCE - ANEXO IV - Preencher'!K49="","",'[1]TCE - ANEXO IV - Preencher'!K49)</f>
        <v>44235</v>
      </c>
      <c r="J40" s="5" t="str">
        <f>'[1]TCE - ANEXO IV - Preencher'!L49</f>
        <v>26210211449180000100550010000403791481325679</v>
      </c>
      <c r="K40" s="5" t="str">
        <f>IF(F40="B",LEFT('[1]TCE - ANEXO IV - Preencher'!M49,2),IF(F40="S",LEFT('[1]TCE - ANEXO IV - Preencher'!M49,7),IF('[1]TCE - ANEXO IV - Preencher'!H49="","")))</f>
        <v>2611606</v>
      </c>
      <c r="L40" s="7">
        <f>'[1]TCE - ANEXO IV - Preencher'!N49</f>
        <v>2175.9499999999998</v>
      </c>
    </row>
    <row r="41" spans="1:12" s="8" customFormat="1" ht="19.5" customHeight="1" x14ac:dyDescent="0.2">
      <c r="A41" s="3">
        <f>IFERROR(VLOOKUP(B41,'[1]DADOS (OCULTAR)'!$P$3:$R$56,3,0),"")</f>
        <v>10075232000243</v>
      </c>
      <c r="B41" s="4" t="str">
        <f>'[1]TCE - ANEXO IV - Preencher'!C50</f>
        <v>UPA IMBIRIBEIRA</v>
      </c>
      <c r="C41" s="4" t="str">
        <f>'[1]TCE - ANEXO IV - Preencher'!E50</f>
        <v>3.4 - Material Farmacológico</v>
      </c>
      <c r="D41" s="3">
        <f>'[1]TCE - ANEXO IV - Preencher'!F50</f>
        <v>24455677000182</v>
      </c>
      <c r="E41" s="5" t="str">
        <f>'[1]TCE - ANEXO IV - Preencher'!G50</f>
        <v>ACRIPEL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001642972</v>
      </c>
      <c r="I41" s="6">
        <f>IF('[1]TCE - ANEXO IV - Preencher'!K50="","",'[1]TCE - ANEXO IV - Preencher'!K50)</f>
        <v>44236</v>
      </c>
      <c r="J41" s="5" t="str">
        <f>'[1]TCE - ANEXO IV - Preencher'!L50</f>
        <v>26210224455677000182550010016429721883181308</v>
      </c>
      <c r="K41" s="5" t="str">
        <f>IF(F41="B",LEFT('[1]TCE - ANEXO IV - Preencher'!M50,2),IF(F41="S",LEFT('[1]TCE - ANEXO IV - Preencher'!M50,7),IF('[1]TCE - ANEXO IV - Preencher'!H50="","")))</f>
        <v>2610707</v>
      </c>
      <c r="L41" s="7">
        <f>'[1]TCE - ANEXO IV - Preencher'!N50</f>
        <v>80.400000000000006</v>
      </c>
    </row>
    <row r="42" spans="1:12" s="8" customFormat="1" ht="19.5" customHeight="1" x14ac:dyDescent="0.2">
      <c r="A42" s="3">
        <f>IFERROR(VLOOKUP(B42,'[1]DADOS (OCULTAR)'!$P$3:$R$56,3,0),"")</f>
        <v>10075232000243</v>
      </c>
      <c r="B42" s="4" t="str">
        <f>'[1]TCE - ANEXO IV - Preencher'!C51</f>
        <v>UPA IMBIRIBEIRA</v>
      </c>
      <c r="C42" s="4" t="str">
        <f>'[1]TCE - ANEXO IV - Preencher'!E51</f>
        <v>3.4 - Material Farmacológico</v>
      </c>
      <c r="D42" s="3">
        <f>'[1]TCE - ANEXO IV - Preencher'!F51</f>
        <v>11449180000100</v>
      </c>
      <c r="E42" s="5" t="str">
        <f>'[1]TCE - ANEXO IV - Preencher'!G51</f>
        <v>DPROSMED DIST PROD MED HOSP LTDA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000040633</v>
      </c>
      <c r="I42" s="6">
        <f>IF('[1]TCE - ANEXO IV - Preencher'!K51="","",'[1]TCE - ANEXO IV - Preencher'!K51)</f>
        <v>44246</v>
      </c>
      <c r="J42" s="5" t="str">
        <f>'[1]TCE - ANEXO IV - Preencher'!L51</f>
        <v>26210211449180000100550010000406331687914413</v>
      </c>
      <c r="K42" s="5" t="str">
        <f>IF(F42="B",LEFT('[1]TCE - ANEXO IV - Preencher'!M51,2),IF(F42="S",LEFT('[1]TCE - ANEXO IV - Preencher'!M51,7),IF('[1]TCE - ANEXO IV - Preencher'!H51="","")))</f>
        <v>2611606</v>
      </c>
      <c r="L42" s="7">
        <f>'[1]TCE - ANEXO IV - Preencher'!N51</f>
        <v>50.35</v>
      </c>
    </row>
    <row r="43" spans="1:12" s="8" customFormat="1" ht="19.5" customHeight="1" x14ac:dyDescent="0.2">
      <c r="A43" s="3">
        <f>IFERROR(VLOOKUP(B43,'[1]DADOS (OCULTAR)'!$P$3:$R$56,3,0),"")</f>
        <v>10075232000243</v>
      </c>
      <c r="B43" s="4" t="str">
        <f>'[1]TCE - ANEXO IV - Preencher'!C52</f>
        <v>UPA IMBIRIBEIRA</v>
      </c>
      <c r="C43" s="4" t="str">
        <f>'[1]TCE - ANEXO IV - Preencher'!E52</f>
        <v>3.4 - Material Farmacológico</v>
      </c>
      <c r="D43" s="3">
        <f>'[1]TCE - ANEXO IV - Preencher'!F52</f>
        <v>7484373000124</v>
      </c>
      <c r="E43" s="5" t="str">
        <f>'[1]TCE - ANEXO IV - Preencher'!G52</f>
        <v>UNI HOSPITALAR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000117532</v>
      </c>
      <c r="I43" s="6">
        <f>IF('[1]TCE - ANEXO IV - Preencher'!K52="","",'[1]TCE - ANEXO IV - Preencher'!K52)</f>
        <v>44246</v>
      </c>
      <c r="J43" s="5" t="str">
        <f>'[1]TCE - ANEXO IV - Preencher'!L52</f>
        <v>26210207484373000124550010001175321193047088</v>
      </c>
      <c r="K43" s="5" t="str">
        <f>IF(F43="B",LEFT('[1]TCE - ANEXO IV - Preencher'!M52,2),IF(F43="S",LEFT('[1]TCE - ANEXO IV - Preencher'!M52,7),IF('[1]TCE - ANEXO IV - Preencher'!H52="","")))</f>
        <v>2611606</v>
      </c>
      <c r="L43" s="7">
        <f>'[1]TCE - ANEXO IV - Preencher'!N52</f>
        <v>2731</v>
      </c>
    </row>
    <row r="44" spans="1:12" s="8" customFormat="1" ht="19.5" customHeight="1" x14ac:dyDescent="0.2">
      <c r="A44" s="3">
        <f>IFERROR(VLOOKUP(B44,'[1]DADOS (OCULTAR)'!$P$3:$R$56,3,0),"")</f>
        <v>10075232000243</v>
      </c>
      <c r="B44" s="4" t="str">
        <f>'[1]TCE - ANEXO IV - Preencher'!C53</f>
        <v>UPA IMBIRIBEIRA</v>
      </c>
      <c r="C44" s="4" t="str">
        <f>'[1]TCE - ANEXO IV - Preencher'!E53</f>
        <v>3.4 - Material Farmacológico</v>
      </c>
      <c r="D44" s="3">
        <f>'[1]TCE - ANEXO IV - Preencher'!F53</f>
        <v>8674752000301</v>
      </c>
      <c r="E44" s="5" t="str">
        <f>'[1]TCE - ANEXO IV - Preencher'!G53</f>
        <v>MONTEBELLO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000097659</v>
      </c>
      <c r="I44" s="6">
        <f>IF('[1]TCE - ANEXO IV - Preencher'!K53="","",'[1]TCE - ANEXO IV - Preencher'!K53)</f>
        <v>44246</v>
      </c>
      <c r="J44" s="5" t="str">
        <f>'[1]TCE - ANEXO IV - Preencher'!L53</f>
        <v>26210208674752000140550010000976591394695200</v>
      </c>
      <c r="K44" s="5" t="str">
        <f>IF(F44="B",LEFT('[1]TCE - ANEXO IV - Preencher'!M53,2),IF(F44="S",LEFT('[1]TCE - ANEXO IV - Preencher'!M53,7),IF('[1]TCE - ANEXO IV - Preencher'!H53="","")))</f>
        <v>2611606</v>
      </c>
      <c r="L44" s="7">
        <f>'[1]TCE - ANEXO IV - Preencher'!N53</f>
        <v>1437.2</v>
      </c>
    </row>
    <row r="45" spans="1:12" s="8" customFormat="1" ht="19.5" customHeight="1" x14ac:dyDescent="0.2">
      <c r="A45" s="3">
        <f>IFERROR(VLOOKUP(B45,'[1]DADOS (OCULTAR)'!$P$3:$R$56,3,0),"")</f>
        <v>10075232000243</v>
      </c>
      <c r="B45" s="4" t="str">
        <f>'[1]TCE - ANEXO IV - Preencher'!C54</f>
        <v>UPA IMBIRIBEIRA</v>
      </c>
      <c r="C45" s="4" t="str">
        <f>'[1]TCE - ANEXO IV - Preencher'!E54</f>
        <v>3.4 - Material Farmacológico</v>
      </c>
      <c r="D45" s="3">
        <f>'[1]TCE - ANEXO IV - Preencher'!F54</f>
        <v>9007162000126</v>
      </c>
      <c r="E45" s="5" t="str">
        <f>'[1]TCE - ANEXO IV - Preencher'!G54</f>
        <v>MAUES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000079362</v>
      </c>
      <c r="I45" s="6">
        <f>IF('[1]TCE - ANEXO IV - Preencher'!K54="","",'[1]TCE - ANEXO IV - Preencher'!K54)</f>
        <v>44246</v>
      </c>
      <c r="J45" s="5" t="str">
        <f>'[1]TCE - ANEXO IV - Preencher'!L54</f>
        <v>26210209007162000126550010000793621879947500</v>
      </c>
      <c r="K45" s="5" t="str">
        <f>IF(F45="B",LEFT('[1]TCE - ANEXO IV - Preencher'!M54,2),IF(F45="S",LEFT('[1]TCE - ANEXO IV - Preencher'!M54,7),IF('[1]TCE - ANEXO IV - Preencher'!H54="","")))</f>
        <v>2607901</v>
      </c>
      <c r="L45" s="7">
        <f>'[1]TCE - ANEXO IV - Preencher'!N54</f>
        <v>726</v>
      </c>
    </row>
    <row r="46" spans="1:12" s="8" customFormat="1" ht="19.5" customHeight="1" x14ac:dyDescent="0.2">
      <c r="A46" s="3">
        <f>IFERROR(VLOOKUP(B46,'[1]DADOS (OCULTAR)'!$P$3:$R$56,3,0),"")</f>
        <v>10075232000243</v>
      </c>
      <c r="B46" s="4" t="str">
        <f>'[1]TCE - ANEXO IV - Preencher'!C55</f>
        <v>UPA IMBIRIBEIRA</v>
      </c>
      <c r="C46" s="4" t="str">
        <f>'[1]TCE - ANEXO IV - Preencher'!E55</f>
        <v>3.4 - Material Farmacológico</v>
      </c>
      <c r="D46" s="3">
        <f>'[1]TCE - ANEXO IV - Preencher'!F55</f>
        <v>9007162000126</v>
      </c>
      <c r="E46" s="5" t="str">
        <f>'[1]TCE - ANEXO IV - Preencher'!G55</f>
        <v>MAUES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000079361</v>
      </c>
      <c r="I46" s="6">
        <f>IF('[1]TCE - ANEXO IV - Preencher'!K55="","",'[1]TCE - ANEXO IV - Preencher'!K55)</f>
        <v>44246</v>
      </c>
      <c r="J46" s="5" t="str">
        <f>'[1]TCE - ANEXO IV - Preencher'!L55</f>
        <v>26210209007162000126550010000793611778973010</v>
      </c>
      <c r="K46" s="5" t="str">
        <f>IF(F46="B",LEFT('[1]TCE - ANEXO IV - Preencher'!M55,2),IF(F46="S",LEFT('[1]TCE - ANEXO IV - Preencher'!M55,7),IF('[1]TCE - ANEXO IV - Preencher'!H55="","")))</f>
        <v>2607901</v>
      </c>
      <c r="L46" s="7">
        <f>'[1]TCE - ANEXO IV - Preencher'!N55</f>
        <v>1624.7</v>
      </c>
    </row>
    <row r="47" spans="1:12" s="8" customFormat="1" ht="19.5" customHeight="1" x14ac:dyDescent="0.2">
      <c r="A47" s="3">
        <f>IFERROR(VLOOKUP(B47,'[1]DADOS (OCULTAR)'!$P$3:$R$56,3,0),"")</f>
        <v>10075232000243</v>
      </c>
      <c r="B47" s="4" t="str">
        <f>'[1]TCE - ANEXO IV - Preencher'!C56</f>
        <v>UPA IMBIRIBEIRA</v>
      </c>
      <c r="C47" s="4" t="str">
        <f>'[1]TCE - ANEXO IV - Preencher'!E56</f>
        <v>3.4 - Material Farmacológico</v>
      </c>
      <c r="D47" s="3">
        <f>'[1]TCE - ANEXO IV - Preencher'!F56</f>
        <v>8778201000126</v>
      </c>
      <c r="E47" s="5" t="str">
        <f>'[1]TCE - ANEXO IV - Preencher'!G56</f>
        <v>DROGAFONTE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000330411</v>
      </c>
      <c r="I47" s="6">
        <f>IF('[1]TCE - ANEXO IV - Preencher'!K56="","",'[1]TCE - ANEXO IV - Preencher'!K56)</f>
        <v>44246</v>
      </c>
      <c r="J47" s="5" t="str">
        <f>'[1]TCE - ANEXO IV - Preencher'!L56</f>
        <v>26210208778201000126550010003304111089499823</v>
      </c>
      <c r="K47" s="5" t="str">
        <f>IF(F47="B",LEFT('[1]TCE - ANEXO IV - Preencher'!M56,2),IF(F47="S",LEFT('[1]TCE - ANEXO IV - Preencher'!M56,7),IF('[1]TCE - ANEXO IV - Preencher'!H56="","")))</f>
        <v>2611606</v>
      </c>
      <c r="L47" s="7">
        <f>'[1]TCE - ANEXO IV - Preencher'!N56</f>
        <v>9684.18</v>
      </c>
    </row>
    <row r="48" spans="1:12" s="8" customFormat="1" ht="19.5" customHeight="1" x14ac:dyDescent="0.2">
      <c r="A48" s="3">
        <f>IFERROR(VLOOKUP(B48,'[1]DADOS (OCULTAR)'!$P$3:$R$56,3,0),"")</f>
        <v>10075232000243</v>
      </c>
      <c r="B48" s="4" t="str">
        <f>'[1]TCE - ANEXO IV - Preencher'!C57</f>
        <v>UPA IMBIRIBEIRA</v>
      </c>
      <c r="C48" s="4" t="str">
        <f>'[1]TCE - ANEXO IV - Preencher'!E57</f>
        <v>3.4 - Material Farmacológico</v>
      </c>
      <c r="D48" s="3">
        <f>'[1]TCE - ANEXO IV - Preencher'!F57</f>
        <v>67729178000653</v>
      </c>
      <c r="E48" s="5" t="str">
        <f>'[1]TCE - ANEXO IV - Preencher'!G57</f>
        <v>RIOCLARENSE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0003875</v>
      </c>
      <c r="I48" s="6">
        <f>IF('[1]TCE - ANEXO IV - Preencher'!K57="","",'[1]TCE - ANEXO IV - Preencher'!K57)</f>
        <v>44246</v>
      </c>
      <c r="J48" s="5" t="str">
        <f>'[1]TCE - ANEXO IV - Preencher'!L57</f>
        <v>26210267729178000653550010000038751911360500</v>
      </c>
      <c r="K48" s="5" t="str">
        <f>IF(F48="B",LEFT('[1]TCE - ANEXO IV - Preencher'!M57,2),IF(F48="S",LEFT('[1]TCE - ANEXO IV - Preencher'!M57,7),IF('[1]TCE - ANEXO IV - Preencher'!H57="","")))</f>
        <v>2607901</v>
      </c>
      <c r="L48" s="7">
        <f>'[1]TCE - ANEXO IV - Preencher'!N57</f>
        <v>3817.12</v>
      </c>
    </row>
    <row r="49" spans="1:12" s="8" customFormat="1" ht="19.5" customHeight="1" x14ac:dyDescent="0.2">
      <c r="A49" s="3">
        <f>IFERROR(VLOOKUP(B49,'[1]DADOS (OCULTAR)'!$P$3:$R$56,3,0),"")</f>
        <v>10075232000243</v>
      </c>
      <c r="B49" s="4" t="str">
        <f>'[1]TCE - ANEXO IV - Preencher'!C58</f>
        <v>UPA IMBIRIBEIRA</v>
      </c>
      <c r="C49" s="4" t="str">
        <f>'[1]TCE - ANEXO IV - Preencher'!E58</f>
        <v>3.4 - Material Farmacológico</v>
      </c>
      <c r="D49" s="3">
        <f>'[1]TCE - ANEXO IV - Preencher'!F58</f>
        <v>21381761000100</v>
      </c>
      <c r="E49" s="5" t="str">
        <f>'[1]TCE - ANEXO IV - Preencher'!G58</f>
        <v>SIX HOSPITALAR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000037488</v>
      </c>
      <c r="I49" s="6">
        <f>IF('[1]TCE - ANEXO IV - Preencher'!K58="","",'[1]TCE - ANEXO IV - Preencher'!K58)</f>
        <v>44246</v>
      </c>
      <c r="J49" s="5" t="str">
        <f>'[1]TCE - ANEXO IV - Preencher'!L58</f>
        <v>26210221381761000100550010000374881506273395</v>
      </c>
      <c r="K49" s="5" t="str">
        <f>IF(F49="B",LEFT('[1]TCE - ANEXO IV - Preencher'!M58,2),IF(F49="S",LEFT('[1]TCE - ANEXO IV - Preencher'!M58,7),IF('[1]TCE - ANEXO IV - Preencher'!H58="","")))</f>
        <v>2607901</v>
      </c>
      <c r="L49" s="7">
        <f>'[1]TCE - ANEXO IV - Preencher'!N58</f>
        <v>371.5</v>
      </c>
    </row>
    <row r="50" spans="1:12" s="8" customFormat="1" ht="19.5" customHeight="1" x14ac:dyDescent="0.2">
      <c r="A50" s="3">
        <f>IFERROR(VLOOKUP(B50,'[1]DADOS (OCULTAR)'!$P$3:$R$56,3,0),"")</f>
        <v>10075232000243</v>
      </c>
      <c r="B50" s="4" t="str">
        <f>'[1]TCE - ANEXO IV - Preencher'!C59</f>
        <v>UPA IMBIRIBEIRA</v>
      </c>
      <c r="C50" s="4" t="str">
        <f>'[1]TCE - ANEXO IV - Preencher'!E59</f>
        <v>3.4 - Material Farmacológico</v>
      </c>
      <c r="D50" s="3">
        <f>'[1]TCE - ANEXO IV - Preencher'!F59</f>
        <v>9441460000120</v>
      </c>
      <c r="E50" s="5" t="str">
        <f>'[1]TCE - ANEXO IV - Preencher'!G59</f>
        <v>PADRÃO DIST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000249088</v>
      </c>
      <c r="I50" s="6">
        <f>IF('[1]TCE - ANEXO IV - Preencher'!K59="","",'[1]TCE - ANEXO IV - Preencher'!K59)</f>
        <v>44249</v>
      </c>
      <c r="J50" s="5" t="str">
        <f>'[1]TCE - ANEXO IV - Preencher'!L59</f>
        <v>2621020944146000012055001000249088040458458</v>
      </c>
      <c r="K50" s="5" t="str">
        <f>IF(F50="B",LEFT('[1]TCE - ANEXO IV - Preencher'!M59,2),IF(F50="S",LEFT('[1]TCE - ANEXO IV - Preencher'!M59,7),IF('[1]TCE - ANEXO IV - Preencher'!H59="","")))</f>
        <v>2611606</v>
      </c>
      <c r="L50" s="7">
        <f>'[1]TCE - ANEXO IV - Preencher'!N59</f>
        <v>58.3</v>
      </c>
    </row>
    <row r="51" spans="1:12" s="8" customFormat="1" ht="19.5" customHeight="1" x14ac:dyDescent="0.2">
      <c r="A51" s="3">
        <f>IFERROR(VLOOKUP(B51,'[1]DADOS (OCULTAR)'!$P$3:$R$56,3,0),"")</f>
        <v>10075232000243</v>
      </c>
      <c r="B51" s="4" t="str">
        <f>'[1]TCE - ANEXO IV - Preencher'!C60</f>
        <v>UPA IMBIRIBEIRA</v>
      </c>
      <c r="C51" s="4" t="str">
        <f>'[1]TCE - ANEXO IV - Preencher'!E60</f>
        <v>3.4 - Material Farmacológico</v>
      </c>
      <c r="D51" s="3">
        <f>'[1]TCE - ANEXO IV - Preencher'!F60</f>
        <v>12882932000194</v>
      </c>
      <c r="E51" s="5" t="str">
        <f>'[1]TCE - ANEXO IV - Preencher'!G60</f>
        <v>EXOMED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148768</v>
      </c>
      <c r="I51" s="6">
        <f>IF('[1]TCE - ANEXO IV - Preencher'!K60="","",'[1]TCE - ANEXO IV - Preencher'!K60)</f>
        <v>44249</v>
      </c>
      <c r="J51" s="5" t="str">
        <f>'[1]TCE - ANEXO IV - Preencher'!L60</f>
        <v>26210212882932000194550010001487681220856173</v>
      </c>
      <c r="K51" s="5" t="str">
        <f>IF(F51="B",LEFT('[1]TCE - ANEXO IV - Preencher'!M60,2),IF(F51="S",LEFT('[1]TCE - ANEXO IV - Preencher'!M60,7),IF('[1]TCE - ANEXO IV - Preencher'!H60="","")))</f>
        <v>2611606</v>
      </c>
      <c r="L51" s="7">
        <f>'[1]TCE - ANEXO IV - Preencher'!N60</f>
        <v>3765.4</v>
      </c>
    </row>
    <row r="52" spans="1:12" s="8" customFormat="1" ht="19.5" customHeight="1" x14ac:dyDescent="0.2">
      <c r="A52" s="3">
        <f>IFERROR(VLOOKUP(B52,'[1]DADOS (OCULTAR)'!$P$3:$R$56,3,0),"")</f>
        <v>10075232000243</v>
      </c>
      <c r="B52" s="4" t="str">
        <f>'[1]TCE - ANEXO IV - Preencher'!C61</f>
        <v>UPA IMBIRIBEIRA</v>
      </c>
      <c r="C52" s="4" t="str">
        <f>'[1]TCE - ANEXO IV - Preencher'!E61</f>
        <v>3.4 - Material Farmacológico</v>
      </c>
      <c r="D52" s="3">
        <f>'[1]TCE - ANEXO IV - Preencher'!F61</f>
        <v>12882932000194</v>
      </c>
      <c r="E52" s="5" t="str">
        <f>'[1]TCE - ANEXO IV - Preencher'!G61</f>
        <v>EXOMED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148752</v>
      </c>
      <c r="I52" s="6">
        <f>IF('[1]TCE - ANEXO IV - Preencher'!K61="","",'[1]TCE - ANEXO IV - Preencher'!K61)</f>
        <v>44249</v>
      </c>
      <c r="J52" s="5" t="str">
        <f>'[1]TCE - ANEXO IV - Preencher'!L61</f>
        <v>26210212882932000194550010001487521424886216</v>
      </c>
      <c r="K52" s="5" t="str">
        <f>IF(F52="B",LEFT('[1]TCE - ANEXO IV - Preencher'!M61,2),IF(F52="S",LEFT('[1]TCE - ANEXO IV - Preencher'!M61,7),IF('[1]TCE - ANEXO IV - Preencher'!H61="","")))</f>
        <v>2611606</v>
      </c>
      <c r="L52" s="7">
        <f>'[1]TCE - ANEXO IV - Preencher'!N61</f>
        <v>573.97</v>
      </c>
    </row>
    <row r="53" spans="1:12" s="8" customFormat="1" ht="19.5" customHeight="1" x14ac:dyDescent="0.2">
      <c r="A53" s="3">
        <f>IFERROR(VLOOKUP(B53,'[1]DADOS (OCULTAR)'!$P$3:$R$56,3,0),"")</f>
        <v>10075232000243</v>
      </c>
      <c r="B53" s="4" t="str">
        <f>'[1]TCE - ANEXO IV - Preencher'!C62</f>
        <v>UPA IMBIRIBEIRA</v>
      </c>
      <c r="C53" s="4" t="str">
        <f>'[1]TCE - ANEXO IV - Preencher'!E62</f>
        <v>3.4 - Material Farmacológico</v>
      </c>
      <c r="D53" s="3">
        <f>'[1]TCE - ANEXO IV - Preencher'!F62</f>
        <v>12882932000194</v>
      </c>
      <c r="E53" s="5" t="str">
        <f>'[1]TCE - ANEXO IV - Preencher'!G62</f>
        <v>EXOMED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148824</v>
      </c>
      <c r="I53" s="6">
        <f>IF('[1]TCE - ANEXO IV - Preencher'!K62="","",'[1]TCE - ANEXO IV - Preencher'!K62)</f>
        <v>44250</v>
      </c>
      <c r="J53" s="5" t="str">
        <f>'[1]TCE - ANEXO IV - Preencher'!L62</f>
        <v>26210212882932000194550010001488241858707029</v>
      </c>
      <c r="K53" s="5" t="str">
        <f>IF(F53="B",LEFT('[1]TCE - ANEXO IV - Preencher'!M62,2),IF(F53="S",LEFT('[1]TCE - ANEXO IV - Preencher'!M62,7),IF('[1]TCE - ANEXO IV - Preencher'!H62="","")))</f>
        <v>2611606</v>
      </c>
      <c r="L53" s="7">
        <f>'[1]TCE - ANEXO IV - Preencher'!N62</f>
        <v>1262.4000000000001</v>
      </c>
    </row>
    <row r="54" spans="1:12" s="8" customFormat="1" ht="19.5" customHeight="1" x14ac:dyDescent="0.2">
      <c r="A54" s="3">
        <f>IFERROR(VLOOKUP(B54,'[1]DADOS (OCULTAR)'!$P$3:$R$56,3,0),"")</f>
        <v>10075232000243</v>
      </c>
      <c r="B54" s="4" t="str">
        <f>'[1]TCE - ANEXO IV - Preencher'!C63</f>
        <v>UPA IMBIRIBEIRA</v>
      </c>
      <c r="C54" s="4" t="str">
        <f>'[1]TCE - ANEXO IV - Preencher'!E63</f>
        <v>3.4 - Material Farmacológico</v>
      </c>
      <c r="D54" s="3">
        <f>'[1]TCE - ANEXO IV - Preencher'!F63</f>
        <v>12882932000194</v>
      </c>
      <c r="E54" s="5" t="str">
        <f>'[1]TCE - ANEXO IV - Preencher'!G63</f>
        <v>EXOMED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148823</v>
      </c>
      <c r="I54" s="6">
        <f>IF('[1]TCE - ANEXO IV - Preencher'!K63="","",'[1]TCE - ANEXO IV - Preencher'!K63)</f>
        <v>44250</v>
      </c>
      <c r="J54" s="5" t="str">
        <f>'[1]TCE - ANEXO IV - Preencher'!L63</f>
        <v>26210212882932000194550010001488231484504658</v>
      </c>
      <c r="K54" s="5" t="str">
        <f>IF(F54="B",LEFT('[1]TCE - ANEXO IV - Preencher'!M63,2),IF(F54="S",LEFT('[1]TCE - ANEXO IV - Preencher'!M63,7),IF('[1]TCE - ANEXO IV - Preencher'!H63="","")))</f>
        <v>2611606</v>
      </c>
      <c r="L54" s="7">
        <f>'[1]TCE - ANEXO IV - Preencher'!N63</f>
        <v>240</v>
      </c>
    </row>
    <row r="55" spans="1:12" s="8" customFormat="1" ht="19.5" customHeight="1" x14ac:dyDescent="0.2">
      <c r="A55" s="3">
        <f>IFERROR(VLOOKUP(B55,'[1]DADOS (OCULTAR)'!$P$3:$R$56,3,0),"")</f>
        <v>10075232000243</v>
      </c>
      <c r="B55" s="4" t="str">
        <f>'[1]TCE - ANEXO IV - Preencher'!C64</f>
        <v>UPA IMBIRIBEIRA</v>
      </c>
      <c r="C55" s="4" t="str">
        <f>'[1]TCE - ANEXO IV - Preencher'!E64</f>
        <v>3.4 - Material Farmacológico</v>
      </c>
      <c r="D55" s="3">
        <f>'[1]TCE - ANEXO IV - Preencher'!F64</f>
        <v>8674752000301</v>
      </c>
      <c r="E55" s="5" t="str">
        <f>'[1]TCE - ANEXO IV - Preencher'!G64</f>
        <v>MONTEBELLO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000097903</v>
      </c>
      <c r="I55" s="6">
        <f>IF('[1]TCE - ANEXO IV - Preencher'!K64="","",'[1]TCE - ANEXO IV - Preencher'!K64)</f>
        <v>44252</v>
      </c>
      <c r="J55" s="5" t="str">
        <f>'[1]TCE - ANEXO IV - Preencher'!L64</f>
        <v>26210208674752000140550010000979031306353183</v>
      </c>
      <c r="K55" s="5" t="str">
        <f>IF(F55="B",LEFT('[1]TCE - ANEXO IV - Preencher'!M64,2),IF(F55="S",LEFT('[1]TCE - ANEXO IV - Preencher'!M64,7),IF('[1]TCE - ANEXO IV - Preencher'!H64="","")))</f>
        <v>2611606</v>
      </c>
      <c r="L55" s="7">
        <f>'[1]TCE - ANEXO IV - Preencher'!N64</f>
        <v>3234.06</v>
      </c>
    </row>
    <row r="56" spans="1:12" s="8" customFormat="1" ht="19.5" customHeight="1" x14ac:dyDescent="0.2">
      <c r="A56" s="3">
        <f>IFERROR(VLOOKUP(B56,'[1]DADOS (OCULTAR)'!$P$3:$R$56,3,0),"")</f>
        <v>10075232000243</v>
      </c>
      <c r="B56" s="4" t="str">
        <f>'[1]TCE - ANEXO IV - Preencher'!C65</f>
        <v>UPA IMBIRIBEIRA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GASES INDUSTRIAIS NE LTDA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43658</v>
      </c>
      <c r="I56" s="6">
        <f>IF('[1]TCE - ANEXO IV - Preencher'!K65="","",'[1]TCE - ANEXO IV - Preencher'!K65)</f>
        <v>44228</v>
      </c>
      <c r="J56" s="5" t="str">
        <f>'[1]TCE - ANEXO IV - Preencher'!L65</f>
        <v>26210224380578002041550080000436581822637835</v>
      </c>
      <c r="K56" s="5" t="str">
        <f>IF(F56="B",LEFT('[1]TCE - ANEXO IV - Preencher'!M65,2),IF(F56="S",LEFT('[1]TCE - ANEXO IV - Preencher'!M65,7),IF('[1]TCE - ANEXO IV - Preencher'!H65="","")))</f>
        <v>2607901</v>
      </c>
      <c r="L56" s="7">
        <f>'[1]TCE - ANEXO IV - Preencher'!N65</f>
        <v>597.92999999999995</v>
      </c>
    </row>
    <row r="57" spans="1:12" s="8" customFormat="1" ht="19.5" customHeight="1" x14ac:dyDescent="0.2">
      <c r="A57" s="3">
        <f>IFERROR(VLOOKUP(B57,'[1]DADOS (OCULTAR)'!$P$3:$R$56,3,0),"")</f>
        <v>10075232000243</v>
      </c>
      <c r="B57" s="4" t="str">
        <f>'[1]TCE - ANEXO IV - Preencher'!C66</f>
        <v>UPA IMBIRIBEIRA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INDUSTRIAIS NE LTDA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43684</v>
      </c>
      <c r="I57" s="6">
        <f>IF('[1]TCE - ANEXO IV - Preencher'!K66="","",'[1]TCE - ANEXO IV - Preencher'!K66)</f>
        <v>44230</v>
      </c>
      <c r="J57" s="5" t="str">
        <f>'[1]TCE - ANEXO IV - Preencher'!L66</f>
        <v>26210224380578002041550080000436841822945858</v>
      </c>
      <c r="K57" s="5" t="str">
        <f>IF(F57="B",LEFT('[1]TCE - ANEXO IV - Preencher'!M66,2),IF(F57="S",LEFT('[1]TCE - ANEXO IV - Preencher'!M66,7),IF('[1]TCE - ANEXO IV - Preencher'!H66="","")))</f>
        <v>2607901</v>
      </c>
      <c r="L57" s="7">
        <f>'[1]TCE - ANEXO IV - Preencher'!N66</f>
        <v>1155.4100000000001</v>
      </c>
    </row>
    <row r="58" spans="1:12" s="8" customFormat="1" ht="19.5" customHeight="1" x14ac:dyDescent="0.2">
      <c r="A58" s="3">
        <f>IFERROR(VLOOKUP(B58,'[1]DADOS (OCULTAR)'!$P$3:$R$56,3,0),"")</f>
        <v>10075232000243</v>
      </c>
      <c r="B58" s="4" t="str">
        <f>'[1]TCE - ANEXO IV - Preencher'!C67</f>
        <v>UPA IMBIRIBEIRA</v>
      </c>
      <c r="C58" s="4" t="str">
        <f>'[1]TCE - ANEXO IV - Preencher'!E67</f>
        <v>3.2 - Gás e Outros Materiais Engarrafados</v>
      </c>
      <c r="D58" s="3">
        <f>'[1]TCE - ANEXO IV - Preencher'!F67</f>
        <v>24380578002203</v>
      </c>
      <c r="E58" s="5" t="str">
        <f>'[1]TCE - ANEXO IV - Preencher'!G67</f>
        <v>WHITE MARTINS GASES INDUSTRIAIS NE LTDA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2776</v>
      </c>
      <c r="I58" s="6">
        <f>IF('[1]TCE - ANEXO IV - Preencher'!K67="","",'[1]TCE - ANEXO IV - Preencher'!K67)</f>
        <v>44232</v>
      </c>
      <c r="J58" s="5" t="str">
        <f>'[1]TCE - ANEXO IV - Preencher'!L67</f>
        <v>26210224380578002203550730000027761823249134</v>
      </c>
      <c r="K58" s="5" t="str">
        <f>IF(F58="B",LEFT('[1]TCE - ANEXO IV - Preencher'!M67,2),IF(F58="S",LEFT('[1]TCE - ANEXO IV - Preencher'!M67,7),IF('[1]TCE - ANEXO IV - Preencher'!H67="","")))</f>
        <v>2602902</v>
      </c>
      <c r="L58" s="7">
        <f>'[1]TCE - ANEXO IV - Preencher'!N67</f>
        <v>3511.31</v>
      </c>
    </row>
    <row r="59" spans="1:12" s="8" customFormat="1" ht="19.5" customHeight="1" x14ac:dyDescent="0.2">
      <c r="A59" s="3">
        <f>IFERROR(VLOOKUP(B59,'[1]DADOS (OCULTAR)'!$P$3:$R$56,3,0),"")</f>
        <v>10075232000243</v>
      </c>
      <c r="B59" s="4" t="str">
        <f>'[1]TCE - ANEXO IV - Preencher'!C68</f>
        <v>UPA IMBIRIBEIRA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 GASES INDUSTRIAIS NE LTDA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43745</v>
      </c>
      <c r="I59" s="6">
        <f>IF('[1]TCE - ANEXO IV - Preencher'!K68="","",'[1]TCE - ANEXO IV - Preencher'!K68)</f>
        <v>44235</v>
      </c>
      <c r="J59" s="5" t="str">
        <f>'[1]TCE - ANEXO IV - Preencher'!L68</f>
        <v>26210224380578002041550080000437451823609964</v>
      </c>
      <c r="K59" s="5" t="str">
        <f>IF(F59="B",LEFT('[1]TCE - ANEXO IV - Preencher'!M68,2),IF(F59="S",LEFT('[1]TCE - ANEXO IV - Preencher'!M68,7),IF('[1]TCE - ANEXO IV - Preencher'!H68="","")))</f>
        <v>2607901</v>
      </c>
      <c r="L59" s="7">
        <f>'[1]TCE - ANEXO IV - Preencher'!N68</f>
        <v>298.95999999999998</v>
      </c>
    </row>
    <row r="60" spans="1:12" s="8" customFormat="1" ht="19.5" customHeight="1" x14ac:dyDescent="0.2">
      <c r="A60" s="3">
        <f>IFERROR(VLOOKUP(B60,'[1]DADOS (OCULTAR)'!$P$3:$R$56,3,0),"")</f>
        <v>10075232000243</v>
      </c>
      <c r="B60" s="4" t="str">
        <f>'[1]TCE - ANEXO IV - Preencher'!C69</f>
        <v>UPA IMBIRIBEIRA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>WHITE MARTINS GASES INDUSTRIAIS NE LTDA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43872</v>
      </c>
      <c r="I60" s="6">
        <f>IF('[1]TCE - ANEXO IV - Preencher'!K69="","",'[1]TCE - ANEXO IV - Preencher'!K69)</f>
        <v>44249</v>
      </c>
      <c r="J60" s="5" t="str">
        <f>'[1]TCE - ANEXO IV - Preencher'!L69</f>
        <v>26210224380578002041550080000438721825325281</v>
      </c>
      <c r="K60" s="5" t="str">
        <f>IF(F60="B",LEFT('[1]TCE - ANEXO IV - Preencher'!M69,2),IF(F60="S",LEFT('[1]TCE - ANEXO IV - Preencher'!M69,7),IF('[1]TCE - ANEXO IV - Preencher'!H69="","")))</f>
        <v>2607901</v>
      </c>
      <c r="L60" s="7">
        <f>'[1]TCE - ANEXO IV - Preencher'!N69</f>
        <v>838.74</v>
      </c>
    </row>
    <row r="61" spans="1:12" s="8" customFormat="1" ht="19.5" customHeight="1" x14ac:dyDescent="0.2">
      <c r="A61" s="3">
        <f>IFERROR(VLOOKUP(B61,'[1]DADOS (OCULTAR)'!$P$3:$R$56,3,0),"")</f>
        <v>10075232000243</v>
      </c>
      <c r="B61" s="4" t="str">
        <f>'[1]TCE - ANEXO IV - Preencher'!C70</f>
        <v>UPA IMBIRIBEIRA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>WHITE MARTINS GASES INDUSTRIAIS NE LTDA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2392</v>
      </c>
      <c r="I61" s="6">
        <f>IF('[1]TCE - ANEXO IV - Preencher'!K70="","",'[1]TCE - ANEXO IV - Preencher'!K70)</f>
        <v>44250</v>
      </c>
      <c r="J61" s="5" t="str">
        <f>'[1]TCE - ANEXO IV - Preencher'!L70</f>
        <v>26210224380578002041550880000023921825598903</v>
      </c>
      <c r="K61" s="5" t="str">
        <f>IF(F61="B",LEFT('[1]TCE - ANEXO IV - Preencher'!M70,2),IF(F61="S",LEFT('[1]TCE - ANEXO IV - Preencher'!M70,7),IF('[1]TCE - ANEXO IV - Preencher'!H70="","")))</f>
        <v>2607901</v>
      </c>
      <c r="L61" s="7">
        <f>'[1]TCE - ANEXO IV - Preencher'!N70</f>
        <v>2573.9</v>
      </c>
    </row>
    <row r="62" spans="1:12" s="8" customFormat="1" ht="19.5" customHeight="1" x14ac:dyDescent="0.2">
      <c r="A62" s="3">
        <f>IFERROR(VLOOKUP(B62,'[1]DADOS (OCULTAR)'!$P$3:$R$56,3,0),"")</f>
        <v>10075232000243</v>
      </c>
      <c r="B62" s="4" t="str">
        <f>'[1]TCE - ANEXO IV - Preencher'!C71</f>
        <v>UPA IMBIRIBEIRA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>WHITE MARTINS GASES INDUSTRIAIS NE LTDA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8581</v>
      </c>
      <c r="I62" s="6">
        <f>IF('[1]TCE - ANEXO IV - Preencher'!K71="","",'[1]TCE - ANEXO IV - Preencher'!K71)</f>
        <v>44251</v>
      </c>
      <c r="J62" s="5" t="str">
        <f>'[1]TCE - ANEXO IV - Preencher'!L71</f>
        <v>26210224380578002041550370000085811825725779</v>
      </c>
      <c r="K62" s="5" t="str">
        <f>IF(F62="B",LEFT('[1]TCE - ANEXO IV - Preencher'!M71,2),IF(F62="S",LEFT('[1]TCE - ANEXO IV - Preencher'!M71,7),IF('[1]TCE - ANEXO IV - Preencher'!H71="","")))</f>
        <v>2607901</v>
      </c>
      <c r="L62" s="7">
        <f>'[1]TCE - ANEXO IV - Preencher'!N71</f>
        <v>597.92999999999995</v>
      </c>
    </row>
    <row r="63" spans="1:12" s="8" customFormat="1" ht="19.5" customHeight="1" x14ac:dyDescent="0.2">
      <c r="A63" s="3">
        <f>IFERROR(VLOOKUP(B63,'[1]DADOS (OCULTAR)'!$P$3:$R$56,3,0),"")</f>
        <v>10075232000243</v>
      </c>
      <c r="B63" s="4" t="str">
        <f>'[1]TCE - ANEXO IV - Preencher'!C72</f>
        <v>UPA IMBIRIBEIRA</v>
      </c>
      <c r="C63" s="4" t="str">
        <f>'[1]TCE - ANEXO IV - Preencher'!E72</f>
        <v>3.2 - Gás e Outros Materiais Engarrafados</v>
      </c>
      <c r="D63" s="3">
        <f>'[1]TCE - ANEXO IV - Preencher'!F72</f>
        <v>24380578002203</v>
      </c>
      <c r="E63" s="5" t="str">
        <f>'[1]TCE - ANEXO IV - Preencher'!G72</f>
        <v>WHITE MARTINS GASES INDUSTRIAIS NE LTDA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153216</v>
      </c>
      <c r="I63" s="6">
        <f>IF('[1]TCE - ANEXO IV - Preencher'!K72="","",'[1]TCE - ANEXO IV - Preencher'!K72)</f>
        <v>44251</v>
      </c>
      <c r="J63" s="5" t="str">
        <f>'[1]TCE - ANEXO IV - Preencher'!L72</f>
        <v>26210224380578002203552000001532161825717552</v>
      </c>
      <c r="K63" s="5" t="str">
        <f>IF(F63="B",LEFT('[1]TCE - ANEXO IV - Preencher'!M72,2),IF(F63="S",LEFT('[1]TCE - ANEXO IV - Preencher'!M72,7),IF('[1]TCE - ANEXO IV - Preencher'!H72="","")))</f>
        <v>2602902</v>
      </c>
      <c r="L63" s="7">
        <f>'[1]TCE - ANEXO IV - Preencher'!N72</f>
        <v>4313.5</v>
      </c>
    </row>
    <row r="64" spans="1:12" s="8" customFormat="1" ht="19.5" customHeight="1" x14ac:dyDescent="0.2">
      <c r="A64" s="3">
        <f>IFERROR(VLOOKUP(B64,'[1]DADOS (OCULTAR)'!$P$3:$R$56,3,0),"")</f>
        <v>10075232000243</v>
      </c>
      <c r="B64" s="4" t="str">
        <f>'[1]TCE - ANEXO IV - Preencher'!C73</f>
        <v>UPA IMBIRIBEIRA</v>
      </c>
      <c r="C64" s="4" t="str">
        <f>'[1]TCE - ANEXO IV - Preencher'!E73</f>
        <v>3.7 - Material de Limpeza e Produtos de Hgienização</v>
      </c>
      <c r="D64" s="3">
        <f>'[1]TCE - ANEXO IV - Preencher'!F73</f>
        <v>35609013000147</v>
      </c>
      <c r="E64" s="5" t="str">
        <f>'[1]TCE - ANEXO IV - Preencher'!G73</f>
        <v>LIMPEMAX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000327</v>
      </c>
      <c r="I64" s="6">
        <f>IF('[1]TCE - ANEXO IV - Preencher'!K73="","",'[1]TCE - ANEXO IV - Preencher'!K73)</f>
        <v>44225</v>
      </c>
      <c r="J64" s="5" t="str">
        <f>'[1]TCE - ANEXO IV - Preencher'!L73</f>
        <v>26210135609013000147550010000003271744852610</v>
      </c>
      <c r="K64" s="5" t="str">
        <f>IF(F64="B",LEFT('[1]TCE - ANEXO IV - Preencher'!M73,2),IF(F64="S",LEFT('[1]TCE - ANEXO IV - Preencher'!M73,7),IF('[1]TCE - ANEXO IV - Preencher'!H73="","")))</f>
        <v>2607901</v>
      </c>
      <c r="L64" s="7">
        <f>'[1]TCE - ANEXO IV - Preencher'!N73</f>
        <v>2103.88</v>
      </c>
    </row>
    <row r="65" spans="1:12" s="8" customFormat="1" ht="19.5" customHeight="1" x14ac:dyDescent="0.2">
      <c r="A65" s="3">
        <f>IFERROR(VLOOKUP(B65,'[1]DADOS (OCULTAR)'!$P$3:$R$56,3,0),"")</f>
        <v>10075232000243</v>
      </c>
      <c r="B65" s="4" t="str">
        <f>'[1]TCE - ANEXO IV - Preencher'!C74</f>
        <v>UPA IMBIRIBEIRA</v>
      </c>
      <c r="C65" s="4" t="str">
        <f>'[1]TCE - ANEXO IV - Preencher'!E74</f>
        <v>3.7 - Material de Limpeza e Produtos de Hgienização</v>
      </c>
      <c r="D65" s="3">
        <f>'[1]TCE - ANEXO IV - Preencher'!F74</f>
        <v>8014460000180</v>
      </c>
      <c r="E65" s="5" t="str">
        <f>'[1]TCE - ANEXO IV - Preencher'!G74</f>
        <v>VANPEL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000033815</v>
      </c>
      <c r="I65" s="6">
        <f>IF('[1]TCE - ANEXO IV - Preencher'!K74="","",'[1]TCE - ANEXO IV - Preencher'!K74)</f>
        <v>44230</v>
      </c>
      <c r="J65" s="5" t="str">
        <f>'[1]TCE - ANEXO IV - Preencher'!L74</f>
        <v>26210208014460000180550010000338151001146504</v>
      </c>
      <c r="K65" s="5" t="str">
        <f>IF(F65="B",LEFT('[1]TCE - ANEXO IV - Preencher'!M74,2),IF(F65="S",LEFT('[1]TCE - ANEXO IV - Preencher'!M74,7),IF('[1]TCE - ANEXO IV - Preencher'!H74="","")))</f>
        <v>2607901</v>
      </c>
      <c r="L65" s="7">
        <f>'[1]TCE - ANEXO IV - Preencher'!N74</f>
        <v>235</v>
      </c>
    </row>
    <row r="66" spans="1:12" s="8" customFormat="1" ht="19.5" customHeight="1" x14ac:dyDescent="0.2">
      <c r="A66" s="3">
        <f>IFERROR(VLOOKUP(B66,'[1]DADOS (OCULTAR)'!$P$3:$R$56,3,0),"")</f>
        <v>10075232000243</v>
      </c>
      <c r="B66" s="4" t="str">
        <f>'[1]TCE - ANEXO IV - Preencher'!C75</f>
        <v>UPA IMBIRIBEIRA</v>
      </c>
      <c r="C66" s="4" t="str">
        <f>'[1]TCE - ANEXO IV - Preencher'!E75</f>
        <v>3.7 - Material de Limpeza e Produtos de Hgienização</v>
      </c>
      <c r="D66" s="3">
        <f>'[1]TCE - ANEXO IV - Preencher'!F75</f>
        <v>9441460000120</v>
      </c>
      <c r="E66" s="5" t="str">
        <f>'[1]TCE - ANEXO IV - Preencher'!G75</f>
        <v>PADRÃO DIST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000248403</v>
      </c>
      <c r="I66" s="6">
        <f>IF('[1]TCE - ANEXO IV - Preencher'!K75="","",'[1]TCE - ANEXO IV - Preencher'!K75)</f>
        <v>44238</v>
      </c>
      <c r="J66" s="5" t="str">
        <f>'[1]TCE - ANEXO IV - Preencher'!L75</f>
        <v>26210209441460000120550010002484031299277094</v>
      </c>
      <c r="K66" s="5" t="str">
        <f>IF(F66="B",LEFT('[1]TCE - ANEXO IV - Preencher'!M75,2),IF(F66="S",LEFT('[1]TCE - ANEXO IV - Preencher'!M75,7),IF('[1]TCE - ANEXO IV - Preencher'!H75="","")))</f>
        <v>2611606</v>
      </c>
      <c r="L66" s="7">
        <f>'[1]TCE - ANEXO IV - Preencher'!N75</f>
        <v>361.5</v>
      </c>
    </row>
    <row r="67" spans="1:12" s="8" customFormat="1" ht="19.5" customHeight="1" x14ac:dyDescent="0.2">
      <c r="A67" s="3">
        <f>IFERROR(VLOOKUP(B67,'[1]DADOS (OCULTAR)'!$P$3:$R$56,3,0),"")</f>
        <v>10075232000243</v>
      </c>
      <c r="B67" s="4" t="str">
        <f>'[1]TCE - ANEXO IV - Preencher'!C76</f>
        <v>UPA IMBIRIBEIRA</v>
      </c>
      <c r="C67" s="4" t="str">
        <f>'[1]TCE - ANEXO IV - Preencher'!E76</f>
        <v>3.7 - Material de Limpeza e Produtos de Hgienização</v>
      </c>
      <c r="D67" s="3">
        <f>'[1]TCE - ANEXO IV - Preencher'!F76</f>
        <v>33743179000126</v>
      </c>
      <c r="E67" s="5" t="str">
        <f>'[1]TCE - ANEXO IV - Preencher'!G76</f>
        <v>CSL MATERIAL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000002028</v>
      </c>
      <c r="I67" s="6">
        <f>IF('[1]TCE - ANEXO IV - Preencher'!K76="","",'[1]TCE - ANEXO IV - Preencher'!K76)</f>
        <v>44245</v>
      </c>
      <c r="J67" s="5" t="str">
        <f>'[1]TCE - ANEXO IV - Preencher'!L76</f>
        <v>26210233743179000126550010000020281102152602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501.8</v>
      </c>
    </row>
    <row r="68" spans="1:12" s="8" customFormat="1" ht="19.5" customHeight="1" x14ac:dyDescent="0.2">
      <c r="A68" s="3">
        <f>IFERROR(VLOOKUP(B68,'[1]DADOS (OCULTAR)'!$P$3:$R$56,3,0),"")</f>
        <v>10075232000243</v>
      </c>
      <c r="B68" s="4" t="str">
        <f>'[1]TCE - ANEXO IV - Preencher'!C77</f>
        <v>UPA IMBIRIBEIRA</v>
      </c>
      <c r="C68" s="4" t="str">
        <f>'[1]TCE - ANEXO IV - Preencher'!E77</f>
        <v>3.7 - Material de Limpeza e Produtos de Hgienização</v>
      </c>
      <c r="D68" s="3">
        <f>'[1]TCE - ANEXO IV - Preencher'!F77</f>
        <v>35609013000147</v>
      </c>
      <c r="E68" s="5" t="str">
        <f>'[1]TCE - ANEXO IV - Preencher'!G77</f>
        <v>LIMPEMAX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000337</v>
      </c>
      <c r="I68" s="6">
        <f>IF('[1]TCE - ANEXO IV - Preencher'!K77="","",'[1]TCE - ANEXO IV - Preencher'!K77)</f>
        <v>44244</v>
      </c>
      <c r="J68" s="5" t="str">
        <f>'[1]TCE - ANEXO IV - Preencher'!L77</f>
        <v>26210235609013000147550010000003371761212810</v>
      </c>
      <c r="K68" s="5" t="str">
        <f>IF(F68="B",LEFT('[1]TCE - ANEXO IV - Preencher'!M77,2),IF(F68="S",LEFT('[1]TCE - ANEXO IV - Preencher'!M77,7),IF('[1]TCE - ANEXO IV - Preencher'!H77="","")))</f>
        <v>2607901</v>
      </c>
      <c r="L68" s="7">
        <f>'[1]TCE - ANEXO IV - Preencher'!N77</f>
        <v>2894.8</v>
      </c>
    </row>
    <row r="69" spans="1:12" s="8" customFormat="1" ht="19.5" customHeight="1" x14ac:dyDescent="0.2">
      <c r="A69" s="3">
        <f>IFERROR(VLOOKUP(B69,'[1]DADOS (OCULTAR)'!$P$3:$R$56,3,0),"")</f>
        <v>10075232000243</v>
      </c>
      <c r="B69" s="4" t="str">
        <f>'[1]TCE - ANEXO IV - Preencher'!C78</f>
        <v>UPA IMBIRIBEIRA</v>
      </c>
      <c r="C69" s="4" t="str">
        <f>'[1]TCE - ANEXO IV - Preencher'!E78</f>
        <v>3.7 - Material de Limpeza e Produtos de Hgienização</v>
      </c>
      <c r="D69" s="3">
        <f>'[1]TCE - ANEXO IV - Preencher'!F78</f>
        <v>35609013000147</v>
      </c>
      <c r="E69" s="5" t="str">
        <f>'[1]TCE - ANEXO IV - Preencher'!G78</f>
        <v>LIMPEMAX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000347</v>
      </c>
      <c r="I69" s="6">
        <f>IF('[1]TCE - ANEXO IV - Preencher'!K78="","",'[1]TCE - ANEXO IV - Preencher'!K78)</f>
        <v>44253</v>
      </c>
      <c r="J69" s="5" t="str">
        <f>'[1]TCE - ANEXO IV - Preencher'!L78</f>
        <v>26210235609013000147550010000003471771207743</v>
      </c>
      <c r="K69" s="5" t="str">
        <f>IF(F69="B",LEFT('[1]TCE - ANEXO IV - Preencher'!M78,2),IF(F69="S",LEFT('[1]TCE - ANEXO IV - Preencher'!M78,7),IF('[1]TCE - ANEXO IV - Preencher'!H78="","")))</f>
        <v>2607901</v>
      </c>
      <c r="L69" s="7">
        <f>'[1]TCE - ANEXO IV - Preencher'!N78</f>
        <v>326.54000000000002</v>
      </c>
    </row>
    <row r="70" spans="1:12" s="8" customFormat="1" ht="19.5" customHeight="1" x14ac:dyDescent="0.2">
      <c r="A70" s="3">
        <f>IFERROR(VLOOKUP(B70,'[1]DADOS (OCULTAR)'!$P$3:$R$56,3,0),"")</f>
        <v>10075232000243</v>
      </c>
      <c r="B70" s="4" t="str">
        <f>'[1]TCE - ANEXO IV - Preencher'!C79</f>
        <v>UPA IMBIRIBEIRA</v>
      </c>
      <c r="C70" s="4" t="str">
        <f>'[1]TCE - ANEXO IV - Preencher'!E79</f>
        <v>3.14 - Alimentação Preparada</v>
      </c>
      <c r="D70" s="3">
        <f>'[1]TCE - ANEXO IV - Preencher'!F79</f>
        <v>40864613000191</v>
      </c>
      <c r="E70" s="5" t="str">
        <f>'[1]TCE - ANEXO IV - Preencher'!G79</f>
        <v>A E B ALIMENTOS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001070266</v>
      </c>
      <c r="I70" s="6">
        <f>IF('[1]TCE - ANEXO IV - Preencher'!K79="","",'[1]TCE - ANEXO IV - Preencher'!K79)</f>
        <v>44228</v>
      </c>
      <c r="J70" s="5" t="str">
        <f>'[1]TCE - ANEXO IV - Preencher'!L79</f>
        <v>26210240864613000191550010010702661949780825</v>
      </c>
      <c r="K70" s="5" t="str">
        <f>IF(F70="B",LEFT('[1]TCE - ANEXO IV - Preencher'!M79,2),IF(F70="S",LEFT('[1]TCE - ANEXO IV - Preencher'!M79,7),IF('[1]TCE - ANEXO IV - Preencher'!H79="","")))</f>
        <v>2611606</v>
      </c>
      <c r="L70" s="7">
        <f>'[1]TCE - ANEXO IV - Preencher'!N79</f>
        <v>169.93</v>
      </c>
    </row>
    <row r="71" spans="1:12" s="8" customFormat="1" ht="19.5" customHeight="1" x14ac:dyDescent="0.2">
      <c r="A71" s="3">
        <f>IFERROR(VLOOKUP(B71,'[1]DADOS (OCULTAR)'!$P$3:$R$56,3,0),"")</f>
        <v>10075232000243</v>
      </c>
      <c r="B71" s="4" t="str">
        <f>'[1]TCE - ANEXO IV - Preencher'!C80</f>
        <v>UPA IMBIRIBEIRA</v>
      </c>
      <c r="C71" s="4" t="str">
        <f>'[1]TCE - ANEXO IV - Preencher'!E80</f>
        <v>3.14 - Alimentação Preparada</v>
      </c>
      <c r="D71" s="3">
        <f>'[1]TCE - ANEXO IV - Preencher'!F80</f>
        <v>40864613000191</v>
      </c>
      <c r="E71" s="5" t="str">
        <f>'[1]TCE - ANEXO IV - Preencher'!G80</f>
        <v>A E B ALIMENTOS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001072615</v>
      </c>
      <c r="I71" s="6">
        <f>IF('[1]TCE - ANEXO IV - Preencher'!K80="","",'[1]TCE - ANEXO IV - Preencher'!K80)</f>
        <v>44235</v>
      </c>
      <c r="J71" s="5" t="str">
        <f>'[1]TCE - ANEXO IV - Preencher'!L80</f>
        <v>26210240864613000191550010010726151058963246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1201.22</v>
      </c>
    </row>
    <row r="72" spans="1:12" s="8" customFormat="1" ht="19.5" customHeight="1" x14ac:dyDescent="0.2">
      <c r="A72" s="3">
        <f>IFERROR(VLOOKUP(B72,'[1]DADOS (OCULTAR)'!$P$3:$R$56,3,0),"")</f>
        <v>10075232000243</v>
      </c>
      <c r="B72" s="4" t="str">
        <f>'[1]TCE - ANEXO IV - Preencher'!C81</f>
        <v>UPA IMBIRIBEIRA</v>
      </c>
      <c r="C72" s="4" t="str">
        <f>'[1]TCE - ANEXO IV - Preencher'!E81</f>
        <v>3.14 - Alimentação Preparada</v>
      </c>
      <c r="D72" s="3">
        <f>'[1]TCE - ANEXO IV - Preencher'!F81</f>
        <v>40864613000191</v>
      </c>
      <c r="E72" s="5" t="str">
        <f>'[1]TCE - ANEXO IV - Preencher'!G81</f>
        <v>A E B ALIMENTOS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001077586</v>
      </c>
      <c r="I72" s="6">
        <f>IF('[1]TCE - ANEXO IV - Preencher'!K81="","",'[1]TCE - ANEXO IV - Preencher'!K81)</f>
        <v>44251</v>
      </c>
      <c r="J72" s="5" t="str">
        <f>'[1]TCE - ANEXO IV - Preencher'!L81</f>
        <v>26210240864613000191550010010775861055728148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26.94</v>
      </c>
    </row>
    <row r="73" spans="1:12" s="8" customFormat="1" ht="19.5" customHeight="1" x14ac:dyDescent="0.2">
      <c r="A73" s="3">
        <f>IFERROR(VLOOKUP(B73,'[1]DADOS (OCULTAR)'!$P$3:$R$56,3,0),"")</f>
        <v>10075232000243</v>
      </c>
      <c r="B73" s="4" t="str">
        <f>'[1]TCE - ANEXO IV - Preencher'!C82</f>
        <v>UPA IMBIRIBEIRA</v>
      </c>
      <c r="C73" s="4" t="str">
        <f>'[1]TCE - ANEXO IV - Preencher'!E82</f>
        <v>3.14 - Alimentação Preparada</v>
      </c>
      <c r="D73" s="3">
        <f>'[1]TCE - ANEXO IV - Preencher'!F82</f>
        <v>24150377000357</v>
      </c>
      <c r="E73" s="5" t="str">
        <f>'[1]TCE - ANEXO IV - Preencher'!G82</f>
        <v>KARNE KEIJO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000078715</v>
      </c>
      <c r="I73" s="6">
        <f>IF('[1]TCE - ANEXO IV - Preencher'!K82="","",'[1]TCE - ANEXO IV - Preencher'!K82)</f>
        <v>44232</v>
      </c>
      <c r="J73" s="5" t="str">
        <f>'[1]TCE - ANEXO IV - Preencher'!L82</f>
        <v>262102241503770003526500700000787151009359207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924.23</v>
      </c>
    </row>
    <row r="74" spans="1:12" s="8" customFormat="1" ht="19.5" customHeight="1" x14ac:dyDescent="0.2">
      <c r="A74" s="3">
        <f>IFERROR(VLOOKUP(B74,'[1]DADOS (OCULTAR)'!$P$3:$R$56,3,0),"")</f>
        <v>10075232000243</v>
      </c>
      <c r="B74" s="4" t="str">
        <f>'[1]TCE - ANEXO IV - Preencher'!C83</f>
        <v>UPA IMBIRIBEIRA</v>
      </c>
      <c r="C74" s="4" t="str">
        <f>'[1]TCE - ANEXO IV - Preencher'!E83</f>
        <v>3.6 - Material de Expediente</v>
      </c>
      <c r="D74" s="3">
        <f>'[1]TCE - ANEXO IV - Preencher'!F83</f>
        <v>3892821000259</v>
      </c>
      <c r="E74" s="5" t="str">
        <f>'[1]TCE - ANEXO IV - Preencher'!G83</f>
        <v>ETIQUETAS GUARARAPED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25638</v>
      </c>
      <c r="I74" s="6">
        <f>IF('[1]TCE - ANEXO IV - Preencher'!K83="","",'[1]TCE - ANEXO IV - Preencher'!K83)</f>
        <v>44230</v>
      </c>
      <c r="J74" s="5" t="str">
        <f>'[1]TCE - ANEXO IV - Preencher'!L83</f>
        <v>26210203892821000259650010000256381000368019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913.55</v>
      </c>
    </row>
    <row r="75" spans="1:12" s="8" customFormat="1" ht="19.5" customHeight="1" x14ac:dyDescent="0.2">
      <c r="A75" s="3">
        <f>IFERROR(VLOOKUP(B75,'[1]DADOS (OCULTAR)'!$P$3:$R$56,3,0),"")</f>
        <v>10075232000243</v>
      </c>
      <c r="B75" s="4" t="str">
        <f>'[1]TCE - ANEXO IV - Preencher'!C84</f>
        <v>UPA IMBIRIBEIRA</v>
      </c>
      <c r="C75" s="4" t="str">
        <f>'[1]TCE - ANEXO IV - Preencher'!E84</f>
        <v>3.6 - Material de Expediente</v>
      </c>
      <c r="D75" s="3">
        <f>'[1]TCE - ANEXO IV - Preencher'!F84</f>
        <v>8014460000180</v>
      </c>
      <c r="E75" s="5" t="str">
        <f>'[1]TCE - ANEXO IV - Preencher'!G84</f>
        <v>VANPEL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000033815</v>
      </c>
      <c r="I75" s="6">
        <f>IF('[1]TCE - ANEXO IV - Preencher'!K84="","",'[1]TCE - ANEXO IV - Preencher'!K84)</f>
        <v>44230</v>
      </c>
      <c r="J75" s="5" t="str">
        <f>'[1]TCE - ANEXO IV - Preencher'!L84</f>
        <v>26210208014460000180550010000338151001146504</v>
      </c>
      <c r="K75" s="5" t="str">
        <f>IF(F75="B",LEFT('[1]TCE - ANEXO IV - Preencher'!M84,2),IF(F75="S",LEFT('[1]TCE - ANEXO IV - Preencher'!M84,7),IF('[1]TCE - ANEXO IV - Preencher'!H84="","")))</f>
        <v>2607901</v>
      </c>
      <c r="L75" s="7">
        <f>'[1]TCE - ANEXO IV - Preencher'!N84</f>
        <v>218</v>
      </c>
    </row>
    <row r="76" spans="1:12" s="8" customFormat="1" ht="19.5" customHeight="1" x14ac:dyDescent="0.2">
      <c r="A76" s="3">
        <f>IFERROR(VLOOKUP(B76,'[1]DADOS (OCULTAR)'!$P$3:$R$56,3,0),"")</f>
        <v>10075232000243</v>
      </c>
      <c r="B76" s="4" t="str">
        <f>'[1]TCE - ANEXO IV - Preencher'!C85</f>
        <v>UPA IMBIRIBEIRA</v>
      </c>
      <c r="C76" s="4" t="str">
        <f>'[1]TCE - ANEXO IV - Preencher'!E85</f>
        <v>3.6 - Material de Expediente</v>
      </c>
      <c r="D76" s="3">
        <f>'[1]TCE - ANEXO IV - Preencher'!F85</f>
        <v>1781007000150</v>
      </c>
      <c r="E76" s="5" t="str">
        <f>'[1]TCE - ANEXO IV - Preencher'!G85</f>
        <v>INFOTEC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005672</v>
      </c>
      <c r="I76" s="6">
        <f>IF('[1]TCE - ANEXO IV - Preencher'!K85="","",'[1]TCE - ANEXO IV - Preencher'!K85)</f>
        <v>44231</v>
      </c>
      <c r="J76" s="5" t="str">
        <f>'[1]TCE - ANEXO IV - Preencher'!L85</f>
        <v>2621020178100700015055001000056721645901965</v>
      </c>
      <c r="K76" s="5" t="str">
        <f>IF(F76="B",LEFT('[1]TCE - ANEXO IV - Preencher'!M85,2),IF(F76="S",LEFT('[1]TCE - ANEXO IV - Preencher'!M85,7),IF('[1]TCE - ANEXO IV - Preencher'!H85="","")))</f>
        <v>2611606</v>
      </c>
      <c r="L76" s="7">
        <f>'[1]TCE - ANEXO IV - Preencher'!N85</f>
        <v>805</v>
      </c>
    </row>
    <row r="77" spans="1:12" s="8" customFormat="1" ht="19.5" customHeight="1" x14ac:dyDescent="0.2">
      <c r="A77" s="3">
        <f>IFERROR(VLOOKUP(B77,'[1]DADOS (OCULTAR)'!$P$3:$R$56,3,0),"")</f>
        <v>10075232000243</v>
      </c>
      <c r="B77" s="4" t="str">
        <f>'[1]TCE - ANEXO IV - Preencher'!C86</f>
        <v>UPA IMBIRIBEIRA</v>
      </c>
      <c r="C77" s="4" t="str">
        <f>'[1]TCE - ANEXO IV - Preencher'!E86</f>
        <v>3.6 - Material de Expediente</v>
      </c>
      <c r="D77" s="3">
        <f>'[1]TCE - ANEXO IV - Preencher'!F86</f>
        <v>35609013000147</v>
      </c>
      <c r="E77" s="5" t="str">
        <f>'[1]TCE - ANEXO IV - Preencher'!G86</f>
        <v>LIMPEMAX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000331</v>
      </c>
      <c r="I77" s="6">
        <f>IF('[1]TCE - ANEXO IV - Preencher'!K86="","",'[1]TCE - ANEXO IV - Preencher'!K86)</f>
        <v>44231</v>
      </c>
      <c r="J77" s="5" t="str">
        <f>'[1]TCE - ANEXO IV - Preencher'!L86</f>
        <v>26210235609013000147550010000003311749593580</v>
      </c>
      <c r="K77" s="5" t="str">
        <f>IF(F77="B",LEFT('[1]TCE - ANEXO IV - Preencher'!M86,2),IF(F77="S",LEFT('[1]TCE - ANEXO IV - Preencher'!M86,7),IF('[1]TCE - ANEXO IV - Preencher'!H86="","")))</f>
        <v>2607901</v>
      </c>
      <c r="L77" s="7">
        <f>'[1]TCE - ANEXO IV - Preencher'!N86</f>
        <v>460.88</v>
      </c>
    </row>
    <row r="78" spans="1:12" s="8" customFormat="1" ht="19.5" customHeight="1" x14ac:dyDescent="0.2">
      <c r="A78" s="3">
        <f>IFERROR(VLOOKUP(B78,'[1]DADOS (OCULTAR)'!$P$3:$R$56,3,0),"")</f>
        <v>10075232000243</v>
      </c>
      <c r="B78" s="4" t="str">
        <f>'[1]TCE - ANEXO IV - Preencher'!C87</f>
        <v>UPA IMBIRIBEIRA</v>
      </c>
      <c r="C78" s="4" t="str">
        <f>'[1]TCE - ANEXO IV - Preencher'!E87</f>
        <v>3.6 - Material de Expediente</v>
      </c>
      <c r="D78" s="3">
        <f>'[1]TCE - ANEXO IV - Preencher'!F87</f>
        <v>30743270000153</v>
      </c>
      <c r="E78" s="5" t="str">
        <f>'[1]TCE - ANEXO IV - Preencher'!G87</f>
        <v>TRIUNFO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000004252</v>
      </c>
      <c r="I78" s="6">
        <f>IF('[1]TCE - ANEXO IV - Preencher'!K87="","",'[1]TCE - ANEXO IV - Preencher'!K87)</f>
        <v>44239</v>
      </c>
      <c r="J78" s="5" t="str">
        <f>'[1]TCE - ANEXO IV - Preencher'!L87</f>
        <v>26210230743270000153550010000042621005411198</v>
      </c>
      <c r="K78" s="5" t="str">
        <f>IF(F78="B",LEFT('[1]TCE - ANEXO IV - Preencher'!M87,2),IF(F78="S",LEFT('[1]TCE - ANEXO IV - Preencher'!M87,7),IF('[1]TCE - ANEXO IV - Preencher'!H87="","")))</f>
        <v>2607901</v>
      </c>
      <c r="L78" s="7">
        <f>'[1]TCE - ANEXO IV - Preencher'!N87</f>
        <v>762.5</v>
      </c>
    </row>
    <row r="79" spans="1:12" s="8" customFormat="1" ht="19.5" customHeight="1" x14ac:dyDescent="0.2">
      <c r="A79" s="3">
        <f>IFERROR(VLOOKUP(B79,'[1]DADOS (OCULTAR)'!$P$3:$R$56,3,0),"")</f>
        <v>10075232000243</v>
      </c>
      <c r="B79" s="4" t="str">
        <f>'[1]TCE - ANEXO IV - Preencher'!C88</f>
        <v>UPA IMBIRIBEIRA</v>
      </c>
      <c r="C79" s="4" t="str">
        <f>'[1]TCE - ANEXO IV - Preencher'!E88</f>
        <v>3.1 - Combustíveis e Lubrificantes Automotivos</v>
      </c>
      <c r="D79" s="3">
        <f>'[1]TCE - ANEXO IV - Preencher'!F88</f>
        <v>9044272000168</v>
      </c>
      <c r="E79" s="5" t="str">
        <f>'[1]TCE - ANEXO IV - Preencher'!G88</f>
        <v>ORGANIZAÇÃO DE PETROLEO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000000159</v>
      </c>
      <c r="I79" s="6">
        <f>IF('[1]TCE - ANEXO IV - Preencher'!K88="","",'[1]TCE - ANEXO IV - Preencher'!K88)</f>
        <v>44251</v>
      </c>
      <c r="J79" s="5" t="str">
        <f>'[1]TCE - ANEXO IV - Preencher'!L88</f>
        <v>26210209044272000168550020000001591008410002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5301.77</v>
      </c>
    </row>
    <row r="80" spans="1:12" s="8" customFormat="1" ht="19.5" customHeight="1" x14ac:dyDescent="0.2">
      <c r="A80" s="3">
        <f>IFERROR(VLOOKUP(B80,'[1]DADOS (OCULTAR)'!$P$3:$R$56,3,0),"")</f>
        <v>10075232000243</v>
      </c>
      <c r="B80" s="4" t="str">
        <f>'[1]TCE - ANEXO IV - Preencher'!C89</f>
        <v>UPA IMBIRIBEIRA</v>
      </c>
      <c r="C80" s="4" t="str">
        <f>'[1]TCE - ANEXO IV - Preencher'!E89</f>
        <v>3.99 - Outras despesas com Material de Consumo</v>
      </c>
      <c r="D80" s="3">
        <f>'[1]TCE - ANEXO IV - Preencher'!F89</f>
        <v>92660406000623</v>
      </c>
      <c r="E80" s="5" t="str">
        <f>'[1]TCE - ANEXO IV - Preencher'!G89</f>
        <v>FRIGELAR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000578859</v>
      </c>
      <c r="I80" s="6">
        <f>IF('[1]TCE - ANEXO IV - Preencher'!K89="","",'[1]TCE - ANEXO IV - Preencher'!K89)</f>
        <v>44231</v>
      </c>
      <c r="J80" s="5" t="str">
        <f>'[1]TCE - ANEXO IV - Preencher'!L89</f>
        <v>26210292660406000623550050005788591000321506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347.35</v>
      </c>
    </row>
    <row r="81" spans="1:12" s="8" customFormat="1" ht="19.5" customHeight="1" x14ac:dyDescent="0.2">
      <c r="A81" s="3">
        <f>IFERROR(VLOOKUP(B81,'[1]DADOS (OCULTAR)'!$P$3:$R$56,3,0),"")</f>
        <v>10075232000243</v>
      </c>
      <c r="B81" s="4" t="str">
        <f>'[1]TCE - ANEXO IV - Preencher'!C90</f>
        <v>UPA IMBIRIBEIRA</v>
      </c>
      <c r="C81" s="4" t="str">
        <f>'[1]TCE - ANEXO IV - Preencher'!E90</f>
        <v>3.99 - Outras despesas com Material de Consumo</v>
      </c>
      <c r="D81" s="3">
        <f>'[1]TCE - ANEXO IV - Preencher'!F90</f>
        <v>9316105000986</v>
      </c>
      <c r="E81" s="5" t="str">
        <f>'[1]TCE - ANEXO IV - Preencher'!G90</f>
        <v>FRIOPEÇAS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25495</v>
      </c>
      <c r="I81" s="6">
        <f>IF('[1]TCE - ANEXO IV - Preencher'!K90="","",'[1]TCE - ANEXO IV - Preencher'!K90)</f>
        <v>44239</v>
      </c>
      <c r="J81" s="5" t="str">
        <f>'[1]TCE - ANEXO IV - Preencher'!L90</f>
        <v>26210209316105000986550010000254951239191412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456.7</v>
      </c>
    </row>
    <row r="82" spans="1:12" s="8" customFormat="1" ht="19.5" customHeight="1" x14ac:dyDescent="0.2">
      <c r="A82" s="3">
        <f>IFERROR(VLOOKUP(B82,'[1]DADOS (OCULTAR)'!$P$3:$R$56,3,0),"")</f>
        <v>10075232000243</v>
      </c>
      <c r="B82" s="4" t="str">
        <f>'[1]TCE - ANEXO IV - Preencher'!C91</f>
        <v>UPA IMBIRIBEIRA</v>
      </c>
      <c r="C82" s="4" t="str">
        <f>'[1]TCE - ANEXO IV - Preencher'!E91</f>
        <v>3.99 - Outras despesas com Material de Consumo</v>
      </c>
      <c r="D82" s="3">
        <f>'[1]TCE - ANEXO IV - Preencher'!F91</f>
        <v>92660406000623</v>
      </c>
      <c r="E82" s="5" t="str">
        <f>'[1]TCE - ANEXO IV - Preencher'!G91</f>
        <v>FRIGELAR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000580886</v>
      </c>
      <c r="I82" s="6">
        <f>IF('[1]TCE - ANEXO IV - Preencher'!K91="","",'[1]TCE - ANEXO IV - Preencher'!K91)</f>
        <v>44239</v>
      </c>
      <c r="J82" s="5" t="str">
        <f>'[1]TCE - ANEXO IV - Preencher'!L91</f>
        <v>26210292660406000623550050005808861000052216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504.38</v>
      </c>
    </row>
    <row r="83" spans="1:12" s="8" customFormat="1" ht="19.5" customHeight="1" x14ac:dyDescent="0.2">
      <c r="A83" s="3">
        <f>IFERROR(VLOOKUP(B83,'[1]DADOS (OCULTAR)'!$P$3:$R$56,3,0),"")</f>
        <v>10075232000243</v>
      </c>
      <c r="B83" s="4" t="str">
        <f>'[1]TCE - ANEXO IV - Preencher'!C92</f>
        <v>UPA IMBIRIBEIRA</v>
      </c>
      <c r="C83" s="4" t="str">
        <f>'[1]TCE - ANEXO IV - Preencher'!E92</f>
        <v xml:space="preserve">3.8 - Uniformes, Tecidos e Aviamentos </v>
      </c>
      <c r="D83" s="3">
        <f>'[1]TCE - ANEXO IV - Preencher'!F92</f>
        <v>27970162000109</v>
      </c>
      <c r="E83" s="5" t="str">
        <f>'[1]TCE - ANEXO IV - Preencher'!G92</f>
        <v>SAUDE BRASIL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000000415</v>
      </c>
      <c r="I83" s="6">
        <f>IF('[1]TCE - ANEXO IV - Preencher'!K92="","",'[1]TCE - ANEXO IV - Preencher'!K92)</f>
        <v>44250</v>
      </c>
      <c r="J83" s="5" t="str">
        <f>'[1]TCE - ANEXO IV - Preencher'!L92</f>
        <v>26210227970162000109550010000004151000094150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539</v>
      </c>
    </row>
    <row r="84" spans="1:12" s="8" customFormat="1" ht="19.5" customHeight="1" x14ac:dyDescent="0.2">
      <c r="A84" s="3">
        <f>IFERROR(VLOOKUP(B84,'[1]DADOS (OCULTAR)'!$P$3:$R$56,3,0),"")</f>
        <v>10075232000243</v>
      </c>
      <c r="B84" s="4" t="str">
        <f>'[1]TCE - ANEXO IV - Preencher'!C93</f>
        <v>UPA IMBIRIBEIRA</v>
      </c>
      <c r="C84" s="4" t="str">
        <f>'[1]TCE - ANEXO IV - Preencher'!E93</f>
        <v xml:space="preserve">5.21 - Seguros em geral </v>
      </c>
      <c r="D84" s="3">
        <f>'[1]TCE - ANEXO IV - Preencher'!F93</f>
        <v>61198164000160</v>
      </c>
      <c r="E84" s="5" t="str">
        <f>'[1]TCE - ANEXO IV - Preencher'!G93</f>
        <v>PORTO SEGURO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274.48</v>
      </c>
    </row>
    <row r="85" spans="1:12" s="8" customFormat="1" ht="19.5" customHeight="1" x14ac:dyDescent="0.2">
      <c r="A85" s="3">
        <f>IFERROR(VLOOKUP(B85,'[1]DADOS (OCULTAR)'!$P$3:$R$56,3,0),"")</f>
        <v>10075232000243</v>
      </c>
      <c r="B85" s="4" t="str">
        <f>'[1]TCE - ANEXO IV - Preencher'!C94</f>
        <v>UPA IMBIRIBEIRA</v>
      </c>
      <c r="C85" s="4" t="str">
        <f>'[1]TCE - ANEXO IV - Preencher'!E94</f>
        <v xml:space="preserve">5.25 - Serviços Bancários </v>
      </c>
      <c r="D85" s="3">
        <f>'[1]TCE - ANEXO IV - Preencher'!F94</f>
        <v>90400888000142</v>
      </c>
      <c r="E85" s="5" t="str">
        <f>'[1]TCE - ANEXO IV - Preencher'!G94</f>
        <v>SANTANDER</v>
      </c>
      <c r="F85" s="5" t="str">
        <f>'[1]TCE - ANEXO IV - Preencher'!H94</f>
        <v>S</v>
      </c>
      <c r="G85" s="5" t="str">
        <f>'[1]TCE - ANEXO IV - Preencher'!I94</f>
        <v>N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>
        <f>IFERROR(VLOOKUP(B86,'[1]DADOS (OCULTAR)'!$P$3:$R$56,3,0),"")</f>
        <v>10075232000243</v>
      </c>
      <c r="B86" s="4" t="str">
        <f>'[1]TCE - ANEXO IV - Preencher'!C95</f>
        <v>UPA IMBIRIBEIRA</v>
      </c>
      <c r="C86" s="4" t="str">
        <f>'[1]TCE - ANEXO IV - Preencher'!E95</f>
        <v xml:space="preserve">5.25 - Serviços Bancários </v>
      </c>
      <c r="D86" s="3">
        <f>'[1]TCE - ANEXO IV - Preencher'!F95</f>
        <v>360305000104</v>
      </c>
      <c r="E86" s="5" t="str">
        <f>'[1]TCE - ANEXO IV - Preencher'!G95</f>
        <v xml:space="preserve">CAIXA 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>
        <f>IFERROR(VLOOKUP(B87,'[1]DADOS (OCULTAR)'!$P$3:$R$56,3,0),"")</f>
        <v>10075232000243</v>
      </c>
      <c r="B87" s="4" t="str">
        <f>'[1]TCE - ANEXO IV - Preencher'!C96</f>
        <v>UPA IMBIRIBEIRA</v>
      </c>
      <c r="C87" s="4" t="str">
        <f>'[1]TCE - ANEXO IV - Preencher'!E96</f>
        <v>5.9 - Telefonia Móvel</v>
      </c>
      <c r="D87" s="3">
        <f>'[1]TCE - ANEXO IV - Preencher'!F96</f>
        <v>3423730000193</v>
      </c>
      <c r="E87" s="5" t="str">
        <f>'[1]TCE - ANEXO IV - Preencher'!G96</f>
        <v>ALGAR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841.87</v>
      </c>
    </row>
    <row r="88" spans="1:12" s="8" customFormat="1" ht="19.5" customHeight="1" x14ac:dyDescent="0.2">
      <c r="A88" s="3">
        <f>IFERROR(VLOOKUP(B88,'[1]DADOS (OCULTAR)'!$P$3:$R$56,3,0),"")</f>
        <v>10075232000243</v>
      </c>
      <c r="B88" s="4" t="str">
        <f>'[1]TCE - ANEXO IV - Preencher'!C97</f>
        <v>UPA IMBIRIBEIRA</v>
      </c>
      <c r="C88" s="4" t="str">
        <f>'[1]TCE - ANEXO IV - Preencher'!E97</f>
        <v>5.9 - Telefonia Móvel</v>
      </c>
      <c r="D88" s="3">
        <f>'[1]TCE - ANEXO IV - Preencher'!F97</f>
        <v>2421421001355</v>
      </c>
      <c r="E88" s="5" t="str">
        <f>'[1]TCE - ANEXO IV - Preencher'!G97</f>
        <v>TIM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168.53</v>
      </c>
    </row>
    <row r="89" spans="1:12" s="8" customFormat="1" ht="19.5" customHeight="1" x14ac:dyDescent="0.2">
      <c r="A89" s="3">
        <f>IFERROR(VLOOKUP(B89,'[1]DADOS (OCULTAR)'!$P$3:$R$56,3,0),"")</f>
        <v>10075232000243</v>
      </c>
      <c r="B89" s="4" t="str">
        <f>'[1]TCE - ANEXO IV - Preencher'!C98</f>
        <v>UPA IMBIRIBEIRA</v>
      </c>
      <c r="C89" s="4" t="str">
        <f>'[1]TCE - ANEXO IV - Preencher'!E98</f>
        <v>5.13 - Água e Esgoto</v>
      </c>
      <c r="D89" s="3">
        <f>'[1]TCE - ANEXO IV - Preencher'!F98</f>
        <v>9769035000164</v>
      </c>
      <c r="E89" s="5" t="str">
        <f>'[1]TCE - ANEXO IV - Preencher'!G98</f>
        <v>COMPESA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6141.48</v>
      </c>
    </row>
    <row r="90" spans="1:12" s="8" customFormat="1" ht="19.5" customHeight="1" x14ac:dyDescent="0.2">
      <c r="A90" s="3">
        <f>IFERROR(VLOOKUP(B90,'[1]DADOS (OCULTAR)'!$P$3:$R$56,3,0),"")</f>
        <v>10075232000243</v>
      </c>
      <c r="B90" s="4" t="str">
        <f>'[1]TCE - ANEXO IV - Preencher'!C99</f>
        <v>UPA IMBIRIBEIRA</v>
      </c>
      <c r="C90" s="4" t="str">
        <f>'[1]TCE - ANEXO IV - Preencher'!E99</f>
        <v>5.12 - Energia Elétrica</v>
      </c>
      <c r="D90" s="3">
        <f>'[1]TCE - ANEXO IV - Preencher'!F99</f>
        <v>10835932000108</v>
      </c>
      <c r="E90" s="5" t="str">
        <f>'[1]TCE - ANEXO IV - Preencher'!G99</f>
        <v>CELPE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145953509</v>
      </c>
      <c r="I90" s="6">
        <f>IF('[1]TCE - ANEXO IV - Preencher'!K99="","",'[1]TCE - ANEXO IV - Preencher'!K99)</f>
        <v>44256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17962.82</v>
      </c>
    </row>
    <row r="91" spans="1:12" s="8" customFormat="1" ht="19.5" customHeight="1" x14ac:dyDescent="0.2">
      <c r="A91" s="3">
        <f>IFERROR(VLOOKUP(B91,'[1]DADOS (OCULTAR)'!$P$3:$R$56,3,0),"")</f>
        <v>10075232000243</v>
      </c>
      <c r="B91" s="4" t="str">
        <f>'[1]TCE - ANEXO IV - Preencher'!C100</f>
        <v>UPA IMBIRIBEIRA</v>
      </c>
      <c r="C91" s="4" t="str">
        <f>'[1]TCE - ANEXO IV - Preencher'!E100</f>
        <v>5.3 - Locação de Máquinas e Equipamentos</v>
      </c>
      <c r="D91" s="3">
        <f>'[1]TCE - ANEXO IV - Preencher'!F100</f>
        <v>19533734000164</v>
      </c>
      <c r="E91" s="5" t="str">
        <f>'[1]TCE - ANEXO IV - Preencher'!G100</f>
        <v>ALEXSANDRA GUSMÃO NERES</v>
      </c>
      <c r="F91" s="5" t="str">
        <f>'[1]TCE - ANEXO IV - Preencher'!H100</f>
        <v>S</v>
      </c>
      <c r="G91" s="5" t="str">
        <f>'[1]TCE - ANEXO IV - Preencher'!I100</f>
        <v>N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2229</v>
      </c>
    </row>
    <row r="92" spans="1:12" s="8" customFormat="1" ht="19.5" customHeight="1" x14ac:dyDescent="0.2">
      <c r="A92" s="3">
        <f>IFERROR(VLOOKUP(B92,'[1]DADOS (OCULTAR)'!$P$3:$R$56,3,0),"")</f>
        <v>10075232000243</v>
      </c>
      <c r="B92" s="4" t="str">
        <f>'[1]TCE - ANEXO IV - Preencher'!C101</f>
        <v>UPA IMBIRIBEIRA</v>
      </c>
      <c r="C92" s="4" t="str">
        <f>'[1]TCE - ANEXO IV - Preencher'!E101</f>
        <v>5.3 - Locação de Máquinas e Equipamentos</v>
      </c>
      <c r="D92" s="3">
        <f>'[1]TCE - ANEXO IV - Preencher'!F101</f>
        <v>24380578002041</v>
      </c>
      <c r="E92" s="5" t="str">
        <f>'[1]TCE - ANEXO IV - Preencher'!G101</f>
        <v>WHITE MARTINS GASES INDUSTRIAIS NE LTDA</v>
      </c>
      <c r="F92" s="5" t="str">
        <f>'[1]TCE - ANEXO IV - Preencher'!H101</f>
        <v>S</v>
      </c>
      <c r="G92" s="5" t="str">
        <f>'[1]TCE - ANEXO IV - Preencher'!I101</f>
        <v>N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2607901</v>
      </c>
      <c r="L92" s="7">
        <f>'[1]TCE - ANEXO IV - Preencher'!N101</f>
        <v>4938.5600000000004</v>
      </c>
    </row>
    <row r="93" spans="1:12" s="8" customFormat="1" ht="19.5" customHeight="1" x14ac:dyDescent="0.2">
      <c r="A93" s="3">
        <f>IFERROR(VLOOKUP(B93,'[1]DADOS (OCULTAR)'!$P$3:$R$56,3,0),"")</f>
        <v>10075232000243</v>
      </c>
      <c r="B93" s="4" t="str">
        <f>'[1]TCE - ANEXO IV - Preencher'!C102</f>
        <v>UPA IMBIRIBEIRA</v>
      </c>
      <c r="C93" s="4" t="str">
        <f>'[1]TCE - ANEXO IV - Preencher'!E102</f>
        <v>5.3 - Locação de Máquinas e Equipamentos</v>
      </c>
      <c r="D93" s="3">
        <f>'[1]TCE - ANEXO IV - Preencher'!F102</f>
        <v>4752237000180</v>
      </c>
      <c r="E93" s="5" t="str">
        <f>'[1]TCE - ANEXO IV - Preencher'!G102</f>
        <v>ILAND COMERCIO E SERVIÇOS DE INFORMATICA LTDA ME</v>
      </c>
      <c r="F93" s="5" t="str">
        <f>'[1]TCE - ANEXO IV - Preencher'!H102</f>
        <v>S</v>
      </c>
      <c r="G93" s="5" t="str">
        <f>'[1]TCE - ANEXO IV - Preencher'!I102</f>
        <v>N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3896.59</v>
      </c>
    </row>
    <row r="94" spans="1:12" s="8" customFormat="1" ht="19.5" customHeight="1" x14ac:dyDescent="0.2">
      <c r="A94" s="3">
        <f>IFERROR(VLOOKUP(B94,'[1]DADOS (OCULTAR)'!$P$3:$R$56,3,0),"")</f>
        <v>10075232000243</v>
      </c>
      <c r="B94" s="4" t="str">
        <f>'[1]TCE - ANEXO IV - Preencher'!C103</f>
        <v>UPA IMBIRIBEIRA</v>
      </c>
      <c r="C94" s="4" t="str">
        <f>'[1]TCE - ANEXO IV - Preencher'!E103</f>
        <v>5.3 - Locação de Máquinas e Equipamentos</v>
      </c>
      <c r="D94" s="3">
        <f>'[1]TCE - ANEXO IV - Preencher'!F103</f>
        <v>20265080000114</v>
      </c>
      <c r="E94" s="5" t="str">
        <f>'[1]TCE - ANEXO IV - Preencher'!G103</f>
        <v xml:space="preserve">JM SILVA MAQUINAS </v>
      </c>
      <c r="F94" s="5" t="str">
        <f>'[1]TCE - ANEXO IV - Preencher'!H103</f>
        <v>S</v>
      </c>
      <c r="G94" s="5" t="str">
        <f>'[1]TCE - ANEXO IV - Preencher'!I103</f>
        <v>N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700</v>
      </c>
    </row>
    <row r="95" spans="1:12" s="8" customFormat="1" ht="19.5" customHeight="1" x14ac:dyDescent="0.2">
      <c r="A95" s="3">
        <f>IFERROR(VLOOKUP(B95,'[1]DADOS (OCULTAR)'!$P$3:$R$56,3,0),"")</f>
        <v>10075232000243</v>
      </c>
      <c r="B95" s="4" t="str">
        <f>'[1]TCE - ANEXO IV - Preencher'!C104</f>
        <v>UPA IMBIRIBEIRA</v>
      </c>
      <c r="C95" s="4" t="str">
        <f>'[1]TCE - ANEXO IV - Preencher'!E104</f>
        <v>5.1 - Locação de Equipamentos Médicos-Hospitalares</v>
      </c>
      <c r="D95" s="3">
        <f>'[1]TCE - ANEXO IV - Preencher'!F104</f>
        <v>23377403000150</v>
      </c>
      <c r="E95" s="5" t="str">
        <f>'[1]TCE - ANEXO IV - Preencher'!G104</f>
        <v>TECLIFE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1600</v>
      </c>
    </row>
    <row r="96" spans="1:12" s="8" customFormat="1" ht="19.5" customHeight="1" x14ac:dyDescent="0.2">
      <c r="A96" s="3">
        <f>IFERROR(VLOOKUP(B96,'[1]DADOS (OCULTAR)'!$P$3:$R$56,3,0),"")</f>
        <v>10075232000243</v>
      </c>
      <c r="B96" s="4" t="str">
        <f>'[1]TCE - ANEXO IV - Preencher'!C105</f>
        <v>UPA IMBIRIBEIRA</v>
      </c>
      <c r="C96" s="4" t="str">
        <f>'[1]TCE - ANEXO IV - Preencher'!E105</f>
        <v>5.1 - Locação de Equipamentos Médicos-Hospitalares</v>
      </c>
      <c r="D96" s="3">
        <f>'[1]TCE - ANEXO IV - Preencher'!F105</f>
        <v>12853727000109</v>
      </c>
      <c r="E96" s="5" t="str">
        <f>'[1]TCE - ANEXO IV - Preencher'!G105</f>
        <v>KESA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500</v>
      </c>
    </row>
    <row r="97" spans="1:12" s="8" customFormat="1" ht="19.5" customHeight="1" x14ac:dyDescent="0.2">
      <c r="A97" s="3">
        <f>IFERROR(VLOOKUP(B97,'[1]DADOS (OCULTAR)'!$P$3:$R$56,3,0),"")</f>
        <v>10075232000243</v>
      </c>
      <c r="B97" s="4" t="str">
        <f>'[1]TCE - ANEXO IV - Preencher'!C106</f>
        <v>UPA IMBIRIBEIRA</v>
      </c>
      <c r="C97" s="4" t="str">
        <f>'[1]TCE - ANEXO IV - Preencher'!E106</f>
        <v>5.1 - Locação de Equipamentos Médicos-Hospitalares</v>
      </c>
      <c r="D97" s="3">
        <f>'[1]TCE - ANEXO IV - Preencher'!F106</f>
        <v>24050462000181</v>
      </c>
      <c r="E97" s="5" t="str">
        <f>'[1]TCE - ANEXO IV - Preencher'!G106</f>
        <v>SUPREMA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00000079</v>
      </c>
      <c r="I97" s="6">
        <f>IF('[1]TCE - ANEXO IV - Preencher'!K106="","",'[1]TCE - ANEXO IV - Preencher'!K106)</f>
        <v>44272</v>
      </c>
      <c r="J97" s="5" t="str">
        <f>'[1]TCE - ANEXO IV - Preencher'!L106</f>
        <v>VY4PU2WW5</v>
      </c>
      <c r="K97" s="5" t="str">
        <f>IF(F97="B",LEFT('[1]TCE - ANEXO IV - Preencher'!M106,2),IF(F97="S",LEFT('[1]TCE - ANEXO IV - Preencher'!M106,7),IF('[1]TCE - ANEXO IV - Preencher'!H106="","")))</f>
        <v>2600054</v>
      </c>
      <c r="L97" s="7">
        <f>'[1]TCE - ANEXO IV - Preencher'!N106</f>
        <v>1850</v>
      </c>
    </row>
    <row r="98" spans="1:12" s="8" customFormat="1" ht="19.5" customHeight="1" x14ac:dyDescent="0.2">
      <c r="A98" s="3">
        <f>IFERROR(VLOOKUP(B98,'[1]DADOS (OCULTAR)'!$P$3:$R$56,3,0),"")</f>
        <v>10075232000243</v>
      </c>
      <c r="B98" s="4" t="str">
        <f>'[1]TCE - ANEXO IV - Preencher'!C107</f>
        <v>UPA IMBIRIBEIRA</v>
      </c>
      <c r="C98" s="4" t="str">
        <f>'[1]TCE - ANEXO IV - Preencher'!E107</f>
        <v>5.16 - Serviços Médico-Hospitalares, Odotonlogia e Laboratoriais</v>
      </c>
      <c r="D98" s="3">
        <f>'[1]TCE - ANEXO IV - Preencher'!F107</f>
        <v>31145185000156</v>
      </c>
      <c r="E98" s="5" t="str">
        <f>'[1]TCE - ANEXO IV - Preencher'!G107</f>
        <v>CONSULT LAB LABORATÓRIO DE ANALISES CLINICAS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00000262</v>
      </c>
      <c r="I98" s="6">
        <f>IF('[1]TCE - ANEXO IV - Preencher'!K107="","",'[1]TCE - ANEXO IV - Preencher'!K107)</f>
        <v>44255</v>
      </c>
      <c r="J98" s="5" t="str">
        <f>'[1]TCE - ANEXO IV - Preencher'!L107</f>
        <v>KKIR00688</v>
      </c>
      <c r="K98" s="5" t="str">
        <f>IF(F98="B",LEFT('[1]TCE - ANEXO IV - Preencher'!M107,2),IF(F98="S",LEFT('[1]TCE - ANEXO IV - Preencher'!M107,7),IF('[1]TCE - ANEXO IV - Preencher'!H107="","")))</f>
        <v>2609600</v>
      </c>
      <c r="L98" s="7">
        <f>'[1]TCE - ANEXO IV - Preencher'!N107</f>
        <v>29964.48</v>
      </c>
    </row>
    <row r="99" spans="1:12" s="8" customFormat="1" ht="19.5" customHeight="1" x14ac:dyDescent="0.2">
      <c r="A99" s="3">
        <f>IFERROR(VLOOKUP(B99,'[1]DADOS (OCULTAR)'!$P$3:$R$56,3,0),"")</f>
        <v>10075232000243</v>
      </c>
      <c r="B99" s="4" t="str">
        <f>'[1]TCE - ANEXO IV - Preencher'!C108</f>
        <v>UPA IMBIRIBEIRA</v>
      </c>
      <c r="C99" s="4" t="str">
        <f>'[1]TCE - ANEXO IV - Preencher'!E108</f>
        <v>5.16 - Serviços Médico-Hospitalares, Odotonlogia e Laboratoriais</v>
      </c>
      <c r="D99" s="3">
        <f>'[1]TCE - ANEXO IV - Preencher'!F108</f>
        <v>3313161000123</v>
      </c>
      <c r="E99" s="5" t="str">
        <f>'[1]TCE - ANEXO IV - Preencher'!G108</f>
        <v>CENTRAL DE ATEND MEDICO SANTO EXPEDITO LTDA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000010992</v>
      </c>
      <c r="I99" s="6">
        <f>IF('[1]TCE - ANEXO IV - Preencher'!K108="","",'[1]TCE - ANEXO IV - Preencher'!K108)</f>
        <v>44259</v>
      </c>
      <c r="J99" s="5" t="str">
        <f>'[1]TCE - ANEXO IV - Preencher'!L108</f>
        <v>DFJK76973</v>
      </c>
      <c r="K99" s="5" t="str">
        <f>IF(F99="B",LEFT('[1]TCE - ANEXO IV - Preencher'!M108,2),IF(F99="S",LEFT('[1]TCE - ANEXO IV - Preencher'!M108,7),IF('[1]TCE - ANEXO IV - Preencher'!H108="","")))</f>
        <v>2607901</v>
      </c>
      <c r="L99" s="7">
        <f>'[1]TCE - ANEXO IV - Preencher'!N108</f>
        <v>1468.7</v>
      </c>
    </row>
    <row r="100" spans="1:12" s="8" customFormat="1" ht="19.5" customHeight="1" x14ac:dyDescent="0.2">
      <c r="A100" s="3">
        <f>IFERROR(VLOOKUP(B100,'[1]DADOS (OCULTAR)'!$P$3:$R$56,3,0),"")</f>
        <v>10075232000243</v>
      </c>
      <c r="B100" s="4" t="str">
        <f>'[1]TCE - ANEXO IV - Preencher'!C109</f>
        <v>UPA IMBIRIBEIRA</v>
      </c>
      <c r="C100" s="4" t="str">
        <f>'[1]TCE - ANEXO IV - Preencher'!E109</f>
        <v>5.8 - Locação de Veículos Automotores</v>
      </c>
      <c r="D100" s="3">
        <f>'[1]TCE - ANEXO IV - Preencher'!F109</f>
        <v>6349848000107</v>
      </c>
      <c r="E100" s="5" t="str">
        <f>'[1]TCE - ANEXO IV - Preencher'!G109</f>
        <v>LC EMPREENDIMENTO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14000</v>
      </c>
    </row>
    <row r="101" spans="1:12" s="8" customFormat="1" ht="19.5" customHeight="1" x14ac:dyDescent="0.2">
      <c r="A101" s="3">
        <f>IFERROR(VLOOKUP(B101,'[1]DADOS (OCULTAR)'!$P$3:$R$56,3,0),"")</f>
        <v>10075232000243</v>
      </c>
      <c r="B101" s="4" t="str">
        <f>'[1]TCE - ANEXO IV - Preencher'!C110</f>
        <v>UPA IMBIRIBEIRA</v>
      </c>
      <c r="C101" s="4" t="str">
        <f>'[1]TCE - ANEXO IV - Preencher'!E110</f>
        <v>5.15 - Serviços Domésticos</v>
      </c>
      <c r="D101" s="3">
        <f>'[1]TCE - ANEXO IV - Preencher'!F110</f>
        <v>23472508000198</v>
      </c>
      <c r="E101" s="5" t="str">
        <f>'[1]TCE - ANEXO IV - Preencher'!G110</f>
        <v>NOVA ERA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00000384</v>
      </c>
      <c r="I101" s="6">
        <f>IF('[1]TCE - ANEXO IV - Preencher'!K110="","",'[1]TCE - ANEXO IV - Preencher'!K110)</f>
        <v>44230</v>
      </c>
      <c r="J101" s="5" t="str">
        <f>'[1]TCE - ANEXO IV - Preencher'!L110</f>
        <v>9R1SBKP9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2266.91</v>
      </c>
    </row>
    <row r="102" spans="1:12" s="8" customFormat="1" ht="19.5" customHeight="1" x14ac:dyDescent="0.2">
      <c r="A102" s="3">
        <f>IFERROR(VLOOKUP(B102,'[1]DADOS (OCULTAR)'!$P$3:$R$56,3,0),"")</f>
        <v>10075232000243</v>
      </c>
      <c r="B102" s="4" t="str">
        <f>'[1]TCE - ANEXO IV - Preencher'!C111</f>
        <v>UPA IMBIRIBEIRA</v>
      </c>
      <c r="C102" s="4" t="str">
        <f>'[1]TCE - ANEXO IV - Preencher'!E111</f>
        <v>5.10 - Detetização/Tratamento de Resíduos e Afins</v>
      </c>
      <c r="D102" s="3">
        <f>'[1]TCE - ANEXO IV - Preencher'!F111</f>
        <v>11863530000180</v>
      </c>
      <c r="E102" s="5" t="str">
        <f>'[1]TCE - ANEXO IV - Preencher'!G111</f>
        <v>BRASCON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00067441</v>
      </c>
      <c r="I102" s="6">
        <f>IF('[1]TCE - ANEXO IV - Preencher'!K111="","",'[1]TCE - ANEXO IV - Preencher'!K111)</f>
        <v>44256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2611309</v>
      </c>
      <c r="L102" s="7">
        <f>'[1]TCE - ANEXO IV - Preencher'!N111</f>
        <v>1849.96</v>
      </c>
    </row>
    <row r="103" spans="1:12" s="8" customFormat="1" ht="19.5" customHeight="1" x14ac:dyDescent="0.2">
      <c r="A103" s="3">
        <f>IFERROR(VLOOKUP(B103,'[1]DADOS (OCULTAR)'!$P$3:$R$56,3,0),"")</f>
        <v>10075232000243</v>
      </c>
      <c r="B103" s="4" t="str">
        <f>'[1]TCE - ANEXO IV - Preencher'!C112</f>
        <v>UPA IMBIRIBEIRA</v>
      </c>
      <c r="C103" s="4" t="str">
        <f>'[1]TCE - ANEXO IV - Preencher'!E112</f>
        <v>5.17 - Manutenção de Software, Certificação Digital e Microfilmagem</v>
      </c>
      <c r="D103" s="3">
        <f>'[1]TCE - ANEXO IV - Preencher'!F112</f>
        <v>10891998000115</v>
      </c>
      <c r="E103" s="5" t="str">
        <f>'[1]TCE - ANEXO IV - Preencher'!G112</f>
        <v>ADVISERSIT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000000439</v>
      </c>
      <c r="I103" s="6">
        <f>IF('[1]TCE - ANEXO IV - Preencher'!K112="","",'[1]TCE - ANEXO IV - Preencher'!K112)</f>
        <v>44256</v>
      </c>
      <c r="J103" s="5" t="str">
        <f>'[1]TCE - ANEXO IV - Preencher'!L112</f>
        <v>TATN80834</v>
      </c>
      <c r="K103" s="5" t="str">
        <f>IF(F103="B",LEFT('[1]TCE - ANEXO IV - Preencher'!M112,2),IF(F103="S",LEFT('[1]TCE - ANEXO IV - Preencher'!M112,7),IF('[1]TCE - ANEXO IV - Preencher'!H112="","")))</f>
        <v>2610707</v>
      </c>
      <c r="L103" s="7">
        <f>'[1]TCE - ANEXO IV - Preencher'!N112</f>
        <v>850</v>
      </c>
    </row>
    <row r="104" spans="1:12" s="8" customFormat="1" ht="19.5" customHeight="1" x14ac:dyDescent="0.2">
      <c r="A104" s="3">
        <f>IFERROR(VLOOKUP(B104,'[1]DADOS (OCULTAR)'!$P$3:$R$56,3,0),"")</f>
        <v>10075232000243</v>
      </c>
      <c r="B104" s="4" t="str">
        <f>'[1]TCE - ANEXO IV - Preencher'!C113</f>
        <v>UPA IMBIRIBEIRA</v>
      </c>
      <c r="C104" s="4" t="str">
        <f>'[1]TCE - ANEXO IV - Preencher'!E113</f>
        <v>5.22 - Vigilância Ostensiva / Monitorada</v>
      </c>
      <c r="D104" s="3">
        <f>'[1]TCE - ANEXO IV - Preencher'!F113</f>
        <v>15195617000187</v>
      </c>
      <c r="E104" s="5" t="str">
        <f>'[1]TCE - ANEXO IV - Preencher'!G113</f>
        <v>B1 VIGILANCIA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00001705</v>
      </c>
      <c r="I104" s="6">
        <f>IF('[1]TCE - ANEXO IV - Preencher'!K113="","",'[1]TCE - ANEXO IV - Preencher'!K113)</f>
        <v>44256</v>
      </c>
      <c r="J104" s="5" t="str">
        <f>'[1]TCE - ANEXO IV - Preencher'!L113</f>
        <v>ZRGZBP3L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16000</v>
      </c>
    </row>
    <row r="105" spans="1:12" s="8" customFormat="1" ht="19.5" customHeight="1" x14ac:dyDescent="0.2">
      <c r="A105" s="3">
        <f>IFERROR(VLOOKUP(B105,'[1]DADOS (OCULTAR)'!$P$3:$R$56,3,0),"")</f>
        <v>10075232000243</v>
      </c>
      <c r="B105" s="4" t="str">
        <f>'[1]TCE - ANEXO IV - Preencher'!C114</f>
        <v>UPA IMBIRIBEIRA</v>
      </c>
      <c r="C105" s="4" t="str">
        <f>'[1]TCE - ANEXO IV - Preencher'!E114</f>
        <v>5.10 - Detetização/Tratamento de Resíduos e Afins</v>
      </c>
      <c r="D105" s="3">
        <f>'[1]TCE - ANEXO IV - Preencher'!F114</f>
        <v>11389239000111</v>
      </c>
      <c r="E105" s="5" t="str">
        <f>'[1]TCE - ANEXO IV - Preencher'!G114</f>
        <v>JR XAVIER CAVALCANTI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000005291</v>
      </c>
      <c r="I105" s="6">
        <f>IF('[1]TCE - ANEXO IV - Preencher'!K114="","",'[1]TCE - ANEXO IV - Preencher'!K114)</f>
        <v>44272</v>
      </c>
      <c r="J105" s="5" t="str">
        <f>'[1]TCE - ANEXO IV - Preencher'!L114</f>
        <v>WVFB52798</v>
      </c>
      <c r="K105" s="5" t="str">
        <f>IF(F105="B",LEFT('[1]TCE - ANEXO IV - Preencher'!M114,2),IF(F105="S",LEFT('[1]TCE - ANEXO IV - Preencher'!M114,7),IF('[1]TCE - ANEXO IV - Preencher'!H114="","")))</f>
        <v>2607901</v>
      </c>
      <c r="L105" s="7">
        <f>'[1]TCE - ANEXO IV - Preencher'!N114</f>
        <v>350</v>
      </c>
    </row>
    <row r="106" spans="1:12" s="8" customFormat="1" ht="19.5" customHeight="1" x14ac:dyDescent="0.2">
      <c r="A106" s="3">
        <f>IFERROR(VLOOKUP(B106,'[1]DADOS (OCULTAR)'!$P$3:$R$56,3,0),"")</f>
        <v>10075232000243</v>
      </c>
      <c r="B106" s="4" t="str">
        <f>'[1]TCE - ANEXO IV - Preencher'!C115</f>
        <v>UPA IMBIRIBEIRA</v>
      </c>
      <c r="C106" s="4" t="str">
        <f>'[1]TCE - ANEXO IV - Preencher'!E115</f>
        <v>5.99 - Outros Serviços de Terceiros Pessoa Jurídica</v>
      </c>
      <c r="D106" s="3">
        <f>'[1]TCE - ANEXO IV - Preencher'!F115</f>
        <v>15425484000198</v>
      </c>
      <c r="E106" s="5" t="str">
        <f>'[1]TCE - ANEXO IV - Preencher'!G115</f>
        <v>JOAB GUIMARAES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00000432</v>
      </c>
      <c r="I106" s="6">
        <f>IF('[1]TCE - ANEXO IV - Preencher'!K115="","",'[1]TCE - ANEXO IV - Preencher'!K115)</f>
        <v>44249</v>
      </c>
      <c r="J106" s="5" t="str">
        <f>'[1]TCE - ANEXO IV - Preencher'!L115</f>
        <v>WKPEXEM1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1400</v>
      </c>
    </row>
    <row r="107" spans="1:12" s="8" customFormat="1" ht="19.5" customHeight="1" x14ac:dyDescent="0.2">
      <c r="A107" s="3">
        <f>IFERROR(VLOOKUP(B107,'[1]DADOS (OCULTAR)'!$P$3:$R$56,3,0),"")</f>
        <v>10075232000243</v>
      </c>
      <c r="B107" s="4" t="str">
        <f>'[1]TCE - ANEXO IV - Preencher'!C116</f>
        <v>UPA IMBIRIBEIRA</v>
      </c>
      <c r="C107" s="4" t="str">
        <f>'[1]TCE - ANEXO IV - Preencher'!E116</f>
        <v>5.99 - Outros Serviços de Terceiros Pessoa Jurídica</v>
      </c>
      <c r="D107" s="3">
        <f>'[1]TCE - ANEXO IV - Preencher'!F116</f>
        <v>26212576000106</v>
      </c>
      <c r="E107" s="5" t="str">
        <f>'[1]TCE - ANEXO IV - Preencher'!G116</f>
        <v xml:space="preserve">JOSE LUIZ CARDOSO 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000000056</v>
      </c>
      <c r="I107" s="6">
        <f>IF('[1]TCE - ANEXO IV - Preencher'!K116="","",'[1]TCE - ANEXO IV - Preencher'!K116)</f>
        <v>44253</v>
      </c>
      <c r="J107" s="5" t="str">
        <f>'[1]TCE - ANEXO IV - Preencher'!L116</f>
        <v>DRPL98019</v>
      </c>
      <c r="K107" s="5" t="str">
        <f>IF(F107="B",LEFT('[1]TCE - ANEXO IV - Preencher'!M116,2),IF(F107="S",LEFT('[1]TCE - ANEXO IV - Preencher'!M116,7),IF('[1]TCE - ANEXO IV - Preencher'!H116="","")))</f>
        <v>2607901</v>
      </c>
      <c r="L107" s="7">
        <f>'[1]TCE - ANEXO IV - Preencher'!N116</f>
        <v>1499.36</v>
      </c>
    </row>
    <row r="108" spans="1:12" s="8" customFormat="1" ht="19.5" customHeight="1" x14ac:dyDescent="0.2">
      <c r="A108" s="3">
        <f>IFERROR(VLOOKUP(B108,'[1]DADOS (OCULTAR)'!$P$3:$R$56,3,0),"")</f>
        <v>10075232000243</v>
      </c>
      <c r="B108" s="4" t="str">
        <f>'[1]TCE - ANEXO IV - Preencher'!C117</f>
        <v>UPA IMBIRIBEIRA</v>
      </c>
      <c r="C108" s="4" t="str">
        <f>'[1]TCE - ANEXO IV - Preencher'!E117</f>
        <v>5.99 - Outros Serviços de Terceiros Pessoa Jurídica</v>
      </c>
      <c r="D108" s="3">
        <f>'[1]TCE - ANEXO IV - Preencher'!F117</f>
        <v>32237606000131</v>
      </c>
      <c r="E108" s="5" t="str">
        <f>'[1]TCE - ANEXO IV - Preencher'!G117</f>
        <v>WILSON RODRIGUES ADVOGADOS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00000150</v>
      </c>
      <c r="I108" s="6">
        <f>IF('[1]TCE - ANEXO IV - Preencher'!K117="","",'[1]TCE - ANEXO IV - Preencher'!K117)</f>
        <v>44253</v>
      </c>
      <c r="J108" s="5" t="str">
        <f>'[1]TCE - ANEXO IV - Preencher'!L117</f>
        <v>ZRBTBKFC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6000</v>
      </c>
    </row>
    <row r="109" spans="1:12" s="8" customFormat="1" ht="19.5" customHeight="1" x14ac:dyDescent="0.2">
      <c r="A109" s="3">
        <f>IFERROR(VLOOKUP(B109,'[1]DADOS (OCULTAR)'!$P$3:$R$56,3,0),"")</f>
        <v>10075232000243</v>
      </c>
      <c r="B109" s="4" t="str">
        <f>'[1]TCE - ANEXO IV - Preencher'!C118</f>
        <v>UPA IMBIRIBEIRA</v>
      </c>
      <c r="C109" s="4" t="str">
        <f>'[1]TCE - ANEXO IV - Preencher'!E118</f>
        <v>5.99 - Outros Serviços de Terceiros Pessoa Jurídica</v>
      </c>
      <c r="D109" s="3">
        <f>'[1]TCE - ANEXO IV - Preencher'!F118</f>
        <v>17467595000192</v>
      </c>
      <c r="E109" s="5" t="str">
        <f>'[1]TCE - ANEXO IV - Preencher'!G118</f>
        <v>UNIESTER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00003698</v>
      </c>
      <c r="I109" s="6">
        <f>IF('[1]TCE - ANEXO IV - Preencher'!K118="","",'[1]TCE - ANEXO IV - Preencher'!K118)</f>
        <v>44260</v>
      </c>
      <c r="J109" s="5" t="str">
        <f>'[1]TCE - ANEXO IV - Preencher'!L118</f>
        <v>SPVVHE9K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8925.1</v>
      </c>
    </row>
    <row r="110" spans="1:12" s="8" customFormat="1" ht="19.5" customHeight="1" x14ac:dyDescent="0.2">
      <c r="A110" s="3">
        <f>IFERROR(VLOOKUP(B110,'[1]DADOS (OCULTAR)'!$P$3:$R$56,3,0),"")</f>
        <v>10075232000243</v>
      </c>
      <c r="B110" s="4" t="str">
        <f>'[1]TCE - ANEXO IV - Preencher'!C119</f>
        <v>UPA IMBIRIBEIRA</v>
      </c>
      <c r="C110" s="4" t="str">
        <f>'[1]TCE - ANEXO IV - Preencher'!E119</f>
        <v>5.5 - Reparo e Manutenção de Máquinas e Equipamentos</v>
      </c>
      <c r="D110" s="3">
        <f>'[1]TCE - ANEXO IV - Preencher'!F119</f>
        <v>11239132000197</v>
      </c>
      <c r="E110" s="5" t="str">
        <f>'[1]TCE - ANEXO IV - Preencher'!G119</f>
        <v>ANTONIO MARQUES DOS SANTOS ME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000001289</v>
      </c>
      <c r="I110" s="6">
        <f>IF('[1]TCE - ANEXO IV - Preencher'!K119="","",'[1]TCE - ANEXO IV - Preencher'!K119)</f>
        <v>44234</v>
      </c>
      <c r="J110" s="5" t="str">
        <f>'[1]TCE - ANEXO IV - Preencher'!L119</f>
        <v>RIVO39434</v>
      </c>
      <c r="K110" s="5" t="str">
        <f>IF(F110="B",LEFT('[1]TCE - ANEXO IV - Preencher'!M119,2),IF(F110="S",LEFT('[1]TCE - ANEXO IV - Preencher'!M119,7),IF('[1]TCE - ANEXO IV - Preencher'!H119="","")))</f>
        <v>2607901</v>
      </c>
      <c r="L110" s="7">
        <f>'[1]TCE - ANEXO IV - Preencher'!N119</f>
        <v>450</v>
      </c>
    </row>
    <row r="111" spans="1:12" s="8" customFormat="1" ht="19.5" customHeight="1" x14ac:dyDescent="0.2">
      <c r="A111" s="3">
        <f>IFERROR(VLOOKUP(B111,'[1]DADOS (OCULTAR)'!$P$3:$R$56,3,0),"")</f>
        <v>10075232000243</v>
      </c>
      <c r="B111" s="4" t="str">
        <f>'[1]TCE - ANEXO IV - Preencher'!C120</f>
        <v>UPA IMBIRIBEIRA</v>
      </c>
      <c r="C111" s="4" t="str">
        <f>'[1]TCE - ANEXO IV - Preencher'!E120</f>
        <v>5.5 - Reparo e Manutenção de Máquinas e Equipamentos</v>
      </c>
      <c r="D111" s="3">
        <f>'[1]TCE - ANEXO IV - Preencher'!F120</f>
        <v>10433866000140</v>
      </c>
      <c r="E111" s="5" t="str">
        <f>'[1]TCE - ANEXO IV - Preencher'!G120</f>
        <v>GOLF ELEVADORES EIRELI ME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00003601</v>
      </c>
      <c r="I111" s="6">
        <f>IF('[1]TCE - ANEXO IV - Preencher'!K120="","",'[1]TCE - ANEXO IV - Preencher'!K120)</f>
        <v>44228</v>
      </c>
      <c r="J111" s="5" t="str">
        <f>'[1]TCE - ANEXO IV - Preencher'!L120</f>
        <v>NSDFGPNZ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505</v>
      </c>
    </row>
    <row r="112" spans="1:12" s="8" customFormat="1" ht="19.5" customHeight="1" x14ac:dyDescent="0.2">
      <c r="A112" s="3">
        <f>IFERROR(VLOOKUP(B112,'[1]DADOS (OCULTAR)'!$P$3:$R$56,3,0),"")</f>
        <v>10075232000243</v>
      </c>
      <c r="B112" s="4" t="str">
        <f>'[1]TCE - ANEXO IV - Preencher'!C121</f>
        <v>UPA IMBIRIBEIRA</v>
      </c>
      <c r="C112" s="4" t="str">
        <f>'[1]TCE - ANEXO IV - Preencher'!E121</f>
        <v>5.5 - Reparo e Manutenção de Máquinas e Equipamentos</v>
      </c>
      <c r="D112" s="3">
        <f>'[1]TCE - ANEXO IV - Preencher'!F121</f>
        <v>24380578002041</v>
      </c>
      <c r="E112" s="5" t="str">
        <f>'[1]TCE - ANEXO IV - Preencher'!G121</f>
        <v>WHITE MARTINS GASES INDUSTRIAIS NE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000010522</v>
      </c>
      <c r="I112" s="6">
        <f>IF('[1]TCE - ANEXO IV - Preencher'!K121="","",'[1]TCE - ANEXO IV - Preencher'!K121)</f>
        <v>44236</v>
      </c>
      <c r="J112" s="5" t="str">
        <f>'[1]TCE - ANEXO IV - Preencher'!L121</f>
        <v>ISER40830</v>
      </c>
      <c r="K112" s="5" t="str">
        <f>IF(F112="B",LEFT('[1]TCE - ANEXO IV - Preencher'!M121,2),IF(F112="S",LEFT('[1]TCE - ANEXO IV - Preencher'!M121,7),IF('[1]TCE - ANEXO IV - Preencher'!H121="","")))</f>
        <v>2607901</v>
      </c>
      <c r="L112" s="7">
        <f>'[1]TCE - ANEXO IV - Preencher'!N121</f>
        <v>414.81</v>
      </c>
    </row>
    <row r="113" spans="1:12" s="8" customFormat="1" ht="19.5" customHeight="1" x14ac:dyDescent="0.2">
      <c r="A113" s="3">
        <f>IFERROR(VLOOKUP(B113,'[1]DADOS (OCULTAR)'!$P$3:$R$56,3,0),"")</f>
        <v>10075232000243</v>
      </c>
      <c r="B113" s="4" t="str">
        <f>'[1]TCE - ANEXO IV - Preencher'!C122</f>
        <v>UPA IMBIRIBEIRA</v>
      </c>
      <c r="C113" s="4" t="str">
        <f>'[1]TCE - ANEXO IV - Preencher'!E122</f>
        <v xml:space="preserve">5.7 - Reparo e Manutenção de Bens Movéis de Outras Naturezas </v>
      </c>
      <c r="D113" s="3">
        <f>'[1]TCE - ANEXO IV - Preencher'!F122</f>
        <v>36068270000181</v>
      </c>
      <c r="E113" s="5" t="str">
        <f>'[1]TCE - ANEXO IV - Preencher'!G122</f>
        <v>CLAYELLIZA MARIA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000000024</v>
      </c>
      <c r="I113" s="6">
        <f>IF('[1]TCE - ANEXO IV - Preencher'!K122="","",'[1]TCE - ANEXO IV - Preencher'!K122)</f>
        <v>44246</v>
      </c>
      <c r="J113" s="5" t="str">
        <f>'[1]TCE - ANEXO IV - Preencher'!L122</f>
        <v>EZDZ50550</v>
      </c>
      <c r="K113" s="5" t="str">
        <f>IF(F113="B",LEFT('[1]TCE - ANEXO IV - Preencher'!M122,2),IF(F113="S",LEFT('[1]TCE - ANEXO IV - Preencher'!M122,7),IF('[1]TCE - ANEXO IV - Preencher'!H122="","")))</f>
        <v>2607901</v>
      </c>
      <c r="L113" s="7">
        <f>'[1]TCE - ANEXO IV - Preencher'!N122</f>
        <v>820</v>
      </c>
    </row>
    <row r="114" spans="1:12" s="8" customFormat="1" ht="19.5" customHeight="1" x14ac:dyDescent="0.2">
      <c r="A114" s="3">
        <f>IFERROR(VLOOKUP(B114,'[1]DADOS (OCULTAR)'!$P$3:$R$56,3,0),"")</f>
        <v>10075232000243</v>
      </c>
      <c r="B114" s="4" t="str">
        <f>'[1]TCE - ANEXO IV - Preencher'!C123</f>
        <v>UPA IMBIRIBEIRA</v>
      </c>
      <c r="C114" s="4" t="str">
        <f>'[1]TCE - ANEXO IV - Preencher'!E123</f>
        <v>4.6 - Serviços de Profissionais de Saúde</v>
      </c>
      <c r="D114" s="3">
        <f>'[1]TCE - ANEXO IV - Preencher'!F123</f>
        <v>5295266460</v>
      </c>
      <c r="E114" s="5" t="str">
        <f>'[1]TCE - ANEXO IV - Preencher'!G123</f>
        <v>AVNER VICTOR FERREIRA DE ALENCAR CARVALHO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1405.34</v>
      </c>
    </row>
    <row r="115" spans="1:12" s="8" customFormat="1" ht="19.5" customHeight="1" x14ac:dyDescent="0.2">
      <c r="A115" s="3">
        <f>IFERROR(VLOOKUP(B115,'[1]DADOS (OCULTAR)'!$P$3:$R$56,3,0),"")</f>
        <v>10075232000243</v>
      </c>
      <c r="B115" s="4" t="str">
        <f>'[1]TCE - ANEXO IV - Preencher'!C124</f>
        <v>UPA IMBIRIBEIRA</v>
      </c>
      <c r="C115" s="4" t="str">
        <f>'[1]TCE - ANEXO IV - Preencher'!E124</f>
        <v>4.6 - Serviços de Profissionais de Saúde</v>
      </c>
      <c r="D115" s="3">
        <f>'[1]TCE - ANEXO IV - Preencher'!F124</f>
        <v>8959690414</v>
      </c>
      <c r="E115" s="5" t="str">
        <f>'[1]TCE - ANEXO IV - Preencher'!G124</f>
        <v>CINDY LAURA DE MIRANDA SOUTO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1405.34</v>
      </c>
    </row>
    <row r="116" spans="1:12" s="8" customFormat="1" ht="19.5" customHeight="1" x14ac:dyDescent="0.2">
      <c r="A116" s="3">
        <f>IFERROR(VLOOKUP(B116,'[1]DADOS (OCULTAR)'!$P$3:$R$56,3,0),"")</f>
        <v>10075232000243</v>
      </c>
      <c r="B116" s="4" t="str">
        <f>'[1]TCE - ANEXO IV - Preencher'!C125</f>
        <v>UPA IMBIRIBEIRA</v>
      </c>
      <c r="C116" s="4" t="str">
        <f>'[1]TCE - ANEXO IV - Preencher'!E125</f>
        <v>4.6 - Serviços de Profissionais de Saúde</v>
      </c>
      <c r="D116" s="3">
        <f>'[1]TCE - ANEXO IV - Preencher'!F125</f>
        <v>80210970430</v>
      </c>
      <c r="E116" s="5" t="str">
        <f>'[1]TCE - ANEXO IV - Preencher'!G125</f>
        <v>EDSON LUIZ DA SILVA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1824.48</v>
      </c>
    </row>
    <row r="117" spans="1:12" s="8" customFormat="1" ht="19.5" customHeight="1" x14ac:dyDescent="0.2">
      <c r="A117" s="3">
        <f>IFERROR(VLOOKUP(B117,'[1]DADOS (OCULTAR)'!$P$3:$R$56,3,0),"")</f>
        <v>10075232000243</v>
      </c>
      <c r="B117" s="4" t="str">
        <f>'[1]TCE - ANEXO IV - Preencher'!C126</f>
        <v>UPA IMBIRIBEIRA</v>
      </c>
      <c r="C117" s="4" t="str">
        <f>'[1]TCE - ANEXO IV - Preencher'!E126</f>
        <v>4.6 - Serviços de Profissionais de Saúde</v>
      </c>
      <c r="D117" s="3">
        <f>'[1]TCE - ANEXO IV - Preencher'!F126</f>
        <v>13663805417</v>
      </c>
      <c r="E117" s="5" t="str">
        <f>'[1]TCE - ANEXO IV - Preencher'!G126</f>
        <v>ELVIS DA SILVA BARBOSA FILHO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733.34</v>
      </c>
    </row>
    <row r="118" spans="1:12" s="8" customFormat="1" ht="19.5" customHeight="1" x14ac:dyDescent="0.2">
      <c r="A118" s="3">
        <f>IFERROR(VLOOKUP(B118,'[1]DADOS (OCULTAR)'!$P$3:$R$56,3,0),"")</f>
        <v>10075232000243</v>
      </c>
      <c r="B118" s="4" t="str">
        <f>'[1]TCE - ANEXO IV - Preencher'!C127</f>
        <v>UPA IMBIRIBEIRA</v>
      </c>
      <c r="C118" s="4" t="str">
        <f>'[1]TCE - ANEXO IV - Preencher'!E127</f>
        <v>4.6 - Serviços de Profissionais de Saúde</v>
      </c>
      <c r="D118" s="3">
        <f>'[1]TCE - ANEXO IV - Preencher'!F127</f>
        <v>9706621490</v>
      </c>
      <c r="E118" s="5" t="str">
        <f>'[1]TCE - ANEXO IV - Preencher'!G127</f>
        <v>FABIANNE DA SILVA FERREIRA LIMA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1405.34</v>
      </c>
    </row>
    <row r="119" spans="1:12" s="8" customFormat="1" ht="19.5" customHeight="1" x14ac:dyDescent="0.2">
      <c r="A119" s="3">
        <f>IFERROR(VLOOKUP(B119,'[1]DADOS (OCULTAR)'!$P$3:$R$56,3,0),"")</f>
        <v>10075232000243</v>
      </c>
      <c r="B119" s="4" t="str">
        <f>'[1]TCE - ANEXO IV - Preencher'!C128</f>
        <v>UPA IMBIRIBEIRA</v>
      </c>
      <c r="C119" s="4" t="str">
        <f>'[1]TCE - ANEXO IV - Preencher'!E128</f>
        <v>4.6 - Serviços de Profissionais de Saúde</v>
      </c>
      <c r="D119" s="3">
        <f>'[1]TCE - ANEXO IV - Preencher'!F128</f>
        <v>8460261476</v>
      </c>
      <c r="E119" s="5" t="str">
        <f>'[1]TCE - ANEXO IV - Preencher'!G128</f>
        <v>GABRIELA DELGADO SORIANO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2848.11</v>
      </c>
    </row>
    <row r="120" spans="1:12" s="8" customFormat="1" ht="19.5" customHeight="1" x14ac:dyDescent="0.2">
      <c r="A120" s="3">
        <f>IFERROR(VLOOKUP(B120,'[1]DADOS (OCULTAR)'!$P$3:$R$56,3,0),"")</f>
        <v>10075232000243</v>
      </c>
      <c r="B120" s="4" t="str">
        <f>'[1]TCE - ANEXO IV - Preencher'!C129</f>
        <v>UPA IMBIRIBEIRA</v>
      </c>
      <c r="C120" s="4" t="str">
        <f>'[1]TCE - ANEXO IV - Preencher'!E129</f>
        <v>4.6 - Serviços de Profissionais de Saúde</v>
      </c>
      <c r="D120" s="3">
        <f>'[1]TCE - ANEXO IV - Preencher'!F129</f>
        <v>5007155489</v>
      </c>
      <c r="E120" s="5" t="str">
        <f>'[1]TCE - ANEXO IV - Preencher'!G129</f>
        <v>ISABELA MELO BUARQUE DE GUSMAO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3619.36</v>
      </c>
    </row>
    <row r="121" spans="1:12" s="8" customFormat="1" ht="19.5" customHeight="1" x14ac:dyDescent="0.2">
      <c r="A121" s="3">
        <f>IFERROR(VLOOKUP(B121,'[1]DADOS (OCULTAR)'!$P$3:$R$56,3,0),"")</f>
        <v>10075232000243</v>
      </c>
      <c r="B121" s="4" t="str">
        <f>'[1]TCE - ANEXO IV - Preencher'!C130</f>
        <v>UPA IMBIRIBEIRA</v>
      </c>
      <c r="C121" s="4" t="str">
        <f>'[1]TCE - ANEXO IV - Preencher'!E130</f>
        <v>4.6 - Serviços de Profissionais de Saúde</v>
      </c>
      <c r="D121" s="3">
        <f>'[1]TCE - ANEXO IV - Preencher'!F130</f>
        <v>9646886469</v>
      </c>
      <c r="E121" s="5" t="str">
        <f>'[1]TCE - ANEXO IV - Preencher'!G130</f>
        <v>JOAO VICTOR DE LIMA BRITO ALVES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3619.36</v>
      </c>
    </row>
    <row r="122" spans="1:12" s="8" customFormat="1" ht="19.5" customHeight="1" x14ac:dyDescent="0.2">
      <c r="A122" s="3">
        <f>IFERROR(VLOOKUP(B122,'[1]DADOS (OCULTAR)'!$P$3:$R$56,3,0),"")</f>
        <v>10075232000243</v>
      </c>
      <c r="B122" s="4" t="str">
        <f>'[1]TCE - ANEXO IV - Preencher'!C131</f>
        <v>UPA IMBIRIBEIRA</v>
      </c>
      <c r="C122" s="4" t="str">
        <f>'[1]TCE - ANEXO IV - Preencher'!E131</f>
        <v>4.6 - Serviços de Profissionais de Saúde</v>
      </c>
      <c r="D122" s="3">
        <f>'[1]TCE - ANEXO IV - Preencher'!F131</f>
        <v>2926530188</v>
      </c>
      <c r="E122" s="5" t="str">
        <f>'[1]TCE - ANEXO IV - Preencher'!G131</f>
        <v>LIS COELHO FORTES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2108</v>
      </c>
    </row>
    <row r="123" spans="1:12" s="8" customFormat="1" ht="19.5" customHeight="1" x14ac:dyDescent="0.2">
      <c r="A123" s="3">
        <f>IFERROR(VLOOKUP(B123,'[1]DADOS (OCULTAR)'!$P$3:$R$56,3,0),"")</f>
        <v>10075232000243</v>
      </c>
      <c r="B123" s="4" t="str">
        <f>'[1]TCE - ANEXO IV - Preencher'!C132</f>
        <v>UPA IMBIRIBEIRA</v>
      </c>
      <c r="C123" s="4" t="str">
        <f>'[1]TCE - ANEXO IV - Preencher'!E132</f>
        <v>4.6 - Serviços de Profissionais de Saúde</v>
      </c>
      <c r="D123" s="3">
        <f>'[1]TCE - ANEXO IV - Preencher'!F132</f>
        <v>10746078480</v>
      </c>
      <c r="E123" s="5" t="str">
        <f>'[1]TCE - ANEXO IV - Preencher'!G132</f>
        <v>MARCELA COELHO DUARTE RIBEIRO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702.66</v>
      </c>
    </row>
    <row r="124" spans="1:12" s="8" customFormat="1" ht="19.5" customHeight="1" x14ac:dyDescent="0.2">
      <c r="A124" s="3">
        <f>IFERROR(VLOOKUP(B124,'[1]DADOS (OCULTAR)'!$P$3:$R$56,3,0),"")</f>
        <v>10075232000243</v>
      </c>
      <c r="B124" s="4" t="str">
        <f>'[1]TCE - ANEXO IV - Preencher'!C133</f>
        <v>UPA IMBIRIBEIRA</v>
      </c>
      <c r="C124" s="4" t="str">
        <f>'[1]TCE - ANEXO IV - Preencher'!E133</f>
        <v>4.6 - Serviços de Profissionais de Saúde</v>
      </c>
      <c r="D124" s="3">
        <f>'[1]TCE - ANEXO IV - Preencher'!F133</f>
        <v>7086715433</v>
      </c>
      <c r="E124" s="5" t="str">
        <f>'[1]TCE - ANEXO IV - Preencher'!G133</f>
        <v>MARIANA RAMOS ANDION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4455.8599999999997</v>
      </c>
    </row>
    <row r="125" spans="1:12" s="8" customFormat="1" ht="19.5" customHeight="1" x14ac:dyDescent="0.2">
      <c r="A125" s="3">
        <f>IFERROR(VLOOKUP(B125,'[1]DADOS (OCULTAR)'!$P$3:$R$56,3,0),"")</f>
        <v>10075232000243</v>
      </c>
      <c r="B125" s="4" t="str">
        <f>'[1]TCE - ANEXO IV - Preencher'!C134</f>
        <v>UPA IMBIRIBEIRA</v>
      </c>
      <c r="C125" s="4" t="str">
        <f>'[1]TCE - ANEXO IV - Preencher'!E134</f>
        <v>4.6 - Serviços de Profissionais de Saúde</v>
      </c>
      <c r="D125" s="3">
        <f>'[1]TCE - ANEXO IV - Preencher'!F134</f>
        <v>9706116419</v>
      </c>
      <c r="E125" s="5" t="str">
        <f>'[1]TCE - ANEXO IV - Preencher'!G134</f>
        <v>MATHEUS DE ANDRADE LINS MENDES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2848.11</v>
      </c>
    </row>
    <row r="126" spans="1:12" s="8" customFormat="1" ht="19.5" customHeight="1" x14ac:dyDescent="0.2">
      <c r="A126" s="3">
        <f>IFERROR(VLOOKUP(B126,'[1]DADOS (OCULTAR)'!$P$3:$R$56,3,0),"")</f>
        <v>10075232000243</v>
      </c>
      <c r="B126" s="4" t="str">
        <f>'[1]TCE - ANEXO IV - Preencher'!C135</f>
        <v>UPA IMBIRIBEIRA</v>
      </c>
      <c r="C126" s="4" t="str">
        <f>'[1]TCE - ANEXO IV - Preencher'!E135</f>
        <v>4.6 - Serviços de Profissionais de Saúde</v>
      </c>
      <c r="D126" s="3">
        <f>'[1]TCE - ANEXO IV - Preencher'!F135</f>
        <v>9817410455</v>
      </c>
      <c r="E126" s="5" t="str">
        <f>'[1]TCE - ANEXO IV - Preencher'!G135</f>
        <v>NATHALYA FERREIRA LIMA FALCAO LOPES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1405.34</v>
      </c>
    </row>
    <row r="127" spans="1:12" s="8" customFormat="1" ht="19.5" customHeight="1" x14ac:dyDescent="0.2">
      <c r="A127" s="3">
        <f>IFERROR(VLOOKUP(B127,'[1]DADOS (OCULTAR)'!$P$3:$R$56,3,0),"")</f>
        <v>10075232000243</v>
      </c>
      <c r="B127" s="4" t="str">
        <f>'[1]TCE - ANEXO IV - Preencher'!C136</f>
        <v>UPA IMBIRIBEIRA</v>
      </c>
      <c r="C127" s="4" t="str">
        <f>'[1]TCE - ANEXO IV - Preencher'!E136</f>
        <v>4.6 - Serviços de Profissionais de Saúde</v>
      </c>
      <c r="D127" s="3">
        <f>'[1]TCE - ANEXO IV - Preencher'!F136</f>
        <v>8397102400</v>
      </c>
      <c r="E127" s="5" t="str">
        <f>'[1]TCE - ANEXO IV - Preencher'!G136</f>
        <v>VINICIUS GUIMARAES DE LEMOS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1405.34</v>
      </c>
    </row>
    <row r="128" spans="1:12" s="8" customFormat="1" ht="19.5" customHeight="1" x14ac:dyDescent="0.2">
      <c r="A128" s="3">
        <f>IFERROR(VLOOKUP(B128,'[1]DADOS (OCULTAR)'!$P$3:$R$56,3,0),"")</f>
        <v>10075232000243</v>
      </c>
      <c r="B128" s="4" t="str">
        <f>'[1]TCE - ANEXO IV - Preencher'!C137</f>
        <v>UPA IMBIRIBEIRA</v>
      </c>
      <c r="C128" s="4" t="str">
        <f>'[1]TCE - ANEXO IV - Preencher'!E137</f>
        <v>4.6 - Serviços de Profissionais de Saúde</v>
      </c>
      <c r="D128" s="3">
        <f>'[1]TCE - ANEXO IV - Preencher'!F137</f>
        <v>9797075443</v>
      </c>
      <c r="E128" s="5" t="str">
        <f>'[1]TCE - ANEXO IV - Preencher'!G137</f>
        <v>VITOR VENANCIO SILVA CAVALCANTE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702.66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2021-04-06T14:42:39Z</dcterms:created>
  <dcterms:modified xsi:type="dcterms:W3CDTF">2021-04-06T14:42:58Z</dcterms:modified>
</cp:coreProperties>
</file>