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<sst xmlns="http://schemas.openxmlformats.org/spreadsheetml/2006/main" count="12" uniqueCount="12">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</sst>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2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HO%202020/JUL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</v>
          </cell>
          <cell r="H11" t="str">
            <v>S</v>
          </cell>
          <cell r="I11" t="str">
            <v>S</v>
          </cell>
          <cell r="J11" t="str">
            <v>107</v>
          </cell>
          <cell r="K11">
            <v>44041</v>
          </cell>
          <cell r="L11" t="str">
            <v>26200719701488000102550010000001071437159716</v>
          </cell>
          <cell r="M11" t="str">
            <v>2607901 - Jaboatão dos Guararapes - PE</v>
          </cell>
          <cell r="N11">
            <v>29110.14</v>
          </cell>
        </row>
        <row r="12">
          <cell r="C12" t="str">
            <v>UPA IMBIRIBEIRA</v>
          </cell>
          <cell r="E12" t="str">
            <v>3.12 - Material Hospitalar</v>
          </cell>
          <cell r="F12">
            <v>8674752000140</v>
          </cell>
          <cell r="G12" t="str">
            <v>MONTEBELLO</v>
          </cell>
          <cell r="H12" t="str">
            <v>S</v>
          </cell>
          <cell r="I12" t="str">
            <v>S</v>
          </cell>
          <cell r="J12" t="str">
            <v>000083356</v>
          </cell>
          <cell r="K12">
            <v>44015</v>
          </cell>
          <cell r="L12" t="str">
            <v>26200708674552000140550010000833561789455631</v>
          </cell>
          <cell r="M12" t="str">
            <v>2611606 - Recife - PE</v>
          </cell>
          <cell r="N12">
            <v>3733.79</v>
          </cell>
        </row>
        <row r="13">
          <cell r="C13" t="str">
            <v>UPA IMBIRIBEIRA</v>
          </cell>
          <cell r="E13" t="str">
            <v>3.12 - Material Hospitalar</v>
          </cell>
          <cell r="F13">
            <v>12882932000194</v>
          </cell>
          <cell r="G13" t="str">
            <v>EXOMED</v>
          </cell>
          <cell r="H13" t="str">
            <v>S</v>
          </cell>
          <cell r="I13" t="str">
            <v>S</v>
          </cell>
          <cell r="J13" t="str">
            <v>143134</v>
          </cell>
          <cell r="K13">
            <v>44019</v>
          </cell>
          <cell r="L13" t="str">
            <v>26200712882932000194550010001431341403729521</v>
          </cell>
          <cell r="M13" t="str">
            <v>2611606 - Recife - PE</v>
          </cell>
          <cell r="N13">
            <v>1895.14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21381761000100</v>
          </cell>
          <cell r="G14" t="str">
            <v>SIX HOSPITALAR</v>
          </cell>
          <cell r="H14" t="str">
            <v>S</v>
          </cell>
          <cell r="I14" t="str">
            <v>S</v>
          </cell>
          <cell r="J14" t="str">
            <v>00003225</v>
          </cell>
          <cell r="K14">
            <v>44018</v>
          </cell>
          <cell r="L14" t="str">
            <v>26200721381761000100550010000322251885890366</v>
          </cell>
          <cell r="M14" t="str">
            <v>2607901 - Jaboatão dos Guararapes - PE</v>
          </cell>
          <cell r="N14">
            <v>3390.34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21381761000100</v>
          </cell>
          <cell r="G15" t="str">
            <v>SIX HOSPITALAR</v>
          </cell>
          <cell r="H15" t="str">
            <v>S</v>
          </cell>
          <cell r="I15" t="str">
            <v>S</v>
          </cell>
          <cell r="J15" t="str">
            <v>000032220</v>
          </cell>
          <cell r="K15">
            <v>44018</v>
          </cell>
          <cell r="L15" t="str">
            <v>26200721381761000100550010000322201214088101</v>
          </cell>
          <cell r="M15" t="str">
            <v>2607901 - Jaboatão dos Guararapes - PE</v>
          </cell>
          <cell r="N15">
            <v>876.4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8674752000140</v>
          </cell>
          <cell r="G16" t="str">
            <v>MONTEBELLO</v>
          </cell>
          <cell r="H16" t="str">
            <v>S</v>
          </cell>
          <cell r="I16" t="str">
            <v>S</v>
          </cell>
          <cell r="J16" t="str">
            <v>000083544</v>
          </cell>
          <cell r="K16">
            <v>44019</v>
          </cell>
          <cell r="L16" t="str">
            <v>26200708674752000140550010000835441873388575</v>
          </cell>
          <cell r="M16" t="str">
            <v>2607901 - Jaboatão dos Guararapes - PE</v>
          </cell>
          <cell r="N16">
            <v>395.02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1835769000192</v>
          </cell>
          <cell r="G17" t="str">
            <v>BRAMED</v>
          </cell>
          <cell r="H17" t="str">
            <v>S</v>
          </cell>
          <cell r="I17" t="str">
            <v>S</v>
          </cell>
          <cell r="J17" t="str">
            <v>000016042</v>
          </cell>
          <cell r="K17">
            <v>44022</v>
          </cell>
          <cell r="L17" t="str">
            <v>26200701835769000192550010000160421509478280</v>
          </cell>
          <cell r="M17" t="str">
            <v>2611606 - Recife - PE</v>
          </cell>
          <cell r="N17">
            <v>3915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21381761000100</v>
          </cell>
          <cell r="G18" t="str">
            <v>SIX HOSPITALAR</v>
          </cell>
          <cell r="H18" t="str">
            <v>S</v>
          </cell>
          <cell r="I18" t="str">
            <v>S</v>
          </cell>
          <cell r="J18" t="str">
            <v>000032369</v>
          </cell>
          <cell r="K18">
            <v>44025</v>
          </cell>
          <cell r="L18" t="str">
            <v>26200721381761000100550010000323691951918049</v>
          </cell>
          <cell r="M18" t="str">
            <v>2607901 - Jaboatão dos Guararapes - PE</v>
          </cell>
          <cell r="N18">
            <v>3125.52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2193224000192</v>
          </cell>
          <cell r="G19" t="str">
            <v xml:space="preserve">MEDICAL CENTER </v>
          </cell>
          <cell r="H19" t="str">
            <v>S</v>
          </cell>
          <cell r="I19" t="str">
            <v>S</v>
          </cell>
          <cell r="J19" t="str">
            <v>000000616</v>
          </cell>
          <cell r="K19">
            <v>44000</v>
          </cell>
          <cell r="L19" t="str">
            <v>262006021393224000192550010000006161040069000</v>
          </cell>
          <cell r="M19" t="str">
            <v>2603454 - Camaragibe - PE</v>
          </cell>
          <cell r="N19">
            <v>8130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21381761000100</v>
          </cell>
          <cell r="G20" t="str">
            <v>SIX HOSPITALAR</v>
          </cell>
          <cell r="H20" t="str">
            <v>S</v>
          </cell>
          <cell r="I20" t="str">
            <v>S</v>
          </cell>
          <cell r="J20" t="str">
            <v>000032479</v>
          </cell>
          <cell r="K20">
            <v>44029</v>
          </cell>
          <cell r="L20" t="str">
            <v>26200721381761000100550010000324791709545416</v>
          </cell>
          <cell r="M20" t="str">
            <v>2607901 - Jaboatão dos Guararapes - PE</v>
          </cell>
          <cell r="N20">
            <v>3589.44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21381761000100</v>
          </cell>
          <cell r="G21" t="str">
            <v>SIX HOSPITALAR</v>
          </cell>
          <cell r="H21" t="str">
            <v>S</v>
          </cell>
          <cell r="I21" t="str">
            <v>S</v>
          </cell>
          <cell r="J21" t="str">
            <v>000032581</v>
          </cell>
          <cell r="K21">
            <v>44033</v>
          </cell>
          <cell r="L21" t="str">
            <v>26200721381761000100550010000325811414989600</v>
          </cell>
          <cell r="M21" t="str">
            <v>2607901 - Jaboatão dos Guararapes - PE</v>
          </cell>
          <cell r="N21">
            <v>3451.8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8674752000140</v>
          </cell>
          <cell r="G22" t="str">
            <v>MONTEBELLO</v>
          </cell>
          <cell r="H22" t="str">
            <v>S</v>
          </cell>
          <cell r="I22" t="str">
            <v>S</v>
          </cell>
          <cell r="J22" t="str">
            <v>000085215</v>
          </cell>
          <cell r="K22">
            <v>44042</v>
          </cell>
          <cell r="L22" t="str">
            <v>26200708674752000140550010000852151448643790</v>
          </cell>
          <cell r="M22" t="str">
            <v>2611606 - Recife - PE</v>
          </cell>
          <cell r="N22">
            <v>1649.89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12882932000194</v>
          </cell>
          <cell r="G23" t="str">
            <v>EXOMED</v>
          </cell>
          <cell r="H23" t="str">
            <v>S</v>
          </cell>
          <cell r="I23" t="str">
            <v>S</v>
          </cell>
          <cell r="J23" t="str">
            <v>143638</v>
          </cell>
          <cell r="K23">
            <v>44042</v>
          </cell>
          <cell r="L23" t="str">
            <v>26200712882932000194550010001436381281808259</v>
          </cell>
          <cell r="M23" t="str">
            <v>2611606 - Recife - PE</v>
          </cell>
          <cell r="N23">
            <v>2698.92</v>
          </cell>
        </row>
        <row r="24">
          <cell r="C24" t="str">
            <v>UPA IMBIRIBEIRA</v>
          </cell>
          <cell r="E24" t="str">
            <v>3.4 - Material Farmacológico</v>
          </cell>
          <cell r="F24">
            <v>12882932000194</v>
          </cell>
          <cell r="G24" t="str">
            <v>EXOMED</v>
          </cell>
          <cell r="H24" t="str">
            <v>S</v>
          </cell>
          <cell r="I24" t="str">
            <v>S</v>
          </cell>
          <cell r="J24" t="str">
            <v>143021</v>
          </cell>
          <cell r="K24">
            <v>44012</v>
          </cell>
          <cell r="L24" t="str">
            <v>2620061288293200194550010001430211155516569</v>
          </cell>
          <cell r="M24" t="str">
            <v>2611606 - Recife - PE</v>
          </cell>
          <cell r="N24">
            <v>581.13</v>
          </cell>
        </row>
        <row r="25">
          <cell r="C25" t="str">
            <v>UPA IMBIRIBEIRA</v>
          </cell>
          <cell r="E25" t="str">
            <v>3.4 - Material Farmacológico</v>
          </cell>
          <cell r="F25">
            <v>8674752000140</v>
          </cell>
          <cell r="G25" t="str">
            <v>MONTEBELLO</v>
          </cell>
          <cell r="H25" t="str">
            <v>S</v>
          </cell>
          <cell r="I25" t="str">
            <v>S</v>
          </cell>
          <cell r="J25" t="str">
            <v>000083356</v>
          </cell>
          <cell r="K25">
            <v>44015</v>
          </cell>
          <cell r="L25" t="str">
            <v>26200708674552000140550010000833561789455631</v>
          </cell>
          <cell r="M25" t="str">
            <v>2611606 - Recife - PE</v>
          </cell>
          <cell r="N25">
            <v>447.16</v>
          </cell>
        </row>
        <row r="26">
          <cell r="C26" t="str">
            <v>UPA IMBIRIBEIRA</v>
          </cell>
          <cell r="E26" t="str">
            <v>3.4 - Material Farmacológico</v>
          </cell>
          <cell r="F26">
            <v>21381761000100</v>
          </cell>
          <cell r="G26" t="str">
            <v>SIX HOSPITALAR</v>
          </cell>
          <cell r="H26" t="str">
            <v>S</v>
          </cell>
          <cell r="I26" t="str">
            <v>S</v>
          </cell>
          <cell r="J26" t="str">
            <v>00003225</v>
          </cell>
          <cell r="K26">
            <v>44018</v>
          </cell>
          <cell r="L26" t="str">
            <v>26200721381761000100550010000322251885890366</v>
          </cell>
          <cell r="M26" t="str">
            <v>2607901 - Jaboatão dos Guararapes - PE</v>
          </cell>
          <cell r="N26">
            <v>19.8</v>
          </cell>
        </row>
        <row r="27">
          <cell r="C27" t="str">
            <v>UPA IMBIRIBEIRA</v>
          </cell>
          <cell r="E27" t="str">
            <v>3.4 - Material Farmacológico</v>
          </cell>
          <cell r="F27">
            <v>21381761000100</v>
          </cell>
          <cell r="G27" t="str">
            <v>SIX HOSPITALAR</v>
          </cell>
          <cell r="H27" t="str">
            <v>S</v>
          </cell>
          <cell r="I27" t="str">
            <v>S</v>
          </cell>
          <cell r="J27" t="str">
            <v>000032369</v>
          </cell>
          <cell r="K27">
            <v>44025</v>
          </cell>
          <cell r="L27" t="str">
            <v>26200721381761000100550010000323691951918049</v>
          </cell>
          <cell r="M27" t="str">
            <v>2607901 - Jaboatão dos Guararapes - PE</v>
          </cell>
          <cell r="N27">
            <v>990</v>
          </cell>
        </row>
        <row r="28">
          <cell r="C28" t="str">
            <v>UPA IMBIRIBEIRA</v>
          </cell>
          <cell r="E28" t="str">
            <v>3.4 - Material Farmacológico</v>
          </cell>
          <cell r="F28">
            <v>21381761000100</v>
          </cell>
          <cell r="G28" t="str">
            <v>SIX HOSPITALAR</v>
          </cell>
          <cell r="H28" t="str">
            <v>S</v>
          </cell>
          <cell r="I28" t="str">
            <v>S</v>
          </cell>
          <cell r="J28" t="str">
            <v>000032479</v>
          </cell>
          <cell r="K28">
            <v>44029</v>
          </cell>
          <cell r="L28" t="str">
            <v>26200721381761000100550010000324791709545416</v>
          </cell>
          <cell r="M28" t="str">
            <v>2607901 - Jaboatão dos Guararapes - PE</v>
          </cell>
          <cell r="N28">
            <v>939.91</v>
          </cell>
        </row>
        <row r="29">
          <cell r="C29" t="str">
            <v>UPA IMBIRIBEIRA</v>
          </cell>
          <cell r="E29" t="str">
            <v>3.4 - Material Farmacológico</v>
          </cell>
          <cell r="F29">
            <v>21381761000100</v>
          </cell>
          <cell r="G29" t="str">
            <v>SIX HOSPITALAR</v>
          </cell>
          <cell r="H29" t="str">
            <v>S</v>
          </cell>
          <cell r="I29" t="str">
            <v>S</v>
          </cell>
          <cell r="J29" t="str">
            <v>000032581</v>
          </cell>
          <cell r="K29">
            <v>44033</v>
          </cell>
          <cell r="L29" t="str">
            <v>26200721381761000100550010000325811414989600</v>
          </cell>
          <cell r="M29" t="str">
            <v>2607901 - Jaboatão dos Guararapes - PE</v>
          </cell>
          <cell r="N29">
            <v>371.6</v>
          </cell>
        </row>
        <row r="30">
          <cell r="C30" t="str">
            <v>UPA IMBIRIBEIRA</v>
          </cell>
          <cell r="E30" t="str">
            <v>3.4 - Material Farmacológico</v>
          </cell>
          <cell r="F30">
            <v>8674752000140</v>
          </cell>
          <cell r="G30" t="str">
            <v>MONTEBELLO</v>
          </cell>
          <cell r="H30" t="str">
            <v>S</v>
          </cell>
          <cell r="I30" t="str">
            <v>S</v>
          </cell>
          <cell r="J30" t="str">
            <v>000085215</v>
          </cell>
          <cell r="K30">
            <v>44042</v>
          </cell>
          <cell r="L30" t="str">
            <v>26200708674752000140550010000852151448643790</v>
          </cell>
          <cell r="M30" t="str">
            <v>2611606 - Recife - PE</v>
          </cell>
          <cell r="N30">
            <v>2318.0300000000002</v>
          </cell>
        </row>
        <row r="31">
          <cell r="C31" t="str">
            <v>UPA IMBIRIBEIRA</v>
          </cell>
          <cell r="E31" t="str">
            <v>3.4 - Material Farmacológico</v>
          </cell>
          <cell r="F31">
            <v>12882932000194</v>
          </cell>
          <cell r="G31" t="str">
            <v>EXOMED</v>
          </cell>
          <cell r="H31" t="str">
            <v>S</v>
          </cell>
          <cell r="I31" t="str">
            <v>S</v>
          </cell>
          <cell r="J31" t="str">
            <v>143638</v>
          </cell>
          <cell r="K31">
            <v>44042</v>
          </cell>
          <cell r="L31" t="str">
            <v>26200712882932000194550010001436381281808259</v>
          </cell>
          <cell r="M31" t="str">
            <v>2611606 - Recife - PE</v>
          </cell>
          <cell r="N31">
            <v>427</v>
          </cell>
        </row>
        <row r="32">
          <cell r="C32" t="str">
            <v>UPA IMBIRIBEIRA</v>
          </cell>
          <cell r="E32" t="str">
            <v>3.4 - Material Farmacológico</v>
          </cell>
          <cell r="F32">
            <v>12882932000194</v>
          </cell>
          <cell r="G32" t="str">
            <v>EXOMED</v>
          </cell>
          <cell r="H32" t="str">
            <v>S</v>
          </cell>
          <cell r="I32" t="str">
            <v>S</v>
          </cell>
          <cell r="J32" t="str">
            <v>143688</v>
          </cell>
          <cell r="K32">
            <v>44043</v>
          </cell>
          <cell r="L32" t="str">
            <v>26200712882932000194550010001436881276516344</v>
          </cell>
          <cell r="M32" t="str">
            <v>2611606 - Recife - PE</v>
          </cell>
          <cell r="N32">
            <v>1700</v>
          </cell>
        </row>
        <row r="33">
          <cell r="C33" t="str">
            <v>UPA IMBIRIBEIRA</v>
          </cell>
          <cell r="E33" t="str">
            <v>3.2 - Gás e Outros Materiais Engarrafados</v>
          </cell>
          <cell r="F33">
            <v>24380578002041</v>
          </cell>
          <cell r="G33" t="str">
            <v>WHITE MARTINS</v>
          </cell>
          <cell r="H33" t="str">
            <v>S</v>
          </cell>
          <cell r="I33" t="str">
            <v>S</v>
          </cell>
          <cell r="J33" t="str">
            <v>41484</v>
          </cell>
          <cell r="K33">
            <v>44018</v>
          </cell>
          <cell r="L33" t="str">
            <v>26200724380578002041550080000414841796658105</v>
          </cell>
          <cell r="M33" t="str">
            <v>2607901 - Jaboatão dos Guararapes - PE</v>
          </cell>
          <cell r="N33">
            <v>481.94</v>
          </cell>
        </row>
        <row r="34">
          <cell r="C34" t="str">
            <v>UPA IMBIRIBEIRA</v>
          </cell>
          <cell r="E34" t="str">
            <v>3.2 - Gás e Outros Materiais Engarrafados</v>
          </cell>
          <cell r="F34">
            <v>24380578002041</v>
          </cell>
          <cell r="G34" t="str">
            <v>WHITE MARTINS</v>
          </cell>
          <cell r="H34" t="str">
            <v>S</v>
          </cell>
          <cell r="I34" t="str">
            <v>S</v>
          </cell>
          <cell r="J34" t="str">
            <v>41499</v>
          </cell>
          <cell r="K34">
            <v>44019</v>
          </cell>
          <cell r="L34" t="str">
            <v>26200724380578002041550080000414991796814975</v>
          </cell>
          <cell r="M34" t="str">
            <v>2607901 - Jaboatão dos Guararapes - PE</v>
          </cell>
          <cell r="N34">
            <v>515.80999999999995</v>
          </cell>
        </row>
        <row r="35">
          <cell r="C35" t="str">
            <v>UPA IMBIRIBEIRA</v>
          </cell>
          <cell r="E35" t="str">
            <v>3.2 - Gás e Outros Materiais Engarrafados</v>
          </cell>
          <cell r="F35">
            <v>24380578002203</v>
          </cell>
          <cell r="G35" t="str">
            <v>WHITE MARTINS</v>
          </cell>
          <cell r="H35" t="str">
            <v>S</v>
          </cell>
          <cell r="I35" t="str">
            <v>S</v>
          </cell>
          <cell r="J35" t="str">
            <v>145238</v>
          </cell>
          <cell r="K35">
            <v>44018</v>
          </cell>
          <cell r="L35" t="str">
            <v>22620724380578002203552000001452381796746404</v>
          </cell>
          <cell r="M35" t="str">
            <v>2602902 - Cabo de Santo Agostinho - PE</v>
          </cell>
          <cell r="N35">
            <v>6326.74</v>
          </cell>
        </row>
        <row r="36">
          <cell r="C36" t="str">
            <v>UPA IMBIRIBEIRA</v>
          </cell>
          <cell r="E36" t="str">
            <v>3.2 - Gás e Outros Materiais Engarrafados</v>
          </cell>
          <cell r="F36">
            <v>24380578002203</v>
          </cell>
          <cell r="G36" t="str">
            <v>WHITE MARTINS</v>
          </cell>
          <cell r="H36" t="str">
            <v>S</v>
          </cell>
          <cell r="I36" t="str">
            <v>S</v>
          </cell>
          <cell r="J36" t="str">
            <v>686</v>
          </cell>
          <cell r="K36">
            <v>43990</v>
          </cell>
          <cell r="L36" t="str">
            <v>26200624380578002203550570000006861796632996</v>
          </cell>
          <cell r="M36" t="str">
            <v>2602902 - Cabo de Santo Agostinho - PE</v>
          </cell>
          <cell r="N36">
            <v>4480.25</v>
          </cell>
        </row>
        <row r="37">
          <cell r="C37" t="str">
            <v>UPA IMBIRIBEIRA</v>
          </cell>
          <cell r="E37" t="str">
            <v>3.2 - Gás e Outros Materiais Engarrafados</v>
          </cell>
          <cell r="F37">
            <v>24380578002203</v>
          </cell>
          <cell r="G37" t="str">
            <v>WHITE MARTINS</v>
          </cell>
          <cell r="H37" t="str">
            <v>S</v>
          </cell>
          <cell r="I37" t="str">
            <v>S</v>
          </cell>
          <cell r="J37" t="str">
            <v>1101</v>
          </cell>
          <cell r="K37">
            <v>43982</v>
          </cell>
          <cell r="L37" t="str">
            <v>26200524380578002203550750000011011792712273</v>
          </cell>
          <cell r="M37" t="str">
            <v>2602902 - Cabo de Santo Agostinho - PE</v>
          </cell>
          <cell r="N37">
            <v>5711.25</v>
          </cell>
        </row>
        <row r="38">
          <cell r="C38" t="str">
            <v>UPA IMBIRIBEIRA</v>
          </cell>
          <cell r="E38" t="str">
            <v>3.2 - Gás e Outros Materiais Engarrafados</v>
          </cell>
          <cell r="F38">
            <v>24380578002203</v>
          </cell>
          <cell r="G38" t="str">
            <v>WHITE MARTINS</v>
          </cell>
          <cell r="H38" t="str">
            <v>S</v>
          </cell>
          <cell r="I38" t="str">
            <v>S</v>
          </cell>
          <cell r="J38" t="str">
            <v>2160</v>
          </cell>
          <cell r="K38">
            <v>43977</v>
          </cell>
          <cell r="L38" t="str">
            <v>26200524380578002203550390000021601792208426</v>
          </cell>
          <cell r="M38" t="str">
            <v>2602902 - Cabo de Santo Agostinho - PE</v>
          </cell>
          <cell r="N38">
            <v>5911.64</v>
          </cell>
        </row>
        <row r="39">
          <cell r="C39" t="str">
            <v>UPA IMBIRIBEIRA</v>
          </cell>
          <cell r="E39" t="str">
            <v>3.2 - Gás e Outros Materiais Engarrafados</v>
          </cell>
          <cell r="F39">
            <v>24380578002041</v>
          </cell>
          <cell r="G39" t="str">
            <v>WHITE MARTINS</v>
          </cell>
          <cell r="H39" t="str">
            <v>S</v>
          </cell>
          <cell r="I39" t="str">
            <v>S</v>
          </cell>
          <cell r="J39" t="str">
            <v>41679</v>
          </cell>
          <cell r="K39">
            <v>44034</v>
          </cell>
          <cell r="L39" t="str">
            <v>26200724380578002041550080000416791798774618</v>
          </cell>
          <cell r="M39" t="str">
            <v>2607901 - Jaboatão dos Guararapes - PE</v>
          </cell>
          <cell r="N39">
            <v>266.93</v>
          </cell>
        </row>
        <row r="40">
          <cell r="C40" t="str">
            <v>UPA IMBIRIBEIRA</v>
          </cell>
          <cell r="E40" t="str">
            <v>3.2 - Gás e Outros Materiais Engarrafados</v>
          </cell>
          <cell r="F40">
            <v>24380578002041</v>
          </cell>
          <cell r="G40" t="str">
            <v>WHITE MARTINS</v>
          </cell>
          <cell r="H40" t="str">
            <v>S</v>
          </cell>
          <cell r="I40" t="str">
            <v>S</v>
          </cell>
          <cell r="J40" t="str">
            <v>41678</v>
          </cell>
          <cell r="K40">
            <v>44034</v>
          </cell>
          <cell r="L40" t="str">
            <v>26200724380578002041550080000416781798774351</v>
          </cell>
          <cell r="M40" t="str">
            <v>2607901 - Jaboatão dos Guararapes - PE</v>
          </cell>
          <cell r="N40">
            <v>1031.6099999999999</v>
          </cell>
        </row>
        <row r="41">
          <cell r="C41" t="str">
            <v>UPA IMBIRIBEIRA</v>
          </cell>
          <cell r="E41" t="str">
            <v>3.99 - Outras despesas com Material de Consumo</v>
          </cell>
          <cell r="F41">
            <v>20782880000102</v>
          </cell>
          <cell r="G41" t="str">
            <v>NORDESTE MEDICAL</v>
          </cell>
          <cell r="H41" t="str">
            <v>S</v>
          </cell>
          <cell r="I41" t="str">
            <v>S</v>
          </cell>
          <cell r="J41" t="str">
            <v>1654</v>
          </cell>
          <cell r="K41">
            <v>44022</v>
          </cell>
          <cell r="L41" t="str">
            <v>26200720782880000102550010000016541770195308</v>
          </cell>
          <cell r="M41" t="str">
            <v>2611606 - Recife - PE</v>
          </cell>
          <cell r="N41">
            <v>1684.6</v>
          </cell>
        </row>
        <row r="42">
          <cell r="C42" t="str">
            <v>UPA IMBIRIBEIRA</v>
          </cell>
          <cell r="E42" t="str">
            <v>3.7 - Material de Limpeza e Produtos de Hgienização</v>
          </cell>
          <cell r="F42">
            <v>35609013000147</v>
          </cell>
          <cell r="G42" t="str">
            <v>LIMPEMAX</v>
          </cell>
          <cell r="H42" t="str">
            <v>S</v>
          </cell>
          <cell r="I42" t="str">
            <v>S</v>
          </cell>
          <cell r="J42" t="str">
            <v>000170</v>
          </cell>
          <cell r="K42">
            <v>44014</v>
          </cell>
          <cell r="L42" t="str">
            <v>26200735609013000147550010000001701213917185</v>
          </cell>
          <cell r="M42" t="str">
            <v>2607901 - Jaboatão dos Guararapes - PE</v>
          </cell>
          <cell r="N42">
            <v>4722.41</v>
          </cell>
        </row>
        <row r="43">
          <cell r="C43" t="str">
            <v>UPA IMBIRIBEIRA</v>
          </cell>
          <cell r="E43" t="str">
            <v>3.7 - Material de Limpeza e Produtos de Hgienização</v>
          </cell>
          <cell r="F43">
            <v>35609013000147</v>
          </cell>
          <cell r="G43" t="str">
            <v>LIMPEMAX</v>
          </cell>
          <cell r="H43" t="str">
            <v>S</v>
          </cell>
          <cell r="I43" t="str">
            <v>S</v>
          </cell>
          <cell r="J43" t="str">
            <v>000182</v>
          </cell>
          <cell r="K43">
            <v>44040</v>
          </cell>
          <cell r="L43" t="str">
            <v>26200735609013000147550010000001821358464328</v>
          </cell>
          <cell r="M43" t="str">
            <v>2607901 - Jaboatão dos Guararapes - PE</v>
          </cell>
          <cell r="N43">
            <v>291.2</v>
          </cell>
        </row>
        <row r="44">
          <cell r="C44" t="str">
            <v>UPA IMBIRIBEIRA</v>
          </cell>
          <cell r="E44" t="str">
            <v>3.7 - Material de Limpeza e Produtos de Hgienização</v>
          </cell>
          <cell r="F44">
            <v>35609013000147</v>
          </cell>
          <cell r="G44" t="str">
            <v>LIMPEMAX</v>
          </cell>
          <cell r="H44" t="str">
            <v>S</v>
          </cell>
          <cell r="I44" t="str">
            <v>S</v>
          </cell>
          <cell r="J44" t="str">
            <v>000175</v>
          </cell>
          <cell r="K44">
            <v>44025</v>
          </cell>
          <cell r="L44" t="str">
            <v>26200735609013000147550010000001751272170330</v>
          </cell>
          <cell r="M44" t="str">
            <v>2607901 - Jaboatão dos Guararapes - PE</v>
          </cell>
          <cell r="N44">
            <v>12889.11</v>
          </cell>
        </row>
        <row r="45">
          <cell r="C45" t="str">
            <v>UPA IMBIRIBEIRA</v>
          </cell>
          <cell r="E45" t="str">
            <v>3.99 - Outras despesas com Material de Consumo</v>
          </cell>
          <cell r="F45">
            <v>19701488000102</v>
          </cell>
          <cell r="G45" t="str">
            <v>J CAVALCANTI</v>
          </cell>
          <cell r="H45" t="str">
            <v>S</v>
          </cell>
          <cell r="I45" t="str">
            <v>S</v>
          </cell>
          <cell r="J45" t="str">
            <v>107</v>
          </cell>
          <cell r="K45">
            <v>44041</v>
          </cell>
          <cell r="L45" t="str">
            <v>26200719701488000102550010000001071437159716</v>
          </cell>
          <cell r="M45" t="str">
            <v>2607901 - Jaboatão dos Guararapes - PE</v>
          </cell>
          <cell r="N45">
            <v>9120.2000000000007</v>
          </cell>
        </row>
        <row r="46">
          <cell r="C46" t="str">
            <v>UPA IMBIRIBEIRA</v>
          </cell>
          <cell r="E46" t="str">
            <v>3.6 - Material de Expediente</v>
          </cell>
          <cell r="F46">
            <v>30176034000100</v>
          </cell>
          <cell r="G46" t="str">
            <v>ARMAZEL KIPRECO</v>
          </cell>
          <cell r="H46" t="str">
            <v>S</v>
          </cell>
          <cell r="I46" t="str">
            <v>S</v>
          </cell>
          <cell r="J46" t="str">
            <v>0180</v>
          </cell>
          <cell r="K46">
            <v>44013</v>
          </cell>
          <cell r="M46" t="str">
            <v>2611606 - Recife - PE</v>
          </cell>
          <cell r="N46">
            <v>8</v>
          </cell>
        </row>
        <row r="47">
          <cell r="C47" t="str">
            <v>UPA IMBIRIBEIRA</v>
          </cell>
          <cell r="E47" t="str">
            <v>3.6 - Material de Expediente</v>
          </cell>
          <cell r="F47">
            <v>3389028000150</v>
          </cell>
          <cell r="G47" t="str">
            <v>DUPLEX EMBALAGENS</v>
          </cell>
          <cell r="H47" t="str">
            <v>S</v>
          </cell>
          <cell r="I47" t="str">
            <v>S</v>
          </cell>
          <cell r="J47" t="str">
            <v>000021835</v>
          </cell>
          <cell r="K47">
            <v>44011</v>
          </cell>
          <cell r="L47" t="str">
            <v>35200603389028000150550010000218351359208003</v>
          </cell>
          <cell r="M47" t="str">
            <v>3550308 - São Paulo - SP</v>
          </cell>
          <cell r="N47">
            <v>913</v>
          </cell>
        </row>
        <row r="48">
          <cell r="C48" t="str">
            <v>UPA IMBIRIBEIRA</v>
          </cell>
          <cell r="E48" t="str">
            <v>3.6 - Material de Expediente</v>
          </cell>
          <cell r="F48">
            <v>1781007000150</v>
          </cell>
          <cell r="G48" t="str">
            <v>INFORTEC</v>
          </cell>
          <cell r="H48" t="str">
            <v>S</v>
          </cell>
          <cell r="I48" t="str">
            <v>S</v>
          </cell>
          <cell r="J48" t="str">
            <v>004865</v>
          </cell>
          <cell r="K48">
            <v>44027</v>
          </cell>
          <cell r="L48" t="str">
            <v>26200701781007000150550010000048651018349251</v>
          </cell>
          <cell r="M48" t="str">
            <v>2611606 - Recife - PE</v>
          </cell>
          <cell r="N48">
            <v>1154.46</v>
          </cell>
        </row>
        <row r="49">
          <cell r="C49" t="str">
            <v>UPA IMBIRIBEIRA</v>
          </cell>
          <cell r="E49" t="str">
            <v>3.6 - Material de Expediente</v>
          </cell>
          <cell r="F49">
            <v>35609013000147</v>
          </cell>
          <cell r="G49" t="str">
            <v>LIMPEMAX</v>
          </cell>
          <cell r="H49" t="str">
            <v>S</v>
          </cell>
          <cell r="I49" t="str">
            <v>S</v>
          </cell>
          <cell r="J49" t="str">
            <v>000182</v>
          </cell>
          <cell r="K49">
            <v>44040</v>
          </cell>
          <cell r="L49" t="str">
            <v>26200735609013000147550010000001821358464328</v>
          </cell>
          <cell r="M49" t="str">
            <v>2607901 - Jaboatão dos Guararapes - PE</v>
          </cell>
          <cell r="N49">
            <v>3363.4</v>
          </cell>
        </row>
        <row r="50">
          <cell r="C50" t="str">
            <v>UPA IMBIRIBEIRA</v>
          </cell>
          <cell r="E50" t="str">
            <v>3.1 - Combustíveis e Lubrificantes Automotivos</v>
          </cell>
          <cell r="F50">
            <v>9044272000168</v>
          </cell>
          <cell r="G50" t="str">
            <v>ORGANIZAÇÃO PETROLEO</v>
          </cell>
          <cell r="H50" t="str">
            <v>S</v>
          </cell>
          <cell r="I50" t="str">
            <v>S</v>
          </cell>
          <cell r="J50" t="str">
            <v>000010756</v>
          </cell>
          <cell r="K50">
            <v>44029</v>
          </cell>
          <cell r="L50" t="str">
            <v>26200709044272000168550010000107561379807177</v>
          </cell>
          <cell r="M50" t="str">
            <v>2611606 - Recife - PE</v>
          </cell>
          <cell r="N50">
            <v>3821.39</v>
          </cell>
        </row>
        <row r="51">
          <cell r="C51" t="str">
            <v>UPA IMBIRIBEIRA</v>
          </cell>
          <cell r="E51" t="str">
            <v>3.99 - Outras despesas com Material de Consumo</v>
          </cell>
          <cell r="F51">
            <v>30176034000100</v>
          </cell>
          <cell r="G51" t="str">
            <v>ARMAZEL KIPRECO</v>
          </cell>
          <cell r="H51" t="str">
            <v>S</v>
          </cell>
          <cell r="I51" t="str">
            <v>S</v>
          </cell>
          <cell r="J51" t="str">
            <v>0180</v>
          </cell>
          <cell r="K51">
            <v>44013</v>
          </cell>
          <cell r="M51" t="str">
            <v>2611606 - Recife - PE</v>
          </cell>
          <cell r="N51">
            <v>737.4</v>
          </cell>
        </row>
        <row r="52">
          <cell r="C52" t="str">
            <v>UPA IMBIRIBEIRA</v>
          </cell>
          <cell r="E52" t="str">
            <v>3.99 - Outras despesas com Material de Consumo</v>
          </cell>
          <cell r="F52">
            <v>1754239000462</v>
          </cell>
          <cell r="G52" t="str">
            <v>DUFRIO</v>
          </cell>
          <cell r="H52" t="str">
            <v>S</v>
          </cell>
          <cell r="I52" t="str">
            <v>S</v>
          </cell>
          <cell r="J52" t="str">
            <v>000444124</v>
          </cell>
          <cell r="K52">
            <v>44039</v>
          </cell>
          <cell r="L52" t="str">
            <v>26200701754239000462550010004441241000010813</v>
          </cell>
          <cell r="M52" t="str">
            <v>2611606 - Recife - PE</v>
          </cell>
          <cell r="N52">
            <v>740.25</v>
          </cell>
        </row>
        <row r="53">
          <cell r="C53" t="str">
            <v>UPA IMBIRIBEIRA</v>
          </cell>
          <cell r="E53" t="str">
            <v>3.99 - Outras despesas com Material de Consumo</v>
          </cell>
          <cell r="F53">
            <v>1754239000462</v>
          </cell>
          <cell r="G53" t="str">
            <v>DUFRIO</v>
          </cell>
          <cell r="H53" t="str">
            <v>S</v>
          </cell>
          <cell r="I53" t="str">
            <v>S</v>
          </cell>
          <cell r="J53" t="str">
            <v>000444134</v>
          </cell>
          <cell r="K53">
            <v>44039</v>
          </cell>
          <cell r="L53" t="str">
            <v>26200701754239000462550010004441341000056364</v>
          </cell>
          <cell r="M53" t="str">
            <v>2611606 - Recife - PE</v>
          </cell>
          <cell r="N53">
            <v>18</v>
          </cell>
        </row>
        <row r="54">
          <cell r="C54" t="str">
            <v>UPA IMBIRIBEIRA</v>
          </cell>
          <cell r="E54" t="str">
            <v>3.99 - Outras despesas com Material de Consumo</v>
          </cell>
          <cell r="F54">
            <v>1754239000462</v>
          </cell>
          <cell r="G54" t="str">
            <v>DUFRIO</v>
          </cell>
          <cell r="H54" t="str">
            <v>S</v>
          </cell>
          <cell r="I54" t="str">
            <v>S</v>
          </cell>
          <cell r="J54" t="str">
            <v>000444130</v>
          </cell>
          <cell r="K54">
            <v>44039</v>
          </cell>
          <cell r="L54" t="str">
            <v>26200701754239000462550010004441301000037654</v>
          </cell>
          <cell r="M54" t="str">
            <v>2611606 - Recife - PE</v>
          </cell>
          <cell r="N54">
            <v>371</v>
          </cell>
        </row>
        <row r="55">
          <cell r="C55" t="str">
            <v>UPA IMBIRIBEIRA</v>
          </cell>
          <cell r="E55" t="str">
            <v>3.99 - Outras despesas com Material de Consumo</v>
          </cell>
          <cell r="F55">
            <v>92660406000623</v>
          </cell>
          <cell r="G55" t="str">
            <v>FRIGELAR</v>
          </cell>
          <cell r="H55" t="str">
            <v>S</v>
          </cell>
          <cell r="I55" t="str">
            <v>S</v>
          </cell>
          <cell r="J55" t="str">
            <v>000542386</v>
          </cell>
          <cell r="K55">
            <v>44039</v>
          </cell>
          <cell r="L55" t="str">
            <v>26200792660406000623550050005423861000313935</v>
          </cell>
          <cell r="M55" t="str">
            <v>2611606 - Recife - PE</v>
          </cell>
          <cell r="N55">
            <v>1681.09</v>
          </cell>
        </row>
        <row r="56">
          <cell r="C56" t="str">
            <v>UPA IMBIRIBEIRA</v>
          </cell>
          <cell r="E56" t="str">
            <v xml:space="preserve">3.8 - Uniformes, Tecidos e Aviamentos </v>
          </cell>
          <cell r="F56">
            <v>35609013000147</v>
          </cell>
          <cell r="G56" t="str">
            <v>LIMPEMAX</v>
          </cell>
          <cell r="H56" t="str">
            <v>S</v>
          </cell>
          <cell r="I56" t="str">
            <v>S</v>
          </cell>
          <cell r="J56" t="str">
            <v>000170</v>
          </cell>
          <cell r="K56">
            <v>44014</v>
          </cell>
          <cell r="L56" t="str">
            <v>26200735609013000147550010000001701213917185</v>
          </cell>
          <cell r="M56" t="str">
            <v>2607901 - Jaboatão dos Guararapes - PE</v>
          </cell>
          <cell r="N56">
            <v>2250</v>
          </cell>
        </row>
        <row r="57">
          <cell r="C57" t="str">
            <v>UPA IMBIRIBEIRA</v>
          </cell>
          <cell r="E57" t="str">
            <v xml:space="preserve">3.8 - Uniformes, Tecidos e Aviamentos </v>
          </cell>
          <cell r="F57">
            <v>35609013000147</v>
          </cell>
          <cell r="G57" t="str">
            <v>LIMPEMAX</v>
          </cell>
          <cell r="H57" t="str">
            <v>S</v>
          </cell>
          <cell r="I57" t="str">
            <v>S</v>
          </cell>
          <cell r="J57" t="str">
            <v>000177</v>
          </cell>
          <cell r="K57">
            <v>44034</v>
          </cell>
          <cell r="L57" t="str">
            <v>26200735609013000147550010000001771323931930</v>
          </cell>
          <cell r="M57" t="str">
            <v>2607901 - Jaboatão dos Guararapes - PE</v>
          </cell>
          <cell r="N57">
            <v>3300</v>
          </cell>
        </row>
        <row r="58">
          <cell r="C58" t="str">
            <v>UPA IMBIRIBEIRA</v>
          </cell>
          <cell r="E58" t="str">
            <v xml:space="preserve">3.8 - Uniformes, Tecidos e Aviamentos </v>
          </cell>
          <cell r="F58">
            <v>7227252000105</v>
          </cell>
          <cell r="G58" t="str">
            <v>SIGFIX</v>
          </cell>
          <cell r="H58" t="str">
            <v>S</v>
          </cell>
          <cell r="I58" t="str">
            <v>S</v>
          </cell>
          <cell r="J58" t="str">
            <v>000039637</v>
          </cell>
          <cell r="K58">
            <v>44036</v>
          </cell>
          <cell r="L58" t="str">
            <v>26200707227252000105550010000396371009193270</v>
          </cell>
          <cell r="M58" t="str">
            <v>2611606 - Recife - PE</v>
          </cell>
          <cell r="N58">
            <v>95.1</v>
          </cell>
        </row>
        <row r="59">
          <cell r="C59" t="str">
            <v>UPA IMBIRIBEIRA</v>
          </cell>
          <cell r="E59" t="str">
            <v xml:space="preserve">5.21 - Seguros em geral </v>
          </cell>
          <cell r="F59">
            <v>61198164000160</v>
          </cell>
          <cell r="G59" t="str">
            <v>PORTO SEGURO</v>
          </cell>
          <cell r="H59" t="str">
            <v>S</v>
          </cell>
          <cell r="I59" t="str">
            <v>N</v>
          </cell>
          <cell r="N59">
            <v>278.36</v>
          </cell>
        </row>
        <row r="60">
          <cell r="C60" t="str">
            <v>UPA IMBIRIBEIRA</v>
          </cell>
          <cell r="E60" t="str">
            <v xml:space="preserve">5.25 - Serviços Bancários </v>
          </cell>
          <cell r="F60">
            <v>90400888000142</v>
          </cell>
          <cell r="G60" t="str">
            <v>SANTANDER</v>
          </cell>
          <cell r="H60" t="str">
            <v>S</v>
          </cell>
          <cell r="I60" t="str">
            <v>N</v>
          </cell>
          <cell r="N60">
            <v>0</v>
          </cell>
        </row>
        <row r="61">
          <cell r="C61" t="str">
            <v>UPA IMBIRIBEIRA</v>
          </cell>
          <cell r="E61" t="str">
            <v xml:space="preserve">5.25 - Serviços Bancários </v>
          </cell>
          <cell r="F61">
            <v>360305000104</v>
          </cell>
          <cell r="G61" t="str">
            <v xml:space="preserve">CAIXA </v>
          </cell>
          <cell r="H61" t="str">
            <v>S</v>
          </cell>
          <cell r="I61" t="str">
            <v>N</v>
          </cell>
          <cell r="N61">
            <v>2523</v>
          </cell>
        </row>
        <row r="62">
          <cell r="C62" t="str">
            <v>UPA IMBIRIBEIRA</v>
          </cell>
          <cell r="E62" t="str">
            <v>5.9 - Telefonia Móvel</v>
          </cell>
          <cell r="F62">
            <v>2421421001355</v>
          </cell>
          <cell r="G62" t="str">
            <v xml:space="preserve">TIM </v>
          </cell>
          <cell r="H62" t="str">
            <v>S</v>
          </cell>
          <cell r="I62" t="str">
            <v>N</v>
          </cell>
          <cell r="M62" t="str">
            <v>2611606 - Recife - PE</v>
          </cell>
          <cell r="N62">
            <v>341.7</v>
          </cell>
        </row>
        <row r="63">
          <cell r="C63" t="str">
            <v>UPA IMBIRIBEIRA</v>
          </cell>
          <cell r="E63" t="str">
            <v>5.9 - Telefonia Móvel</v>
          </cell>
          <cell r="F63">
            <v>3423730000193</v>
          </cell>
          <cell r="G63" t="str">
            <v>ALGAR</v>
          </cell>
          <cell r="H63" t="str">
            <v>S</v>
          </cell>
          <cell r="I63" t="str">
            <v>N</v>
          </cell>
          <cell r="M63" t="str">
            <v>2611606 - Recife - PE</v>
          </cell>
          <cell r="N63">
            <v>800</v>
          </cell>
        </row>
        <row r="64">
          <cell r="C64" t="str">
            <v>UPA IMBIRIBEIRA</v>
          </cell>
          <cell r="E64" t="str">
            <v>5.13 - Água e Esgoto</v>
          </cell>
          <cell r="F64">
            <v>9769035000164</v>
          </cell>
          <cell r="G64" t="str">
            <v>COMPESA</v>
          </cell>
          <cell r="H64" t="str">
            <v>S</v>
          </cell>
          <cell r="I64" t="str">
            <v>N</v>
          </cell>
          <cell r="M64" t="str">
            <v>2611606 - Recife - PE</v>
          </cell>
          <cell r="N64">
            <v>6167.34</v>
          </cell>
        </row>
        <row r="65">
          <cell r="C65" t="str">
            <v>UPA IMBIRIBEIRA</v>
          </cell>
          <cell r="E65" t="str">
            <v>5.12 - Energia Elétrica</v>
          </cell>
          <cell r="F65">
            <v>10835932000108</v>
          </cell>
          <cell r="G65" t="str">
            <v>CELPE</v>
          </cell>
          <cell r="H65" t="str">
            <v>S</v>
          </cell>
          <cell r="I65" t="str">
            <v>S</v>
          </cell>
          <cell r="J65" t="str">
            <v>117387542</v>
          </cell>
          <cell r="K65">
            <v>44035</v>
          </cell>
          <cell r="M65" t="str">
            <v>2611606 - Recife - PE</v>
          </cell>
          <cell r="N65">
            <v>15830.22</v>
          </cell>
        </row>
        <row r="66">
          <cell r="C66" t="str">
            <v>UPA IMBIRIBEIRA</v>
          </cell>
          <cell r="E66" t="str">
            <v>5.3 - Locação de Máquinas e Equipamentos</v>
          </cell>
          <cell r="F66">
            <v>19533734000164</v>
          </cell>
          <cell r="G66" t="str">
            <v>GUSMAO LOCAÇAO DE MAQUINAS E EQUIP PARA ESCRITOTIO - ME</v>
          </cell>
          <cell r="H66" t="str">
            <v>S</v>
          </cell>
          <cell r="I66" t="str">
            <v>N</v>
          </cell>
          <cell r="M66" t="str">
            <v>2611606 - Recife - PE</v>
          </cell>
          <cell r="N66">
            <v>2595.5</v>
          </cell>
        </row>
        <row r="67">
          <cell r="C67" t="str">
            <v>UPA IMBIRIBEIRA</v>
          </cell>
          <cell r="E67" t="str">
            <v>5.3 - Locação de Máquinas e Equipamentos</v>
          </cell>
          <cell r="F67">
            <v>24380578002041</v>
          </cell>
          <cell r="G67" t="str">
            <v>WHITE MARTINS GASES INDUSTRIAIS NE LTDA</v>
          </cell>
          <cell r="H67" t="str">
            <v>S</v>
          </cell>
          <cell r="I67" t="str">
            <v>S</v>
          </cell>
          <cell r="J67" t="str">
            <v>127316</v>
          </cell>
          <cell r="K67">
            <v>44020</v>
          </cell>
          <cell r="M67" t="str">
            <v>2607901 - Jaboatão dos Guararapes - PE</v>
          </cell>
          <cell r="N67">
            <v>3974.04</v>
          </cell>
        </row>
        <row r="68">
          <cell r="C68" t="str">
            <v>UPA IMBIRIBEIRA</v>
          </cell>
          <cell r="E68" t="str">
            <v>5.3 - Locação de Máquinas e Equipamentos</v>
          </cell>
          <cell r="F68">
            <v>4752237000180</v>
          </cell>
          <cell r="G68" t="str">
            <v>ILAND COMERCIO E SERVIÇOS DE INFORMATICA LTDA ME</v>
          </cell>
          <cell r="H68" t="str">
            <v>S</v>
          </cell>
          <cell r="I68" t="str">
            <v>N</v>
          </cell>
          <cell r="M68" t="str">
            <v>2611606 - Recife - PE</v>
          </cell>
          <cell r="N68">
            <v>3896.59</v>
          </cell>
        </row>
        <row r="69">
          <cell r="C69" t="str">
            <v>UPA IMBIRIBEIRA</v>
          </cell>
          <cell r="E69" t="str">
            <v>5.3 - Locação de Máquinas e Equipamentos</v>
          </cell>
          <cell r="F69">
            <v>11229463000146</v>
          </cell>
          <cell r="G69" t="str">
            <v>WL MAQUINAS E ENCERADEIRAS</v>
          </cell>
          <cell r="H69" t="str">
            <v>S</v>
          </cell>
          <cell r="I69" t="str">
            <v>S</v>
          </cell>
          <cell r="J69" t="str">
            <v>05690</v>
          </cell>
          <cell r="K69">
            <v>44013</v>
          </cell>
          <cell r="M69" t="str">
            <v>2611606 - Recife - PE</v>
          </cell>
          <cell r="N69">
            <v>700</v>
          </cell>
        </row>
        <row r="70">
          <cell r="C70" t="str">
            <v>UPA IMBIRIBEIRA</v>
          </cell>
          <cell r="E70" t="str">
            <v>5.16 - Serviços Médico-Hospitalares, Odotonlógia e Laboratoriais</v>
          </cell>
          <cell r="F70">
            <v>31145185000156</v>
          </cell>
          <cell r="G70" t="str">
            <v>CONSULT LAB LABORATÓRIO DE ANALISES CLINICAS LTDA</v>
          </cell>
          <cell r="H70" t="str">
            <v>S</v>
          </cell>
          <cell r="I70" t="str">
            <v>S</v>
          </cell>
          <cell r="J70" t="str">
            <v>000000135</v>
          </cell>
          <cell r="K70">
            <v>44046</v>
          </cell>
          <cell r="L70" t="str">
            <v>VFGC19520</v>
          </cell>
          <cell r="M70" t="str">
            <v>2609600 - Olinda - PE</v>
          </cell>
          <cell r="N70">
            <v>33137.160000000003</v>
          </cell>
        </row>
        <row r="71">
          <cell r="C71" t="str">
            <v>UPA IMBIRIBEIRA</v>
          </cell>
          <cell r="E71" t="str">
            <v>5.16 - Serviços Médico-Hospitalares, Odotonlógia e Laboratoriais</v>
          </cell>
          <cell r="F71">
            <v>3313161000123</v>
          </cell>
          <cell r="G71" t="str">
            <v>CENTRAL DE ATEND MEDICO SANTO EXPEDITO LTDA</v>
          </cell>
          <cell r="H71" t="str">
            <v>S</v>
          </cell>
          <cell r="I71" t="str">
            <v>S</v>
          </cell>
          <cell r="J71" t="str">
            <v>000009351</v>
          </cell>
          <cell r="K71">
            <v>44043</v>
          </cell>
          <cell r="L71" t="str">
            <v>JMQM05663</v>
          </cell>
          <cell r="M71" t="str">
            <v>2607901 - Jaboatão dos Guararapes - PE</v>
          </cell>
          <cell r="N71">
            <v>1252.0999999999999</v>
          </cell>
        </row>
        <row r="72">
          <cell r="C72" t="str">
            <v>UPA IMBIRIBEIRA</v>
          </cell>
          <cell r="E72" t="str">
            <v>5.8 - Locação de Veículos Automotores</v>
          </cell>
          <cell r="F72">
            <v>6349848000107</v>
          </cell>
          <cell r="G72" t="str">
            <v>LC EMPREENDIMENTO</v>
          </cell>
          <cell r="H72" t="str">
            <v>S</v>
          </cell>
          <cell r="I72" t="str">
            <v>N</v>
          </cell>
          <cell r="M72" t="str">
            <v>2611606 - Recife - PE</v>
          </cell>
          <cell r="N72">
            <v>18600</v>
          </cell>
        </row>
        <row r="73">
          <cell r="C73" t="str">
            <v>UPA IMBIRIBEIRA</v>
          </cell>
          <cell r="E73" t="str">
            <v>5.99 - Outros Serviços de Terceiros Pessoa Jurídica</v>
          </cell>
          <cell r="F73">
            <v>17467595000192</v>
          </cell>
          <cell r="G73" t="str">
            <v>UNIESTER UNIDADE DE ESTERILIZAÇÃO LTDA ME</v>
          </cell>
          <cell r="H73" t="str">
            <v>S</v>
          </cell>
          <cell r="I73" t="str">
            <v>S</v>
          </cell>
          <cell r="J73" t="str">
            <v>00003242</v>
          </cell>
          <cell r="K73">
            <v>44047</v>
          </cell>
          <cell r="L73" t="str">
            <v>WB2FSGYF</v>
          </cell>
          <cell r="M73" t="str">
            <v>2611606 - Recife - PE</v>
          </cell>
          <cell r="N73">
            <v>6545.82</v>
          </cell>
        </row>
        <row r="74">
          <cell r="C74" t="str">
            <v>UPA IMBIRIBEIRA</v>
          </cell>
          <cell r="E74" t="str">
            <v>5.99 - Outros Serviços de Terceiros Pessoa Jurídica</v>
          </cell>
          <cell r="F74">
            <v>24050462000181</v>
          </cell>
          <cell r="G74" t="str">
            <v xml:space="preserve">SUPREMA </v>
          </cell>
          <cell r="H74" t="str">
            <v>S</v>
          </cell>
          <cell r="I74" t="str">
            <v>S</v>
          </cell>
          <cell r="J74" t="str">
            <v>00000002</v>
          </cell>
          <cell r="K74">
            <v>44025</v>
          </cell>
          <cell r="L74" t="str">
            <v>EGBBI5T7</v>
          </cell>
          <cell r="M74" t="str">
            <v>2600054 - Abreu e Lima - PE</v>
          </cell>
          <cell r="N74">
            <v>1850</v>
          </cell>
        </row>
        <row r="75">
          <cell r="C75" t="str">
            <v>UPA IMBIRIBEIRA</v>
          </cell>
          <cell r="E75" t="str">
            <v>5.15 - Serviços Domésticos</v>
          </cell>
          <cell r="F75">
            <v>23472508000198</v>
          </cell>
          <cell r="G75" t="str">
            <v>NOVA ERA</v>
          </cell>
          <cell r="H75" t="str">
            <v>S</v>
          </cell>
          <cell r="I75" t="str">
            <v>S</v>
          </cell>
          <cell r="J75" t="str">
            <v>00000251</v>
          </cell>
          <cell r="K75">
            <v>44047</v>
          </cell>
          <cell r="L75" t="str">
            <v>I4TIPQXB</v>
          </cell>
          <cell r="M75" t="str">
            <v>2611606 - Recife - PE</v>
          </cell>
          <cell r="N75">
            <v>1117.42</v>
          </cell>
        </row>
        <row r="76">
          <cell r="C76" t="str">
            <v>UPA IMBIRIBEIRA</v>
          </cell>
          <cell r="E76" t="str">
            <v>5.10 - Detetização/Tratamento de Resíduos e Afins</v>
          </cell>
          <cell r="F76">
            <v>11863530000180</v>
          </cell>
          <cell r="G76" t="str">
            <v>BRASCON</v>
          </cell>
          <cell r="H76" t="str">
            <v>S</v>
          </cell>
          <cell r="I76" t="str">
            <v>S</v>
          </cell>
          <cell r="J76" t="str">
            <v>00046513</v>
          </cell>
          <cell r="K76">
            <v>44047</v>
          </cell>
          <cell r="M76" t="str">
            <v>2611309 - Pombos - PE</v>
          </cell>
          <cell r="N76">
            <v>4950</v>
          </cell>
        </row>
        <row r="77">
          <cell r="C77" t="str">
            <v>UPA IMBIRIBEIRA</v>
          </cell>
          <cell r="E77" t="str">
            <v>5.17 - Manutenção de Software, Certificação Digital e Microfilmagem</v>
          </cell>
          <cell r="F77">
            <v>92306257000780</v>
          </cell>
          <cell r="G77" t="str">
            <v>MV SISTEMA</v>
          </cell>
          <cell r="H77" t="str">
            <v>S</v>
          </cell>
          <cell r="I77" t="str">
            <v>S</v>
          </cell>
          <cell r="J77" t="str">
            <v>00013255</v>
          </cell>
          <cell r="K77">
            <v>44015</v>
          </cell>
          <cell r="L77" t="str">
            <v>BYFRAXME</v>
          </cell>
          <cell r="M77" t="str">
            <v>2611606 - Recife - PE</v>
          </cell>
          <cell r="N77">
            <v>13147.11</v>
          </cell>
        </row>
        <row r="78">
          <cell r="C78" t="str">
            <v>UPA IMBIRIBEIRA</v>
          </cell>
          <cell r="E78" t="str">
            <v>5.17 - Manutenção de Software, Certificação Digital e Microfilmagem</v>
          </cell>
          <cell r="F78">
            <v>10891998000115</v>
          </cell>
          <cell r="G78" t="str">
            <v>ADVISERSIT</v>
          </cell>
          <cell r="H78" t="str">
            <v>S</v>
          </cell>
          <cell r="I78" t="str">
            <v>S</v>
          </cell>
          <cell r="J78" t="str">
            <v>000000335</v>
          </cell>
          <cell r="K78">
            <v>44045</v>
          </cell>
          <cell r="L78" t="str">
            <v>XZVU18536</v>
          </cell>
          <cell r="M78" t="str">
            <v>2610707 - Paulista - PE</v>
          </cell>
          <cell r="N78">
            <v>820</v>
          </cell>
        </row>
        <row r="79">
          <cell r="C79" t="str">
            <v>UPA IMBIRIBEIRA</v>
          </cell>
          <cell r="E79" t="str">
            <v>5.22 - Vigilância Ostensiva / Monitorada</v>
          </cell>
          <cell r="F79">
            <v>15195617000187</v>
          </cell>
          <cell r="G79" t="str">
            <v>B1 VIGILANCIA</v>
          </cell>
          <cell r="H79" t="str">
            <v>S</v>
          </cell>
          <cell r="I79" t="str">
            <v>S</v>
          </cell>
          <cell r="J79" t="str">
            <v>00001622</v>
          </cell>
          <cell r="K79">
            <v>44046</v>
          </cell>
          <cell r="L79" t="str">
            <v>RIZDNHCC</v>
          </cell>
          <cell r="M79" t="str">
            <v>2611606 - Recife - PE</v>
          </cell>
          <cell r="N79">
            <v>16000</v>
          </cell>
        </row>
        <row r="80">
          <cell r="C80" t="str">
            <v>UPA IMBIRIBEIRA</v>
          </cell>
          <cell r="E80" t="str">
            <v>5.10 - Detetização/Tratamento de Resíduos e Afins</v>
          </cell>
          <cell r="F80">
            <v>11389239000111</v>
          </cell>
          <cell r="G80" t="str">
            <v>JR XAVIER CAVALCANTI</v>
          </cell>
          <cell r="H80" t="str">
            <v>S</v>
          </cell>
          <cell r="I80" t="str">
            <v>S</v>
          </cell>
          <cell r="J80" t="str">
            <v>000004170</v>
          </cell>
          <cell r="K80">
            <v>44047</v>
          </cell>
          <cell r="L80" t="str">
            <v>PXQK28944</v>
          </cell>
          <cell r="M80" t="str">
            <v>2607901 - Jaboatão dos Guararapes - PE</v>
          </cell>
          <cell r="N80">
            <v>350</v>
          </cell>
        </row>
        <row r="81">
          <cell r="C81" t="str">
            <v>UPA IMBIRIBEIRA</v>
          </cell>
          <cell r="E81" t="str">
            <v>5.99 - Outros Serviços de Terceiros Pessoa Jurídica</v>
          </cell>
          <cell r="F81">
            <v>15425484000198</v>
          </cell>
          <cell r="G81" t="str">
            <v>JOAB GUIMARAES</v>
          </cell>
          <cell r="H81" t="str">
            <v>S</v>
          </cell>
          <cell r="I81" t="str">
            <v>S</v>
          </cell>
          <cell r="J81" t="str">
            <v>00000395</v>
          </cell>
          <cell r="K81">
            <v>44036</v>
          </cell>
          <cell r="L81" t="str">
            <v>QNVW</v>
          </cell>
          <cell r="M81" t="str">
            <v>2611606 - Recife - PE</v>
          </cell>
          <cell r="N81">
            <v>1400</v>
          </cell>
        </row>
        <row r="82">
          <cell r="C82" t="str">
            <v>UPA IMBIRIBEIRA</v>
          </cell>
          <cell r="E82" t="str">
            <v>5.99 - Outros Serviços de Terceiros Pessoa Jurídica</v>
          </cell>
          <cell r="F82">
            <v>26212576000106</v>
          </cell>
          <cell r="G82" t="str">
            <v xml:space="preserve">JOSE LUIZ CARDOSO </v>
          </cell>
          <cell r="H82" t="str">
            <v>S</v>
          </cell>
          <cell r="I82" t="str">
            <v>S</v>
          </cell>
          <cell r="J82" t="str">
            <v>000000049</v>
          </cell>
          <cell r="K82">
            <v>44041</v>
          </cell>
          <cell r="L82" t="str">
            <v>AUCK65892</v>
          </cell>
          <cell r="M82" t="str">
            <v>2607901 - Jaboatão dos Guararapes - PE</v>
          </cell>
          <cell r="N82">
            <v>187.12</v>
          </cell>
        </row>
        <row r="83">
          <cell r="C83" t="str">
            <v>UPA IMBIRIBEIRA</v>
          </cell>
          <cell r="E83" t="str">
            <v>5.99 - Outros Serviços de Terceiros Pessoa Jurídica</v>
          </cell>
          <cell r="F83">
            <v>32237606000131</v>
          </cell>
          <cell r="G83" t="str">
            <v>WILSON RODRIGUES ADVOGADOS</v>
          </cell>
          <cell r="H83" t="str">
            <v>S</v>
          </cell>
          <cell r="I83" t="str">
            <v>S</v>
          </cell>
          <cell r="J83" t="str">
            <v>00000110</v>
          </cell>
          <cell r="K83">
            <v>44043</v>
          </cell>
          <cell r="L83" t="str">
            <v>UKHE9BVQ</v>
          </cell>
          <cell r="M83" t="str">
            <v>2611606 - Recife - PE</v>
          </cell>
          <cell r="N83">
            <v>6000</v>
          </cell>
        </row>
        <row r="84">
          <cell r="C84" t="str">
            <v>UPA IMBIRIBEIRA</v>
          </cell>
          <cell r="E84" t="str">
            <v>5.99 - Outros Serviços de Terceiros Pessoa Jurídica</v>
          </cell>
          <cell r="F84">
            <v>18799897000120</v>
          </cell>
          <cell r="G84" t="str">
            <v>DIGISEC</v>
          </cell>
          <cell r="H84" t="str">
            <v>S</v>
          </cell>
          <cell r="I84" t="str">
            <v>S</v>
          </cell>
          <cell r="J84" t="str">
            <v>41467</v>
          </cell>
          <cell r="K84">
            <v>44020</v>
          </cell>
          <cell r="L84" t="str">
            <v>FPWEK5AF</v>
          </cell>
          <cell r="M84" t="str">
            <v>5208707 - Goiânia - GO</v>
          </cell>
          <cell r="N84">
            <v>235</v>
          </cell>
        </row>
        <row r="85">
          <cell r="C85" t="str">
            <v>UPA IMBIRIBEIRA</v>
          </cell>
          <cell r="E85" t="str">
            <v>5.5 - Reparo e Manutenção de Máquinas e Equipamentos</v>
          </cell>
          <cell r="F85">
            <v>20782880000102</v>
          </cell>
          <cell r="G85" t="str">
            <v>NORDESTE MEDICAL</v>
          </cell>
          <cell r="H85" t="str">
            <v>S</v>
          </cell>
          <cell r="I85" t="str">
            <v>S</v>
          </cell>
          <cell r="J85" t="str">
            <v>00000429</v>
          </cell>
          <cell r="K85">
            <v>44022</v>
          </cell>
          <cell r="L85" t="str">
            <v>Q4YA5EEY</v>
          </cell>
          <cell r="M85" t="str">
            <v>2611606 - Recife - PE</v>
          </cell>
          <cell r="N85">
            <v>1000</v>
          </cell>
        </row>
        <row r="86">
          <cell r="C86" t="str">
            <v>UPA IMBIRIBEIRA</v>
          </cell>
          <cell r="E86" t="str">
            <v>5.5 - Reparo e Manutenção de Máquinas e Equipamentos</v>
          </cell>
          <cell r="F86">
            <v>20782880000102</v>
          </cell>
          <cell r="G86" t="str">
            <v>NORDESTE MEDICAL</v>
          </cell>
          <cell r="H86" t="str">
            <v>S</v>
          </cell>
          <cell r="I86" t="str">
            <v>S</v>
          </cell>
          <cell r="J86" t="str">
            <v>00000430</v>
          </cell>
          <cell r="K86">
            <v>44025</v>
          </cell>
          <cell r="L86" t="str">
            <v>PBJJISMF</v>
          </cell>
          <cell r="M86" t="str">
            <v>2611606 - Recife - PE</v>
          </cell>
          <cell r="N86">
            <v>500</v>
          </cell>
        </row>
        <row r="87">
          <cell r="C87" t="str">
            <v>UPA IMBIRIBEIRA</v>
          </cell>
          <cell r="E87" t="str">
            <v>5.5 - Reparo e Manutenção de Máquinas e Equipamentos</v>
          </cell>
          <cell r="F87">
            <v>11239132000197</v>
          </cell>
          <cell r="G87" t="str">
            <v>ANTONIO MARQUES DOS SANTOS ME</v>
          </cell>
          <cell r="H87" t="str">
            <v>S</v>
          </cell>
          <cell r="I87" t="str">
            <v>S</v>
          </cell>
          <cell r="J87" t="str">
            <v>000001213</v>
          </cell>
          <cell r="K87">
            <v>44028</v>
          </cell>
          <cell r="L87" t="str">
            <v>VLBB16065</v>
          </cell>
          <cell r="M87" t="str">
            <v>2607901 - Jaboatão dos Guararapes - PE</v>
          </cell>
          <cell r="N87">
            <v>450</v>
          </cell>
        </row>
        <row r="88">
          <cell r="C88" t="str">
            <v>UPA IMBIRIBEIRA</v>
          </cell>
          <cell r="E88" t="str">
            <v>5.5 - Reparo e Manutenção de Máquinas e Equipamentos</v>
          </cell>
          <cell r="F88">
            <v>10433866000140</v>
          </cell>
          <cell r="G88" t="str">
            <v>GOLF ELEVADORES EIRELI ME</v>
          </cell>
          <cell r="H88" t="str">
            <v>S</v>
          </cell>
          <cell r="I88" t="str">
            <v>S</v>
          </cell>
          <cell r="J88" t="str">
            <v>00003274</v>
          </cell>
          <cell r="K88">
            <v>44028</v>
          </cell>
          <cell r="L88" t="str">
            <v>XLIXK4M</v>
          </cell>
          <cell r="M88" t="str">
            <v>2611606 - Recife - PE</v>
          </cell>
          <cell r="N88">
            <v>505</v>
          </cell>
        </row>
        <row r="89">
          <cell r="C89" t="str">
            <v>UPA IMBIRIBEIRA</v>
          </cell>
          <cell r="E89" t="str">
            <v>5.5 - Reparo e Manutenção de Máquinas e Equipamentos</v>
          </cell>
          <cell r="F89">
            <v>24380578002041</v>
          </cell>
          <cell r="G89" t="str">
            <v>WHITE MARTINS GASES INDUSTRIAIS NE LTDA</v>
          </cell>
          <cell r="H89" t="str">
            <v>S</v>
          </cell>
          <cell r="I89" t="str">
            <v>S</v>
          </cell>
          <cell r="J89" t="str">
            <v>000009536</v>
          </cell>
          <cell r="K89">
            <v>44019</v>
          </cell>
          <cell r="L89" t="str">
            <v>EHFS75903</v>
          </cell>
          <cell r="M89" t="str">
            <v>2607901 - Jaboatão dos Guararapes - PE</v>
          </cell>
          <cell r="N89">
            <v>333.13</v>
          </cell>
        </row>
        <row r="90">
          <cell r="C90" t="str">
            <v>UPA IMBIRIBEIRA</v>
          </cell>
          <cell r="E90" t="str">
            <v>5.5 - Reparo e Manutenção de Máquinas e Equipamentos</v>
          </cell>
          <cell r="F90">
            <v>10977996000143</v>
          </cell>
          <cell r="G90" t="str">
            <v>PORTELCOM</v>
          </cell>
          <cell r="H90" t="str">
            <v>S</v>
          </cell>
          <cell r="I90" t="str">
            <v>S</v>
          </cell>
          <cell r="J90" t="str">
            <v>00006839</v>
          </cell>
          <cell r="K90">
            <v>44033</v>
          </cell>
          <cell r="L90" t="str">
            <v>BIQMRBAC</v>
          </cell>
          <cell r="M90" t="str">
            <v>2611606 - Recife - PE</v>
          </cell>
          <cell r="N90">
            <v>350</v>
          </cell>
        </row>
        <row r="91">
          <cell r="C91" t="str">
            <v>UPA IMBIRIBEIRA</v>
          </cell>
          <cell r="E91" t="str">
            <v>4.99 - Outros Serviços de Terceiros Pessoa Física</v>
          </cell>
          <cell r="F91">
            <v>3119952419</v>
          </cell>
          <cell r="G91" t="str">
            <v>ANDREIA PEREIRA DA SILVA</v>
          </cell>
          <cell r="H91" t="str">
            <v>S</v>
          </cell>
          <cell r="I91" t="str">
            <v>N</v>
          </cell>
          <cell r="N91">
            <v>1966.4</v>
          </cell>
        </row>
        <row r="92">
          <cell r="C92" t="str">
            <v>UPA IMBIRIBEIRA</v>
          </cell>
          <cell r="E92" t="str">
            <v xml:space="preserve">4.6 - Serviços Médicos, Odontológico e Farmacêutocos </v>
          </cell>
          <cell r="F92">
            <v>3161035437</v>
          </cell>
          <cell r="G92" t="str">
            <v>ANA PAULA SANTOS SILVA</v>
          </cell>
          <cell r="H92" t="str">
            <v>S</v>
          </cell>
          <cell r="I92" t="str">
            <v>N</v>
          </cell>
          <cell r="N92">
            <v>2848.11</v>
          </cell>
        </row>
        <row r="93">
          <cell r="C93" t="str">
            <v>UPA IMBIRIBEIRA</v>
          </cell>
          <cell r="E93" t="str">
            <v xml:space="preserve">4.6 - Serviços Médicos, Odontológico e Farmacêutocos </v>
          </cell>
          <cell r="F93">
            <v>11797046497</v>
          </cell>
          <cell r="G93" t="str">
            <v>ANNA BEATRIZ COELHO DE ARAUJO</v>
          </cell>
          <cell r="H93" t="str">
            <v>S</v>
          </cell>
          <cell r="I93" t="str">
            <v>N</v>
          </cell>
          <cell r="N93">
            <v>1897.78</v>
          </cell>
        </row>
        <row r="94">
          <cell r="C94" t="str">
            <v>UPA IMBIRIBEIRA</v>
          </cell>
          <cell r="E94" t="str">
            <v xml:space="preserve">4.6 - Serviços Médicos, Odontológico e Farmacêutocos </v>
          </cell>
          <cell r="F94">
            <v>5685969350</v>
          </cell>
          <cell r="G94" t="str">
            <v>BEATRIZ AFONSO FERREIRA COELHO SILTON</v>
          </cell>
          <cell r="H94" t="str">
            <v>S</v>
          </cell>
          <cell r="I94" t="str">
            <v>N</v>
          </cell>
          <cell r="N94">
            <v>1405.34</v>
          </cell>
        </row>
        <row r="95">
          <cell r="C95" t="str">
            <v>UPA IMBIRIBEIRA</v>
          </cell>
          <cell r="E95" t="str">
            <v xml:space="preserve">4.6 - Serviços Médicos, Odontológico e Farmacêutocos </v>
          </cell>
          <cell r="F95">
            <v>10738834424</v>
          </cell>
          <cell r="G95" t="str">
            <v>FABIO JOSE BARBOSA RANGEL</v>
          </cell>
          <cell r="H95" t="str">
            <v>S</v>
          </cell>
          <cell r="I95" t="str">
            <v>N</v>
          </cell>
          <cell r="N95">
            <v>1405.34</v>
          </cell>
        </row>
        <row r="96">
          <cell r="C96" t="str">
            <v>UPA IMBIRIBEIRA</v>
          </cell>
          <cell r="E96" t="str">
            <v xml:space="preserve">4.6 - Serviços Médicos, Odontológico e Farmacêutocos </v>
          </cell>
          <cell r="F96">
            <v>9462666466</v>
          </cell>
          <cell r="G96" t="str">
            <v>FRANCISCO CARLOS BRAZ MECEDO FILHO</v>
          </cell>
          <cell r="H96" t="str">
            <v>S</v>
          </cell>
          <cell r="I96" t="str">
            <v>N</v>
          </cell>
          <cell r="N96">
            <v>1405.34</v>
          </cell>
        </row>
        <row r="97">
          <cell r="C97" t="str">
            <v>UPA IMBIRIBEIRA</v>
          </cell>
          <cell r="E97" t="str">
            <v xml:space="preserve">4.6 - Serviços Médicos, Odontológico e Farmacêutocos </v>
          </cell>
          <cell r="F97">
            <v>9293804441</v>
          </cell>
          <cell r="G97" t="str">
            <v>LAURA FREITAS DA SILVEIRA</v>
          </cell>
          <cell r="H97" t="str">
            <v>S</v>
          </cell>
          <cell r="I97" t="str">
            <v>N</v>
          </cell>
          <cell r="N97">
            <v>4455.8599999999997</v>
          </cell>
        </row>
        <row r="98">
          <cell r="C98" t="str">
            <v>UPA IMBIRIBEIRA</v>
          </cell>
          <cell r="E98" t="str">
            <v>4.99 - Outros Serviços de Terceiros Pessoa Física</v>
          </cell>
          <cell r="F98">
            <v>912798440</v>
          </cell>
          <cell r="G98" t="str">
            <v>MAGDA ANDREA DO NASCIMENTO FERREIRA</v>
          </cell>
          <cell r="H98" t="str">
            <v>S</v>
          </cell>
          <cell r="I98" t="str">
            <v>N</v>
          </cell>
          <cell r="N98">
            <v>1810</v>
          </cell>
        </row>
        <row r="99">
          <cell r="C99" t="str">
            <v>UPA IMBIRIBEIRA</v>
          </cell>
          <cell r="E99" t="str">
            <v xml:space="preserve">4.6 - Serviços Médicos, Odontológico e Farmacêutocos </v>
          </cell>
          <cell r="F99">
            <v>10950979465</v>
          </cell>
          <cell r="G99" t="str">
            <v>PERLA ANDRADE FAUSTINO DA SILVA</v>
          </cell>
          <cell r="H99" t="str">
            <v>S</v>
          </cell>
          <cell r="I99" t="str">
            <v>N</v>
          </cell>
          <cell r="N99">
            <v>702.66</v>
          </cell>
        </row>
        <row r="100">
          <cell r="C100" t="str">
            <v>UPA IMBIRIBEIRA</v>
          </cell>
          <cell r="E100" t="str">
            <v xml:space="preserve">4.6 - Serviços Médicos, Odontológico e Farmacêutocos </v>
          </cell>
          <cell r="F100">
            <v>11278533419</v>
          </cell>
          <cell r="G100" t="str">
            <v>RAPHAEL PINHEIRO CAMURUGY DA HORA</v>
          </cell>
          <cell r="H100" t="str">
            <v>S</v>
          </cell>
          <cell r="I100" t="str">
            <v>N</v>
          </cell>
          <cell r="N100">
            <v>1405.34</v>
          </cell>
        </row>
        <row r="101">
          <cell r="C101" t="str">
            <v>UPA IMBIRIBEIRA</v>
          </cell>
          <cell r="E101" t="str">
            <v xml:space="preserve">4.6 - Serviços Médicos, Odontológico e Farmacêutocos </v>
          </cell>
          <cell r="F101">
            <v>5451942455</v>
          </cell>
          <cell r="G101" t="str">
            <v>RENATA CHRISTINA MENEZES RIOS</v>
          </cell>
          <cell r="H101" t="str">
            <v>S</v>
          </cell>
          <cell r="I101" t="str">
            <v>N</v>
          </cell>
          <cell r="N101">
            <v>2848.11</v>
          </cell>
        </row>
        <row r="102">
          <cell r="C102" t="str">
            <v>UPA IMBIRIBEIRA</v>
          </cell>
          <cell r="E102" t="str">
            <v xml:space="preserve">4.6 - Serviços Médicos, Odontológico e Farmacêutocos </v>
          </cell>
          <cell r="F102">
            <v>6189200486</v>
          </cell>
          <cell r="G102" t="str">
            <v>THAMYRIS CAVALCANTI CORDEIRO</v>
          </cell>
          <cell r="H102" t="str">
            <v>S</v>
          </cell>
          <cell r="I102" t="str">
            <v>N</v>
          </cell>
          <cell r="N102">
            <v>8610.7999999999993</v>
          </cell>
        </row>
        <row r="103">
          <cell r="C103" t="str">
            <v>UPA IMBIRIBEIRA</v>
          </cell>
          <cell r="E103" t="str">
            <v xml:space="preserve">4.6 - Serviços Médicos, Odontológico e Farmacêutocos </v>
          </cell>
          <cell r="F103">
            <v>9679775410</v>
          </cell>
          <cell r="G103" t="str">
            <v>VINICIUS DANILO NUNES SALVADOR</v>
          </cell>
          <cell r="H103" t="str">
            <v>S</v>
          </cell>
          <cell r="I103" t="str">
            <v>N</v>
          </cell>
          <cell r="N103">
            <v>1405.34</v>
          </cell>
        </row>
        <row r="104">
          <cell r="C104" t="str">
            <v>UPA IMBIRIBEIRA</v>
          </cell>
          <cell r="E104" t="str">
            <v xml:space="preserve">4.6 - Serviços Médicos, Odontológico e Farmacêutocos </v>
          </cell>
          <cell r="F104">
            <v>8559439986</v>
          </cell>
          <cell r="G104" t="str">
            <v>YANA SLAVIERO AUGUSTO</v>
          </cell>
          <cell r="H104" t="str">
            <v>S</v>
          </cell>
          <cell r="I104" t="str">
            <v>N</v>
          </cell>
          <cell r="N104">
            <v>1405.34</v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C19" zoomScale="90" zoomScaleNormal="90" workbookViewId="0">
      <selection activeCell="A39" sqref="A39:XFD3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19701488000102</v>
      </c>
      <c r="E2" s="5" t="str">
        <f>'[1]TCE - ANEXO IV - Preencher'!G11</f>
        <v>J CAVALCANTI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107</v>
      </c>
      <c r="I2" s="6">
        <f>IF('[1]TCE - ANEXO IV - Preencher'!K11="","",'[1]TCE - ANEXO IV - Preencher'!K11)</f>
        <v>44041</v>
      </c>
      <c r="J2" s="5" t="str">
        <f>'[1]TCE - ANEXO IV - Preencher'!L11</f>
        <v>26200719701488000102550010000001071437159716</v>
      </c>
      <c r="K2" s="5" t="str">
        <f>IF(F2="B",LEFT('[1]TCE - ANEXO IV - Preencher'!M11,2),IF(F2="S",LEFT('[1]TCE - ANEXO IV - Preencher'!M11,7),IF('[1]TCE - ANEXO IV - Preencher'!H11="","")))</f>
        <v>2607901</v>
      </c>
      <c r="L2" s="7">
        <f>'[1]TCE - ANEXO IV - Preencher'!N11</f>
        <v>29110.14</v>
      </c>
    </row>
    <row r="3" spans="1:12" s="8" customFormat="1" ht="19.5" customHeight="1" x14ac:dyDescent="0.2">
      <c r="A3" s="3">
        <f>IFERROR(VLOOKUP(B3,'[1]DADOS (OCULTAR)'!$P$3:$R$53,3,0),"")</f>
        <v>10075232000243</v>
      </c>
      <c r="B3" s="4" t="str">
        <f>'[1]TCE - ANEXO IV - Preencher'!C12</f>
        <v>UPA IMBIRIBEIRA</v>
      </c>
      <c r="C3" s="4" t="str">
        <f>'[1]TCE - ANEXO IV - Preencher'!E12</f>
        <v>3.12 - Material Hospitalar</v>
      </c>
      <c r="D3" s="3">
        <f>'[1]TCE - ANEXO IV - Preencher'!F12</f>
        <v>8674752000140</v>
      </c>
      <c r="E3" s="5" t="str">
        <f>'[1]TCE - ANEXO IV - Preencher'!G12</f>
        <v>MONTEBELLO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000083356</v>
      </c>
      <c r="I3" s="6">
        <f>IF('[1]TCE - ANEXO IV - Preencher'!K12="","",'[1]TCE - ANEXO IV - Preencher'!K12)</f>
        <v>44015</v>
      </c>
      <c r="J3" s="5" t="str">
        <f>'[1]TCE - ANEXO IV - Preencher'!L12</f>
        <v>26200708674552000140550010000833561789455631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3733.79</v>
      </c>
    </row>
    <row r="4" spans="1:12" s="8" customFormat="1" ht="19.5" customHeight="1" x14ac:dyDescent="0.2">
      <c r="A4" s="3">
        <f>IFERROR(VLOOKUP(B4,'[1]DADOS (OCULTAR)'!$P$3:$R$53,3,0),"")</f>
        <v>10075232000243</v>
      </c>
      <c r="B4" s="4" t="str">
        <f>'[1]TCE - ANEXO IV - Preencher'!C13</f>
        <v>UPA IMBIRIBEIRA</v>
      </c>
      <c r="C4" s="4" t="str">
        <f>'[1]TCE - ANEXO IV - Preencher'!E13</f>
        <v>3.12 - Material Hospitalar</v>
      </c>
      <c r="D4" s="3">
        <f>'[1]TCE - ANEXO IV - Preencher'!F13</f>
        <v>12882932000194</v>
      </c>
      <c r="E4" s="5" t="str">
        <f>'[1]TCE - ANEXO IV - Preencher'!G13</f>
        <v>EXOMED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143134</v>
      </c>
      <c r="I4" s="6">
        <f>IF('[1]TCE - ANEXO IV - Preencher'!K13="","",'[1]TCE - ANEXO IV - Preencher'!K13)</f>
        <v>44019</v>
      </c>
      <c r="J4" s="5" t="str">
        <f>'[1]TCE - ANEXO IV - Preencher'!L13</f>
        <v>26200712882932000194550010001431341403729521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1895.14</v>
      </c>
    </row>
    <row r="5" spans="1:12" s="8" customFormat="1" ht="19.5" customHeight="1" x14ac:dyDescent="0.2">
      <c r="A5" s="3">
        <f>IFERROR(VLOOKUP(B5,'[1]DADOS (OCULTAR)'!$P$3:$R$53,3,0),"")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21381761000100</v>
      </c>
      <c r="E5" s="5" t="str">
        <f>'[1]TCE - ANEXO IV - Preencher'!G14</f>
        <v>SIX HOSPITALAR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00003225</v>
      </c>
      <c r="I5" s="6">
        <f>IF('[1]TCE - ANEXO IV - Preencher'!K14="","",'[1]TCE - ANEXO IV - Preencher'!K14)</f>
        <v>44018</v>
      </c>
      <c r="J5" s="5" t="str">
        <f>'[1]TCE - ANEXO IV - Preencher'!L14</f>
        <v>26200721381761000100550010000322251885890366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3390.34</v>
      </c>
    </row>
    <row r="6" spans="1:12" s="8" customFormat="1" ht="19.5" customHeight="1" x14ac:dyDescent="0.2">
      <c r="A6" s="3">
        <f>IFERROR(VLOOKUP(B6,'[1]DADOS (OCULTAR)'!$P$3:$R$53,3,0),"")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21381761000100</v>
      </c>
      <c r="E6" s="5" t="str">
        <f>'[1]TCE - ANEXO IV - Preencher'!G15</f>
        <v>SIX HOSPITALAR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000032220</v>
      </c>
      <c r="I6" s="6">
        <f>IF('[1]TCE - ANEXO IV - Preencher'!K15="","",'[1]TCE - ANEXO IV - Preencher'!K15)</f>
        <v>44018</v>
      </c>
      <c r="J6" s="5" t="str">
        <f>'[1]TCE - ANEXO IV - Preencher'!L15</f>
        <v>26200721381761000100550010000322201214088101</v>
      </c>
      <c r="K6" s="5" t="str">
        <f>IF(F6="B",LEFT('[1]TCE - ANEXO IV - Preencher'!M15,2),IF(F6="S",LEFT('[1]TCE - ANEXO IV - Preencher'!M15,7),IF('[1]TCE - ANEXO IV - Preencher'!H15="","")))</f>
        <v>2607901</v>
      </c>
      <c r="L6" s="7">
        <f>'[1]TCE - ANEXO IV - Preencher'!N15</f>
        <v>876.4</v>
      </c>
    </row>
    <row r="7" spans="1:12" s="8" customFormat="1" ht="19.5" customHeight="1" x14ac:dyDescent="0.2">
      <c r="A7" s="3">
        <f>IFERROR(VLOOKUP(B7,'[1]DADOS (OCULTAR)'!$P$3:$R$53,3,0),"")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8674752000140</v>
      </c>
      <c r="E7" s="5" t="str">
        <f>'[1]TCE - ANEXO IV - Preencher'!G16</f>
        <v>MONTEBELLO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000083544</v>
      </c>
      <c r="I7" s="6">
        <f>IF('[1]TCE - ANEXO IV - Preencher'!K16="","",'[1]TCE - ANEXO IV - Preencher'!K16)</f>
        <v>44019</v>
      </c>
      <c r="J7" s="5" t="str">
        <f>'[1]TCE - ANEXO IV - Preencher'!L16</f>
        <v>26200708674752000140550010000835441873388575</v>
      </c>
      <c r="K7" s="5" t="str">
        <f>IF(F7="B",LEFT('[1]TCE - ANEXO IV - Preencher'!M16,2),IF(F7="S",LEFT('[1]TCE - ANEXO IV - Preencher'!M16,7),IF('[1]TCE - ANEXO IV - Preencher'!H16="","")))</f>
        <v>2607901</v>
      </c>
      <c r="L7" s="7">
        <f>'[1]TCE - ANEXO IV - Preencher'!N16</f>
        <v>395.02</v>
      </c>
    </row>
    <row r="8" spans="1:12" s="8" customFormat="1" ht="19.5" customHeight="1" x14ac:dyDescent="0.2">
      <c r="A8" s="3">
        <f>IFERROR(VLOOKUP(B8,'[1]DADOS (OCULTAR)'!$P$3:$R$53,3,0),"")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1835769000192</v>
      </c>
      <c r="E8" s="5" t="str">
        <f>'[1]TCE - ANEXO IV - Preencher'!G17</f>
        <v>BRAMED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000016042</v>
      </c>
      <c r="I8" s="6">
        <f>IF('[1]TCE - ANEXO IV - Preencher'!K17="","",'[1]TCE - ANEXO IV - Preencher'!K17)</f>
        <v>44022</v>
      </c>
      <c r="J8" s="5" t="str">
        <f>'[1]TCE - ANEXO IV - Preencher'!L17</f>
        <v>26200701835769000192550010000160421509478280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3915</v>
      </c>
    </row>
    <row r="9" spans="1:12" s="8" customFormat="1" ht="19.5" customHeight="1" x14ac:dyDescent="0.2">
      <c r="A9" s="3">
        <f>IFERROR(VLOOKUP(B9,'[1]DADOS (OCULTAR)'!$P$3:$R$53,3,0),"")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21381761000100</v>
      </c>
      <c r="E9" s="5" t="str">
        <f>'[1]TCE - ANEXO IV - Preencher'!G18</f>
        <v>SIX HOSPITALAR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000032369</v>
      </c>
      <c r="I9" s="6">
        <f>IF('[1]TCE - ANEXO IV - Preencher'!K18="","",'[1]TCE - ANEXO IV - Preencher'!K18)</f>
        <v>44025</v>
      </c>
      <c r="J9" s="5" t="str">
        <f>'[1]TCE - ANEXO IV - Preencher'!L18</f>
        <v>26200721381761000100550010000323691951918049</v>
      </c>
      <c r="K9" s="5" t="str">
        <f>IF(F9="B",LEFT('[1]TCE - ANEXO IV - Preencher'!M18,2),IF(F9="S",LEFT('[1]TCE - ANEXO IV - Preencher'!M18,7),IF('[1]TCE - ANEXO IV - Preencher'!H18="","")))</f>
        <v>2607901</v>
      </c>
      <c r="L9" s="7">
        <f>'[1]TCE - ANEXO IV - Preencher'!N18</f>
        <v>3125.52</v>
      </c>
    </row>
    <row r="10" spans="1:12" s="8" customFormat="1" ht="19.5" customHeight="1" x14ac:dyDescent="0.2">
      <c r="A10" s="3">
        <f>IFERROR(VLOOKUP(B10,'[1]DADOS (OCULTAR)'!$P$3:$R$53,3,0),"")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2193224000192</v>
      </c>
      <c r="E10" s="5" t="str">
        <f>'[1]TCE - ANEXO IV - Preencher'!G19</f>
        <v xml:space="preserve">MEDICAL CENTER 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000000616</v>
      </c>
      <c r="I10" s="6">
        <f>IF('[1]TCE - ANEXO IV - Preencher'!K19="","",'[1]TCE - ANEXO IV - Preencher'!K19)</f>
        <v>44000</v>
      </c>
      <c r="J10" s="5" t="str">
        <f>'[1]TCE - ANEXO IV - Preencher'!L19</f>
        <v>262006021393224000192550010000006161040069000</v>
      </c>
      <c r="K10" s="5" t="str">
        <f>IF(F10="B",LEFT('[1]TCE - ANEXO IV - Preencher'!M19,2),IF(F10="S",LEFT('[1]TCE - ANEXO IV - Preencher'!M19,7),IF('[1]TCE - ANEXO IV - Preencher'!H19="","")))</f>
        <v>2603454</v>
      </c>
      <c r="L10" s="7">
        <f>'[1]TCE - ANEXO IV - Preencher'!N19</f>
        <v>8130</v>
      </c>
    </row>
    <row r="11" spans="1:12" s="8" customFormat="1" ht="19.5" customHeight="1" x14ac:dyDescent="0.2">
      <c r="A11" s="3">
        <f>IFERROR(VLOOKUP(B11,'[1]DADOS (OCULTAR)'!$P$3:$R$53,3,0),"")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21381761000100</v>
      </c>
      <c r="E11" s="5" t="str">
        <f>'[1]TCE - ANEXO IV - Preencher'!G20</f>
        <v>SIX HOSPITALAR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000032479</v>
      </c>
      <c r="I11" s="6">
        <f>IF('[1]TCE - ANEXO IV - Preencher'!K20="","",'[1]TCE - ANEXO IV - Preencher'!K20)</f>
        <v>44029</v>
      </c>
      <c r="J11" s="5" t="str">
        <f>'[1]TCE - ANEXO IV - Preencher'!L20</f>
        <v>26200721381761000100550010000324791709545416</v>
      </c>
      <c r="K11" s="5" t="str">
        <f>IF(F11="B",LEFT('[1]TCE - ANEXO IV - Preencher'!M20,2),IF(F11="S",LEFT('[1]TCE - ANEXO IV - Preencher'!M20,7),IF('[1]TCE - ANEXO IV - Preencher'!H20="","")))</f>
        <v>2607901</v>
      </c>
      <c r="L11" s="7">
        <f>'[1]TCE - ANEXO IV - Preencher'!N20</f>
        <v>3589.44</v>
      </c>
    </row>
    <row r="12" spans="1:12" s="8" customFormat="1" ht="19.5" customHeight="1" x14ac:dyDescent="0.2">
      <c r="A12" s="3">
        <f>IFERROR(VLOOKUP(B12,'[1]DADOS (OCULTAR)'!$P$3:$R$53,3,0),"")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21381761000100</v>
      </c>
      <c r="E12" s="5" t="str">
        <f>'[1]TCE - ANEXO IV - Preencher'!G21</f>
        <v>SIX HOSPITALAR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000032581</v>
      </c>
      <c r="I12" s="6">
        <f>IF('[1]TCE - ANEXO IV - Preencher'!K21="","",'[1]TCE - ANEXO IV - Preencher'!K21)</f>
        <v>44033</v>
      </c>
      <c r="J12" s="5" t="str">
        <f>'[1]TCE - ANEXO IV - Preencher'!L21</f>
        <v>26200721381761000100550010000325811414989600</v>
      </c>
      <c r="K12" s="5" t="str">
        <f>IF(F12="B",LEFT('[1]TCE - ANEXO IV - Preencher'!M21,2),IF(F12="S",LEFT('[1]TCE - ANEXO IV - Preencher'!M21,7),IF('[1]TCE - ANEXO IV - Preencher'!H21="","")))</f>
        <v>2607901</v>
      </c>
      <c r="L12" s="7">
        <f>'[1]TCE - ANEXO IV - Preencher'!N21</f>
        <v>3451.8</v>
      </c>
    </row>
    <row r="13" spans="1:12" s="8" customFormat="1" ht="19.5" customHeight="1" x14ac:dyDescent="0.2">
      <c r="A13" s="3">
        <f>IFERROR(VLOOKUP(B13,'[1]DADOS (OCULTAR)'!$P$3:$R$53,3,0),"")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MONTEBELLO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000085215</v>
      </c>
      <c r="I13" s="6">
        <f>IF('[1]TCE - ANEXO IV - Preencher'!K22="","",'[1]TCE - ANEXO IV - Preencher'!K22)</f>
        <v>44042</v>
      </c>
      <c r="J13" s="5" t="str">
        <f>'[1]TCE - ANEXO IV - Preencher'!L22</f>
        <v>26200708674752000140550010000852151448643790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1649.89</v>
      </c>
    </row>
    <row r="14" spans="1:12" s="8" customFormat="1" ht="19.5" customHeight="1" x14ac:dyDescent="0.2">
      <c r="A14" s="3">
        <f>IFERROR(VLOOKUP(B14,'[1]DADOS (OCULTAR)'!$P$3:$R$53,3,0),"")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143638</v>
      </c>
      <c r="I14" s="6">
        <f>IF('[1]TCE - ANEXO IV - Preencher'!K23="","",'[1]TCE - ANEXO IV - Preencher'!K23)</f>
        <v>44042</v>
      </c>
      <c r="J14" s="5" t="str">
        <f>'[1]TCE - ANEXO IV - Preencher'!L23</f>
        <v>26200712882932000194550010001436381281808259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2698.92</v>
      </c>
    </row>
    <row r="15" spans="1:12" s="8" customFormat="1" ht="19.5" customHeight="1" x14ac:dyDescent="0.2">
      <c r="A15" s="3">
        <f>IFERROR(VLOOKUP(B15,'[1]DADOS (OCULTAR)'!$P$3:$R$53,3,0),"")</f>
        <v>10075232000243</v>
      </c>
      <c r="B15" s="4" t="str">
        <f>'[1]TCE - ANEXO IV - Preencher'!C24</f>
        <v>UPA IMBIRIBEIRA</v>
      </c>
      <c r="C15" s="4" t="str">
        <f>'[1]TCE - ANEXO IV - Preencher'!E24</f>
        <v>3.4 - Material Farmacológico</v>
      </c>
      <c r="D15" s="3">
        <f>'[1]TCE - ANEXO IV - Preencher'!F24</f>
        <v>12882932000194</v>
      </c>
      <c r="E15" s="5" t="str">
        <f>'[1]TCE - ANEXO IV - Preencher'!G24</f>
        <v>EXOMED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143021</v>
      </c>
      <c r="I15" s="6">
        <f>IF('[1]TCE - ANEXO IV - Preencher'!K24="","",'[1]TCE - ANEXO IV - Preencher'!K24)</f>
        <v>44012</v>
      </c>
      <c r="J15" s="5" t="str">
        <f>'[1]TCE - ANEXO IV - Preencher'!L24</f>
        <v>2620061288293200194550010001430211155516569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581.13</v>
      </c>
    </row>
    <row r="16" spans="1:12" s="8" customFormat="1" ht="19.5" customHeight="1" x14ac:dyDescent="0.2">
      <c r="A16" s="3">
        <f>IFERROR(VLOOKUP(B16,'[1]DADOS (OCULTAR)'!$P$3:$R$53,3,0),"")</f>
        <v>10075232000243</v>
      </c>
      <c r="B16" s="4" t="str">
        <f>'[1]TCE - ANEXO IV - Preencher'!C25</f>
        <v>UPA IMBIRIBEIRA</v>
      </c>
      <c r="C16" s="4" t="str">
        <f>'[1]TCE - ANEXO IV - Preencher'!E25</f>
        <v>3.4 - Material Farmacológico</v>
      </c>
      <c r="D16" s="3">
        <f>'[1]TCE - ANEXO IV - Preencher'!F25</f>
        <v>8674752000140</v>
      </c>
      <c r="E16" s="5" t="str">
        <f>'[1]TCE - ANEXO IV - Preencher'!G25</f>
        <v>MONTEBELLO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000083356</v>
      </c>
      <c r="I16" s="6">
        <f>IF('[1]TCE - ANEXO IV - Preencher'!K25="","",'[1]TCE - ANEXO IV - Preencher'!K25)</f>
        <v>44015</v>
      </c>
      <c r="J16" s="5" t="str">
        <f>'[1]TCE - ANEXO IV - Preencher'!L25</f>
        <v>26200708674552000140550010000833561789455631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447.16</v>
      </c>
    </row>
    <row r="17" spans="1:12" s="8" customFormat="1" ht="19.5" customHeight="1" x14ac:dyDescent="0.2">
      <c r="A17" s="3">
        <f>IFERROR(VLOOKUP(B17,'[1]DADOS (OCULTAR)'!$P$3:$R$53,3,0),"")</f>
        <v>10075232000243</v>
      </c>
      <c r="B17" s="4" t="str">
        <f>'[1]TCE - ANEXO IV - Preencher'!C26</f>
        <v>UPA IMBIRIBEIRA</v>
      </c>
      <c r="C17" s="4" t="str">
        <f>'[1]TCE - ANEXO IV - Preencher'!E26</f>
        <v>3.4 - Material Farmacológico</v>
      </c>
      <c r="D17" s="3">
        <f>'[1]TCE - ANEXO IV - Preencher'!F26</f>
        <v>21381761000100</v>
      </c>
      <c r="E17" s="5" t="str">
        <f>'[1]TCE - ANEXO IV - Preencher'!G26</f>
        <v>SIX HOSPITALAR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00003225</v>
      </c>
      <c r="I17" s="6">
        <f>IF('[1]TCE - ANEXO IV - Preencher'!K26="","",'[1]TCE - ANEXO IV - Preencher'!K26)</f>
        <v>44018</v>
      </c>
      <c r="J17" s="5" t="str">
        <f>'[1]TCE - ANEXO IV - Preencher'!L26</f>
        <v>26200721381761000100550010000322251885890366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19.8</v>
      </c>
    </row>
    <row r="18" spans="1:12" s="8" customFormat="1" ht="19.5" customHeight="1" x14ac:dyDescent="0.2">
      <c r="A18" s="3">
        <f>IFERROR(VLOOKUP(B18,'[1]DADOS (OCULTAR)'!$P$3:$R$53,3,0),"")</f>
        <v>10075232000243</v>
      </c>
      <c r="B18" s="4" t="str">
        <f>'[1]TCE - ANEXO IV - Preencher'!C27</f>
        <v>UPA IMBIRIBEIRA</v>
      </c>
      <c r="C18" s="4" t="str">
        <f>'[1]TCE - ANEXO IV - Preencher'!E27</f>
        <v>3.4 - Material Farmacológico</v>
      </c>
      <c r="D18" s="3">
        <f>'[1]TCE - ANEXO IV - Preencher'!F27</f>
        <v>21381761000100</v>
      </c>
      <c r="E18" s="5" t="str">
        <f>'[1]TCE - ANEXO IV - Preencher'!G27</f>
        <v>SIX HOSPITALAR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000032369</v>
      </c>
      <c r="I18" s="6">
        <f>IF('[1]TCE - ANEXO IV - Preencher'!K27="","",'[1]TCE - ANEXO IV - Preencher'!K27)</f>
        <v>44025</v>
      </c>
      <c r="J18" s="5" t="str">
        <f>'[1]TCE - ANEXO IV - Preencher'!L27</f>
        <v>26200721381761000100550010000323691951918049</v>
      </c>
      <c r="K18" s="5" t="str">
        <f>IF(F18="B",LEFT('[1]TCE - ANEXO IV - Preencher'!M27,2),IF(F18="S",LEFT('[1]TCE - ANEXO IV - Preencher'!M27,7),IF('[1]TCE - ANEXO IV - Preencher'!H27="","")))</f>
        <v>2607901</v>
      </c>
      <c r="L18" s="7">
        <f>'[1]TCE - ANEXO IV - Preencher'!N27</f>
        <v>990</v>
      </c>
    </row>
    <row r="19" spans="1:12" s="8" customFormat="1" ht="19.5" customHeight="1" x14ac:dyDescent="0.2">
      <c r="A19" s="3">
        <f>IFERROR(VLOOKUP(B19,'[1]DADOS (OCULTAR)'!$P$3:$R$53,3,0),"")</f>
        <v>10075232000243</v>
      </c>
      <c r="B19" s="4" t="str">
        <f>'[1]TCE - ANEXO IV - Preencher'!C28</f>
        <v>UPA IMBIRIBEIRA</v>
      </c>
      <c r="C19" s="4" t="str">
        <f>'[1]TCE - ANEXO IV - Preencher'!E28</f>
        <v>3.4 - Material Farmacológico</v>
      </c>
      <c r="D19" s="3">
        <f>'[1]TCE - ANEXO IV - Preencher'!F28</f>
        <v>21381761000100</v>
      </c>
      <c r="E19" s="5" t="str">
        <f>'[1]TCE - ANEXO IV - Preencher'!G28</f>
        <v>SIX HOSPITALAR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000032479</v>
      </c>
      <c r="I19" s="6">
        <f>IF('[1]TCE - ANEXO IV - Preencher'!K28="","",'[1]TCE - ANEXO IV - Preencher'!K28)</f>
        <v>44029</v>
      </c>
      <c r="J19" s="5" t="str">
        <f>'[1]TCE - ANEXO IV - Preencher'!L28</f>
        <v>26200721381761000100550010000324791709545416</v>
      </c>
      <c r="K19" s="5" t="str">
        <f>IF(F19="B",LEFT('[1]TCE - ANEXO IV - Preencher'!M28,2),IF(F19="S",LEFT('[1]TCE - ANEXO IV - Preencher'!M28,7),IF('[1]TCE - ANEXO IV - Preencher'!H28="","")))</f>
        <v>2607901</v>
      </c>
      <c r="L19" s="7">
        <f>'[1]TCE - ANEXO IV - Preencher'!N28</f>
        <v>939.91</v>
      </c>
    </row>
    <row r="20" spans="1:12" s="8" customFormat="1" ht="19.5" customHeight="1" x14ac:dyDescent="0.2">
      <c r="A20" s="3">
        <f>IFERROR(VLOOKUP(B20,'[1]DADOS (OCULTAR)'!$P$3:$R$53,3,0),"")</f>
        <v>10075232000243</v>
      </c>
      <c r="B20" s="4" t="str">
        <f>'[1]TCE - ANEXO IV - Preencher'!C29</f>
        <v>UPA IMBIRIBEIRA</v>
      </c>
      <c r="C20" s="4" t="str">
        <f>'[1]TCE - ANEXO IV - Preencher'!E29</f>
        <v>3.4 - Material Farmacológico</v>
      </c>
      <c r="D20" s="3">
        <f>'[1]TCE - ANEXO IV - Preencher'!F29</f>
        <v>21381761000100</v>
      </c>
      <c r="E20" s="5" t="str">
        <f>'[1]TCE - ANEXO IV - Preencher'!G29</f>
        <v>SIX HOSPITALAR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000032581</v>
      </c>
      <c r="I20" s="6">
        <f>IF('[1]TCE - ANEXO IV - Preencher'!K29="","",'[1]TCE - ANEXO IV - Preencher'!K29)</f>
        <v>44033</v>
      </c>
      <c r="J20" s="5" t="str">
        <f>'[1]TCE - ANEXO IV - Preencher'!L29</f>
        <v>26200721381761000100550010000325811414989600</v>
      </c>
      <c r="K20" s="5" t="str">
        <f>IF(F20="B",LEFT('[1]TCE - ANEXO IV - Preencher'!M29,2),IF(F20="S",LEFT('[1]TCE - ANEXO IV - Preencher'!M29,7),IF('[1]TCE - ANEXO IV - Preencher'!H29="","")))</f>
        <v>2607901</v>
      </c>
      <c r="L20" s="7">
        <f>'[1]TCE - ANEXO IV - Preencher'!N29</f>
        <v>371.6</v>
      </c>
    </row>
    <row r="21" spans="1:12" s="8" customFormat="1" ht="19.5" customHeight="1" x14ac:dyDescent="0.2">
      <c r="A21" s="3">
        <f>IFERROR(VLOOKUP(B21,'[1]DADOS (OCULTAR)'!$P$3:$R$53,3,0),"")</f>
        <v>10075232000243</v>
      </c>
      <c r="B21" s="4" t="str">
        <f>'[1]TCE - ANEXO IV - Preencher'!C30</f>
        <v>UPA IMBIRIBEIRA</v>
      </c>
      <c r="C21" s="4" t="str">
        <f>'[1]TCE - ANEXO IV - Preencher'!E30</f>
        <v>3.4 - Material Farmacológico</v>
      </c>
      <c r="D21" s="3">
        <f>'[1]TCE - ANEXO IV - Preencher'!F30</f>
        <v>8674752000140</v>
      </c>
      <c r="E21" s="5" t="str">
        <f>'[1]TCE - ANEXO IV - Preencher'!G30</f>
        <v>MONTEBELLO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000085215</v>
      </c>
      <c r="I21" s="6">
        <f>IF('[1]TCE - ANEXO IV - Preencher'!K30="","",'[1]TCE - ANEXO IV - Preencher'!K30)</f>
        <v>44042</v>
      </c>
      <c r="J21" s="5" t="str">
        <f>'[1]TCE - ANEXO IV - Preencher'!L30</f>
        <v>26200708674752000140550010000852151448643790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2318.0300000000002</v>
      </c>
    </row>
    <row r="22" spans="1:12" s="8" customFormat="1" ht="19.5" customHeight="1" x14ac:dyDescent="0.2">
      <c r="A22" s="3">
        <f>IFERROR(VLOOKUP(B22,'[1]DADOS (OCULTAR)'!$P$3:$R$53,3,0),"")</f>
        <v>10075232000243</v>
      </c>
      <c r="B22" s="4" t="str">
        <f>'[1]TCE - ANEXO IV - Preencher'!C31</f>
        <v>UPA IMBIRIBEIRA</v>
      </c>
      <c r="C22" s="4" t="str">
        <f>'[1]TCE - ANEXO IV - Preencher'!E31</f>
        <v>3.4 - Material Farmacológico</v>
      </c>
      <c r="D22" s="3">
        <f>'[1]TCE - ANEXO IV - Preencher'!F31</f>
        <v>12882932000194</v>
      </c>
      <c r="E22" s="5" t="str">
        <f>'[1]TCE - ANEXO IV - Preencher'!G31</f>
        <v>EXOMED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143638</v>
      </c>
      <c r="I22" s="6">
        <f>IF('[1]TCE - ANEXO IV - Preencher'!K31="","",'[1]TCE - ANEXO IV - Preencher'!K31)</f>
        <v>44042</v>
      </c>
      <c r="J22" s="5" t="str">
        <f>'[1]TCE - ANEXO IV - Preencher'!L31</f>
        <v>26200712882932000194550010001436381281808259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427</v>
      </c>
    </row>
    <row r="23" spans="1:12" s="8" customFormat="1" ht="19.5" customHeight="1" x14ac:dyDescent="0.2">
      <c r="A23" s="3">
        <f>IFERROR(VLOOKUP(B23,'[1]DADOS (OCULTAR)'!$P$3:$R$53,3,0),"")</f>
        <v>10075232000243</v>
      </c>
      <c r="B23" s="4" t="str">
        <f>'[1]TCE - ANEXO IV - Preencher'!C32</f>
        <v>UPA IMBIRIBEIRA</v>
      </c>
      <c r="C23" s="4" t="str">
        <f>'[1]TCE - ANEXO IV - Preencher'!E32</f>
        <v>3.4 - Material Farmacológico</v>
      </c>
      <c r="D23" s="3">
        <f>'[1]TCE - ANEXO IV - Preencher'!F32</f>
        <v>12882932000194</v>
      </c>
      <c r="E23" s="5" t="str">
        <f>'[1]TCE - ANEXO IV - Preencher'!G32</f>
        <v>EXOMED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143688</v>
      </c>
      <c r="I23" s="6">
        <f>IF('[1]TCE - ANEXO IV - Preencher'!K32="","",'[1]TCE - ANEXO IV - Preencher'!K32)</f>
        <v>44043</v>
      </c>
      <c r="J23" s="5" t="str">
        <f>'[1]TCE - ANEXO IV - Preencher'!L32</f>
        <v>26200712882932000194550010001436881276516344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1700</v>
      </c>
    </row>
    <row r="24" spans="1:12" s="8" customFormat="1" ht="19.5" customHeight="1" x14ac:dyDescent="0.2">
      <c r="A24" s="3">
        <f>IFERROR(VLOOKUP(B24,'[1]DADOS (OCULTAR)'!$P$3:$R$53,3,0),"")</f>
        <v>10075232000243</v>
      </c>
      <c r="B24" s="4" t="str">
        <f>'[1]TCE - ANEXO IV - Preencher'!C33</f>
        <v>UPA IMBIRIBEIRA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41484</v>
      </c>
      <c r="I24" s="6">
        <f>IF('[1]TCE - ANEXO IV - Preencher'!K33="","",'[1]TCE - ANEXO IV - Preencher'!K33)</f>
        <v>44018</v>
      </c>
      <c r="J24" s="5" t="str">
        <f>'[1]TCE - ANEXO IV - Preencher'!L33</f>
        <v>26200724380578002041550080000414841796658105</v>
      </c>
      <c r="K24" s="5" t="str">
        <f>IF(F24="B",LEFT('[1]TCE - ANEXO IV - Preencher'!M33,2),IF(F24="S",LEFT('[1]TCE - ANEXO IV - Preencher'!M33,7),IF('[1]TCE - ANEXO IV - Preencher'!H33="","")))</f>
        <v>2607901</v>
      </c>
      <c r="L24" s="7">
        <f>'[1]TCE - ANEXO IV - Preencher'!N33</f>
        <v>481.94</v>
      </c>
    </row>
    <row r="25" spans="1:12" s="8" customFormat="1" ht="19.5" customHeight="1" x14ac:dyDescent="0.2">
      <c r="A25" s="3">
        <f>IFERROR(VLOOKUP(B25,'[1]DADOS (OCULTAR)'!$P$3:$R$53,3,0),"")</f>
        <v>10075232000243</v>
      </c>
      <c r="B25" s="4" t="str">
        <f>'[1]TCE - ANEXO IV - Preencher'!C34</f>
        <v>UPA IMBIRIBEIRA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41499</v>
      </c>
      <c r="I25" s="6">
        <f>IF('[1]TCE - ANEXO IV - Preencher'!K34="","",'[1]TCE - ANEXO IV - Preencher'!K34)</f>
        <v>44019</v>
      </c>
      <c r="J25" s="5" t="str">
        <f>'[1]TCE - ANEXO IV - Preencher'!L34</f>
        <v>26200724380578002041550080000414991796814975</v>
      </c>
      <c r="K25" s="5" t="str">
        <f>IF(F25="B",LEFT('[1]TCE - ANEXO IV - Preencher'!M34,2),IF(F25="S",LEFT('[1]TCE - ANEXO IV - Preencher'!M34,7),IF('[1]TCE - ANEXO IV - Preencher'!H34="","")))</f>
        <v>2607901</v>
      </c>
      <c r="L25" s="7">
        <f>'[1]TCE - ANEXO IV - Preencher'!N34</f>
        <v>515.80999999999995</v>
      </c>
    </row>
    <row r="26" spans="1:12" s="8" customFormat="1" ht="19.5" customHeight="1" x14ac:dyDescent="0.2">
      <c r="A26" s="3">
        <f>IFERROR(VLOOKUP(B26,'[1]DADOS (OCULTAR)'!$P$3:$R$53,3,0),"")</f>
        <v>10075232000243</v>
      </c>
      <c r="B26" s="4" t="str">
        <f>'[1]TCE - ANEXO IV - Preencher'!C35</f>
        <v>UPA IMBIRIBEIRA</v>
      </c>
      <c r="C26" s="4" t="str">
        <f>'[1]TCE - ANEXO IV - Preencher'!E35</f>
        <v>3.2 - Gás e Outros Materiais Engarrafados</v>
      </c>
      <c r="D26" s="3">
        <f>'[1]TCE - ANEXO IV - Preencher'!F35</f>
        <v>24380578002203</v>
      </c>
      <c r="E26" s="5" t="str">
        <f>'[1]TCE - ANEXO IV - Preencher'!G35</f>
        <v>WHITE MARTINS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145238</v>
      </c>
      <c r="I26" s="6">
        <f>IF('[1]TCE - ANEXO IV - Preencher'!K35="","",'[1]TCE - ANEXO IV - Preencher'!K35)</f>
        <v>44018</v>
      </c>
      <c r="J26" s="5" t="str">
        <f>'[1]TCE - ANEXO IV - Preencher'!L35</f>
        <v>22620724380578002203552000001452381796746404</v>
      </c>
      <c r="K26" s="5" t="str">
        <f>IF(F26="B",LEFT('[1]TCE - ANEXO IV - Preencher'!M35,2),IF(F26="S",LEFT('[1]TCE - ANEXO IV - Preencher'!M35,7),IF('[1]TCE - ANEXO IV - Preencher'!H35="","")))</f>
        <v>2602902</v>
      </c>
      <c r="L26" s="7">
        <f>'[1]TCE - ANEXO IV - Preencher'!N35</f>
        <v>6326.74</v>
      </c>
    </row>
    <row r="27" spans="1:12" s="8" customFormat="1" ht="19.5" customHeight="1" x14ac:dyDescent="0.2">
      <c r="A27" s="3">
        <f>IFERROR(VLOOKUP(B27,'[1]DADOS (OCULTAR)'!$P$3:$R$53,3,0),"")</f>
        <v>10075232000243</v>
      </c>
      <c r="B27" s="4" t="str">
        <f>'[1]TCE - ANEXO IV - Preencher'!C36</f>
        <v>UPA IMBIRIBEIRA</v>
      </c>
      <c r="C27" s="4" t="str">
        <f>'[1]TCE - ANEXO IV - Preencher'!E36</f>
        <v>3.2 - Gás e Outros Materiais Engarrafados</v>
      </c>
      <c r="D27" s="3">
        <f>'[1]TCE - ANEXO IV - Preencher'!F36</f>
        <v>24380578002203</v>
      </c>
      <c r="E27" s="5" t="str">
        <f>'[1]TCE - ANEXO IV - Preencher'!G36</f>
        <v>WHITE MARTINS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686</v>
      </c>
      <c r="I27" s="6">
        <f>IF('[1]TCE - ANEXO IV - Preencher'!K36="","",'[1]TCE - ANEXO IV - Preencher'!K36)</f>
        <v>43990</v>
      </c>
      <c r="J27" s="5" t="str">
        <f>'[1]TCE - ANEXO IV - Preencher'!L36</f>
        <v>26200624380578002203550570000006861796632996</v>
      </c>
      <c r="K27" s="5" t="str">
        <f>IF(F27="B",LEFT('[1]TCE - ANEXO IV - Preencher'!M36,2),IF(F27="S",LEFT('[1]TCE - ANEXO IV - Preencher'!M36,7),IF('[1]TCE - ANEXO IV - Preencher'!H36="","")))</f>
        <v>2602902</v>
      </c>
      <c r="L27" s="7">
        <f>'[1]TCE - ANEXO IV - Preencher'!N36</f>
        <v>4480.25</v>
      </c>
    </row>
    <row r="28" spans="1:12" s="8" customFormat="1" ht="19.5" customHeight="1" x14ac:dyDescent="0.2">
      <c r="A28" s="3">
        <f>IFERROR(VLOOKUP(B28,'[1]DADOS (OCULTAR)'!$P$3:$R$53,3,0),"")</f>
        <v>10075232000243</v>
      </c>
      <c r="B28" s="4" t="str">
        <f>'[1]TCE - ANEXO IV - Preencher'!C37</f>
        <v>UPA IMBIRIBEIRA</v>
      </c>
      <c r="C28" s="4" t="str">
        <f>'[1]TCE - ANEXO IV - Preencher'!E37</f>
        <v>3.2 - Gás e Outros Materiais Engarrafados</v>
      </c>
      <c r="D28" s="3">
        <f>'[1]TCE - ANEXO IV - Preencher'!F37</f>
        <v>24380578002203</v>
      </c>
      <c r="E28" s="5" t="str">
        <f>'[1]TCE - ANEXO IV - Preencher'!G37</f>
        <v>WHITE MARTINS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1101</v>
      </c>
      <c r="I28" s="6">
        <f>IF('[1]TCE - ANEXO IV - Preencher'!K37="","",'[1]TCE - ANEXO IV - Preencher'!K37)</f>
        <v>43982</v>
      </c>
      <c r="J28" s="5" t="str">
        <f>'[1]TCE - ANEXO IV - Preencher'!L37</f>
        <v>26200524380578002203550750000011011792712273</v>
      </c>
      <c r="K28" s="5" t="str">
        <f>IF(F28="B",LEFT('[1]TCE - ANEXO IV - Preencher'!M37,2),IF(F28="S",LEFT('[1]TCE - ANEXO IV - Preencher'!M37,7),IF('[1]TCE - ANEXO IV - Preencher'!H37="","")))</f>
        <v>2602902</v>
      </c>
      <c r="L28" s="7">
        <f>'[1]TCE - ANEXO IV - Preencher'!N37</f>
        <v>5711.25</v>
      </c>
    </row>
    <row r="29" spans="1:12" s="8" customFormat="1" ht="19.5" customHeight="1" x14ac:dyDescent="0.2">
      <c r="A29" s="3">
        <f>IFERROR(VLOOKUP(B29,'[1]DADOS (OCULTAR)'!$P$3:$R$53,3,0),"")</f>
        <v>10075232000243</v>
      </c>
      <c r="B29" s="4" t="str">
        <f>'[1]TCE - ANEXO IV - Preencher'!C38</f>
        <v>UPA IMBIRIBEIRA</v>
      </c>
      <c r="C29" s="4" t="str">
        <f>'[1]TCE - ANEXO IV - Preencher'!E38</f>
        <v>3.2 - Gás e Outros Materiais Engarrafados</v>
      </c>
      <c r="D29" s="3">
        <f>'[1]TCE - ANEXO IV - Preencher'!F38</f>
        <v>24380578002203</v>
      </c>
      <c r="E29" s="5" t="str">
        <f>'[1]TCE - ANEXO IV - Preencher'!G38</f>
        <v>WHITE MARTINS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2160</v>
      </c>
      <c r="I29" s="6">
        <f>IF('[1]TCE - ANEXO IV - Preencher'!K38="","",'[1]TCE - ANEXO IV - Preencher'!K38)</f>
        <v>43977</v>
      </c>
      <c r="J29" s="5" t="str">
        <f>'[1]TCE - ANEXO IV - Preencher'!L38</f>
        <v>26200524380578002203550390000021601792208426</v>
      </c>
      <c r="K29" s="5" t="str">
        <f>IF(F29="B",LEFT('[1]TCE - ANEXO IV - Preencher'!M38,2),IF(F29="S",LEFT('[1]TCE - ANEXO IV - Preencher'!M38,7),IF('[1]TCE - ANEXO IV - Preencher'!H38="","")))</f>
        <v>2602902</v>
      </c>
      <c r="L29" s="7">
        <f>'[1]TCE - ANEXO IV - Preencher'!N38</f>
        <v>5911.64</v>
      </c>
    </row>
    <row r="30" spans="1:12" s="8" customFormat="1" ht="19.5" customHeight="1" x14ac:dyDescent="0.2">
      <c r="A30" s="3">
        <f>IFERROR(VLOOKUP(B30,'[1]DADOS (OCULTAR)'!$P$3:$R$53,3,0),"")</f>
        <v>10075232000243</v>
      </c>
      <c r="B30" s="4" t="str">
        <f>'[1]TCE - ANEXO IV - Preencher'!C39</f>
        <v>UPA IMBIRIBEIRA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41679</v>
      </c>
      <c r="I30" s="6">
        <f>IF('[1]TCE - ANEXO IV - Preencher'!K39="","",'[1]TCE - ANEXO IV - Preencher'!K39)</f>
        <v>44034</v>
      </c>
      <c r="J30" s="5" t="str">
        <f>'[1]TCE - ANEXO IV - Preencher'!L39</f>
        <v>26200724380578002041550080000416791798774618</v>
      </c>
      <c r="K30" s="5" t="str">
        <f>IF(F30="B",LEFT('[1]TCE - ANEXO IV - Preencher'!M39,2),IF(F30="S",LEFT('[1]TCE - ANEXO IV - Preencher'!M39,7),IF('[1]TCE - ANEXO IV - Preencher'!H39="","")))</f>
        <v>2607901</v>
      </c>
      <c r="L30" s="7">
        <f>'[1]TCE - ANEXO IV - Preencher'!N39</f>
        <v>266.93</v>
      </c>
    </row>
    <row r="31" spans="1:12" s="8" customFormat="1" ht="19.5" customHeight="1" x14ac:dyDescent="0.2">
      <c r="A31" s="3">
        <f>IFERROR(VLOOKUP(B31,'[1]DADOS (OCULTAR)'!$P$3:$R$53,3,0),"")</f>
        <v>10075232000243</v>
      </c>
      <c r="B31" s="4" t="str">
        <f>'[1]TCE - ANEXO IV - Preencher'!C40</f>
        <v>UPA IMBIRIBEIRA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41678</v>
      </c>
      <c r="I31" s="6">
        <f>IF('[1]TCE - ANEXO IV - Preencher'!K40="","",'[1]TCE - ANEXO IV - Preencher'!K40)</f>
        <v>44034</v>
      </c>
      <c r="J31" s="5" t="str">
        <f>'[1]TCE - ANEXO IV - Preencher'!L40</f>
        <v>26200724380578002041550080000416781798774351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1031.6099999999999</v>
      </c>
    </row>
    <row r="32" spans="1:12" s="8" customFormat="1" ht="19.5" customHeight="1" x14ac:dyDescent="0.2">
      <c r="A32" s="3">
        <f>IFERROR(VLOOKUP(B32,'[1]DADOS (OCULTAR)'!$P$3:$R$53,3,0),"")</f>
        <v>10075232000243</v>
      </c>
      <c r="B32" s="4" t="str">
        <f>'[1]TCE - ANEXO IV - Preencher'!C41</f>
        <v>UPA IMBIRIBEIRA</v>
      </c>
      <c r="C32" s="4" t="str">
        <f>'[1]TCE - ANEXO IV - Preencher'!E41</f>
        <v>3.99 - Outras despesas com Material de Consumo</v>
      </c>
      <c r="D32" s="3">
        <f>'[1]TCE - ANEXO IV - Preencher'!F41</f>
        <v>20782880000102</v>
      </c>
      <c r="E32" s="5" t="str">
        <f>'[1]TCE - ANEXO IV - Preencher'!G41</f>
        <v>NORDESTE MEDICAL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1654</v>
      </c>
      <c r="I32" s="6">
        <f>IF('[1]TCE - ANEXO IV - Preencher'!K41="","",'[1]TCE - ANEXO IV - Preencher'!K41)</f>
        <v>44022</v>
      </c>
      <c r="J32" s="5" t="str">
        <f>'[1]TCE - ANEXO IV - Preencher'!L41</f>
        <v>26200720782880000102550010000016541770195308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1684.6</v>
      </c>
    </row>
    <row r="33" spans="1:12" s="8" customFormat="1" ht="19.5" customHeight="1" x14ac:dyDescent="0.2">
      <c r="A33" s="3">
        <f>IFERROR(VLOOKUP(B33,'[1]DADOS (OCULTAR)'!$P$3:$R$53,3,0),"")</f>
        <v>10075232000243</v>
      </c>
      <c r="B33" s="4" t="str">
        <f>'[1]TCE - ANEXO IV - Preencher'!C42</f>
        <v>UPA IMBIRIBEIRA</v>
      </c>
      <c r="C33" s="4" t="str">
        <f>'[1]TCE - ANEXO IV - Preencher'!E42</f>
        <v>3.7 - Material de Limpeza e Produtos de Hgienização</v>
      </c>
      <c r="D33" s="3">
        <f>'[1]TCE - ANEXO IV - Preencher'!F42</f>
        <v>35609013000147</v>
      </c>
      <c r="E33" s="5" t="str">
        <f>'[1]TCE - ANEXO IV - Preencher'!G42</f>
        <v>LIMPEMAX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000170</v>
      </c>
      <c r="I33" s="6">
        <f>IF('[1]TCE - ANEXO IV - Preencher'!K42="","",'[1]TCE - ANEXO IV - Preencher'!K42)</f>
        <v>44014</v>
      </c>
      <c r="J33" s="5" t="str">
        <f>'[1]TCE - ANEXO IV - Preencher'!L42</f>
        <v>26200735609013000147550010000001701213917185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4722.41</v>
      </c>
    </row>
    <row r="34" spans="1:12" s="8" customFormat="1" ht="19.5" customHeight="1" x14ac:dyDescent="0.2">
      <c r="A34" s="3">
        <f>IFERROR(VLOOKUP(B34,'[1]DADOS (OCULTAR)'!$P$3:$R$53,3,0),"")</f>
        <v>10075232000243</v>
      </c>
      <c r="B34" s="4" t="str">
        <f>'[1]TCE - ANEXO IV - Preencher'!C43</f>
        <v>UPA IMBIRIBEIRA</v>
      </c>
      <c r="C34" s="4" t="str">
        <f>'[1]TCE - ANEXO IV - Preencher'!E43</f>
        <v>3.7 - Material de Limpeza e Produtos de Hgienização</v>
      </c>
      <c r="D34" s="3">
        <f>'[1]TCE - ANEXO IV - Preencher'!F43</f>
        <v>35609013000147</v>
      </c>
      <c r="E34" s="5" t="str">
        <f>'[1]TCE - ANEXO IV - Preencher'!G43</f>
        <v>LIMPEMAX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000182</v>
      </c>
      <c r="I34" s="6">
        <f>IF('[1]TCE - ANEXO IV - Preencher'!K43="","",'[1]TCE - ANEXO IV - Preencher'!K43)</f>
        <v>44040</v>
      </c>
      <c r="J34" s="5" t="str">
        <f>'[1]TCE - ANEXO IV - Preencher'!L43</f>
        <v>26200735609013000147550010000001821358464328</v>
      </c>
      <c r="K34" s="5" t="str">
        <f>IF(F34="B",LEFT('[1]TCE - ANEXO IV - Preencher'!M43,2),IF(F34="S",LEFT('[1]TCE - ANEXO IV - Preencher'!M43,7),IF('[1]TCE - ANEXO IV - Preencher'!H43="","")))</f>
        <v>2607901</v>
      </c>
      <c r="L34" s="7">
        <f>'[1]TCE - ANEXO IV - Preencher'!N43</f>
        <v>291.2</v>
      </c>
    </row>
    <row r="35" spans="1:12" s="8" customFormat="1" ht="19.5" customHeight="1" x14ac:dyDescent="0.2">
      <c r="A35" s="3">
        <f>IFERROR(VLOOKUP(B35,'[1]DADOS (OCULTAR)'!$P$3:$R$53,3,0),"")</f>
        <v>10075232000243</v>
      </c>
      <c r="B35" s="4" t="str">
        <f>'[1]TCE - ANEXO IV - Preencher'!C44</f>
        <v>UPA IMBIRIBEIRA</v>
      </c>
      <c r="C35" s="4" t="str">
        <f>'[1]TCE - ANEXO IV - Preencher'!E44</f>
        <v>3.7 - Material de Limpeza e Produtos de Hgienização</v>
      </c>
      <c r="D35" s="3">
        <f>'[1]TCE - ANEXO IV - Preencher'!F44</f>
        <v>35609013000147</v>
      </c>
      <c r="E35" s="5" t="str">
        <f>'[1]TCE - ANEXO IV - Preencher'!G44</f>
        <v>LIMPEMAX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000175</v>
      </c>
      <c r="I35" s="6">
        <f>IF('[1]TCE - ANEXO IV - Preencher'!K44="","",'[1]TCE - ANEXO IV - Preencher'!K44)</f>
        <v>44025</v>
      </c>
      <c r="J35" s="5" t="str">
        <f>'[1]TCE - ANEXO IV - Preencher'!L44</f>
        <v>26200735609013000147550010000001751272170330</v>
      </c>
      <c r="K35" s="5" t="str">
        <f>IF(F35="B",LEFT('[1]TCE - ANEXO IV - Preencher'!M44,2),IF(F35="S",LEFT('[1]TCE - ANEXO IV - Preencher'!M44,7),IF('[1]TCE - ANEXO IV - Preencher'!H44="","")))</f>
        <v>2607901</v>
      </c>
      <c r="L35" s="7">
        <f>'[1]TCE - ANEXO IV - Preencher'!N44</f>
        <v>12889.11</v>
      </c>
    </row>
    <row r="36" spans="1:12" s="8" customFormat="1" ht="19.5" customHeight="1" x14ac:dyDescent="0.2">
      <c r="A36" s="3">
        <f>IFERROR(VLOOKUP(B36,'[1]DADOS (OCULTAR)'!$P$3:$R$53,3,0),"")</f>
        <v>10075232000243</v>
      </c>
      <c r="B36" s="4" t="str">
        <f>'[1]TCE - ANEXO IV - Preencher'!C45</f>
        <v>UPA IMBIRIBEIRA</v>
      </c>
      <c r="C36" s="4" t="str">
        <f>'[1]TCE - ANEXO IV - Preencher'!E45</f>
        <v>3.99 - Outras despesas com Material de Consumo</v>
      </c>
      <c r="D36" s="3">
        <f>'[1]TCE - ANEXO IV - Preencher'!F45</f>
        <v>19701488000102</v>
      </c>
      <c r="E36" s="5" t="str">
        <f>'[1]TCE - ANEXO IV - Preencher'!G45</f>
        <v>J CAVALCANTI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107</v>
      </c>
      <c r="I36" s="6">
        <f>IF('[1]TCE - ANEXO IV - Preencher'!K45="","",'[1]TCE - ANEXO IV - Preencher'!K45)</f>
        <v>44041</v>
      </c>
      <c r="J36" s="5" t="str">
        <f>'[1]TCE - ANEXO IV - Preencher'!L45</f>
        <v>26200719701488000102550010000001071437159716</v>
      </c>
      <c r="K36" s="5" t="str">
        <f>IF(F36="B",LEFT('[1]TCE - ANEXO IV - Preencher'!M45,2),IF(F36="S",LEFT('[1]TCE - ANEXO IV - Preencher'!M45,7),IF('[1]TCE - ANEXO IV - Preencher'!H45="","")))</f>
        <v>2607901</v>
      </c>
      <c r="L36" s="7">
        <f>'[1]TCE - ANEXO IV - Preencher'!N45</f>
        <v>9120.2000000000007</v>
      </c>
    </row>
    <row r="37" spans="1:12" s="8" customFormat="1" ht="19.5" customHeight="1" x14ac:dyDescent="0.2">
      <c r="A37" s="3">
        <f>IFERROR(VLOOKUP(B37,'[1]DADOS (OCULTAR)'!$P$3:$R$53,3,0),"")</f>
        <v>10075232000243</v>
      </c>
      <c r="B37" s="4" t="str">
        <f>'[1]TCE - ANEXO IV - Preencher'!C46</f>
        <v>UPA IMBIRIBEIRA</v>
      </c>
      <c r="C37" s="4" t="str">
        <f>'[1]TCE - ANEXO IV - Preencher'!E46</f>
        <v>3.6 - Material de Expediente</v>
      </c>
      <c r="D37" s="3">
        <f>'[1]TCE - ANEXO IV - Preencher'!F46</f>
        <v>30176034000100</v>
      </c>
      <c r="E37" s="5" t="str">
        <f>'[1]TCE - ANEXO IV - Preencher'!G46</f>
        <v>ARMAZEL KIPRECO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0180</v>
      </c>
      <c r="I37" s="6">
        <f>IF('[1]TCE - ANEXO IV - Preencher'!K46="","",'[1]TCE - ANEXO IV - Preencher'!K46)</f>
        <v>44013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8</v>
      </c>
    </row>
    <row r="38" spans="1:12" s="8" customFormat="1" ht="19.5" customHeight="1" x14ac:dyDescent="0.2">
      <c r="A38" s="3">
        <f>IFERROR(VLOOKUP(B38,'[1]DADOS (OCULTAR)'!$P$3:$R$53,3,0),"")</f>
        <v>10075232000243</v>
      </c>
      <c r="B38" s="4" t="str">
        <f>'[1]TCE - ANEXO IV - Preencher'!C47</f>
        <v>UPA IMBIRIBEIRA</v>
      </c>
      <c r="C38" s="4" t="str">
        <f>'[1]TCE - ANEXO IV - Preencher'!E47</f>
        <v>3.6 - Material de Expediente</v>
      </c>
      <c r="D38" s="3">
        <f>'[1]TCE - ANEXO IV - Preencher'!F47</f>
        <v>3389028000150</v>
      </c>
      <c r="E38" s="5" t="str">
        <f>'[1]TCE - ANEXO IV - Preencher'!G47</f>
        <v>DUPLEX EMBALAGENS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000021835</v>
      </c>
      <c r="I38" s="6">
        <f>IF('[1]TCE - ANEXO IV - Preencher'!K47="","",'[1]TCE - ANEXO IV - Preencher'!K47)</f>
        <v>44011</v>
      </c>
      <c r="J38" s="5" t="str">
        <f>'[1]TCE - ANEXO IV - Preencher'!L47</f>
        <v>35200603389028000150550010000218351359208003</v>
      </c>
      <c r="K38" s="5" t="str">
        <f>IF(F38="B",LEFT('[1]TCE - ANEXO IV - Preencher'!M47,2),IF(F38="S",LEFT('[1]TCE - ANEXO IV - Preencher'!M47,7),IF('[1]TCE - ANEXO IV - Preencher'!H47="","")))</f>
        <v>3550308</v>
      </c>
      <c r="L38" s="7">
        <f>'[1]TCE - ANEXO IV - Preencher'!N47</f>
        <v>913</v>
      </c>
    </row>
    <row r="39" spans="1:12" s="8" customFormat="1" ht="19.5" customHeight="1" x14ac:dyDescent="0.2">
      <c r="A39" s="3">
        <f>IFERROR(VLOOKUP(B39,'[1]DADOS (OCULTAR)'!$P$3:$R$53,3,0),"")</f>
        <v>10075232000243</v>
      </c>
      <c r="B39" s="4" t="str">
        <f>'[1]TCE - ANEXO IV - Preencher'!C48</f>
        <v>UPA IMBIRIBEIRA</v>
      </c>
      <c r="C39" s="4" t="str">
        <f>'[1]TCE - ANEXO IV - Preencher'!E48</f>
        <v>3.6 - Material de Expediente</v>
      </c>
      <c r="D39" s="3">
        <f>'[1]TCE - ANEXO IV - Preencher'!F48</f>
        <v>1781007000150</v>
      </c>
      <c r="E39" s="5" t="str">
        <f>'[1]TCE - ANEXO IV - Preencher'!G48</f>
        <v>INFORTEC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004865</v>
      </c>
      <c r="I39" s="6">
        <f>IF('[1]TCE - ANEXO IV - Preencher'!K48="","",'[1]TCE - ANEXO IV - Preencher'!K48)</f>
        <v>44027</v>
      </c>
      <c r="J39" s="5" t="str">
        <f>'[1]TCE - ANEXO IV - Preencher'!L48</f>
        <v>26200701781007000150550010000048651018349251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1154.46</v>
      </c>
    </row>
    <row r="40" spans="1:12" s="8" customFormat="1" ht="19.5" customHeight="1" x14ac:dyDescent="0.2">
      <c r="A40" s="3">
        <f>IFERROR(VLOOKUP(B40,'[1]DADOS (OCULTAR)'!$P$3:$R$53,3,0),"")</f>
        <v>10075232000243</v>
      </c>
      <c r="B40" s="4" t="str">
        <f>'[1]TCE - ANEXO IV - Preencher'!C49</f>
        <v>UPA IMBIRIBEIRA</v>
      </c>
      <c r="C40" s="4" t="str">
        <f>'[1]TCE - ANEXO IV - Preencher'!E49</f>
        <v>3.6 - Material de Expediente</v>
      </c>
      <c r="D40" s="3">
        <f>'[1]TCE - ANEXO IV - Preencher'!F49</f>
        <v>35609013000147</v>
      </c>
      <c r="E40" s="5" t="str">
        <f>'[1]TCE - ANEXO IV - Preencher'!G49</f>
        <v>LIMPEMAX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000182</v>
      </c>
      <c r="I40" s="6">
        <f>IF('[1]TCE - ANEXO IV - Preencher'!K49="","",'[1]TCE - ANEXO IV - Preencher'!K49)</f>
        <v>44040</v>
      </c>
      <c r="J40" s="5" t="str">
        <f>'[1]TCE - ANEXO IV - Preencher'!L49</f>
        <v>26200735609013000147550010000001821358464328</v>
      </c>
      <c r="K40" s="5" t="str">
        <f>IF(F40="B",LEFT('[1]TCE - ANEXO IV - Preencher'!M49,2),IF(F40="S",LEFT('[1]TCE - ANEXO IV - Preencher'!M49,7),IF('[1]TCE - ANEXO IV - Preencher'!H49="","")))</f>
        <v>2607901</v>
      </c>
      <c r="L40" s="7">
        <f>'[1]TCE - ANEXO IV - Preencher'!N49</f>
        <v>3363.4</v>
      </c>
    </row>
    <row r="41" spans="1:12" s="8" customFormat="1" ht="19.5" customHeight="1" x14ac:dyDescent="0.2">
      <c r="A41" s="3">
        <f>IFERROR(VLOOKUP(B41,'[1]DADOS (OCULTAR)'!$P$3:$R$53,3,0),"")</f>
        <v>10075232000243</v>
      </c>
      <c r="B41" s="4" t="str">
        <f>'[1]TCE - ANEXO IV - Preencher'!C50</f>
        <v>UPA IMBIRIBEIRA</v>
      </c>
      <c r="C41" s="4" t="str">
        <f>'[1]TCE - ANEXO IV - Preencher'!E50</f>
        <v>3.1 - Combustíveis e Lubrificantes Automotivos</v>
      </c>
      <c r="D41" s="3">
        <f>'[1]TCE - ANEXO IV - Preencher'!F50</f>
        <v>9044272000168</v>
      </c>
      <c r="E41" s="5" t="str">
        <f>'[1]TCE - ANEXO IV - Preencher'!G50</f>
        <v>ORGANIZAÇÃO PETROLEO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000010756</v>
      </c>
      <c r="I41" s="6">
        <f>IF('[1]TCE - ANEXO IV - Preencher'!K50="","",'[1]TCE - ANEXO IV - Preencher'!K50)</f>
        <v>44029</v>
      </c>
      <c r="J41" s="5" t="str">
        <f>'[1]TCE - ANEXO IV - Preencher'!L50</f>
        <v>26200709044272000168550010000107561379807177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3821.39</v>
      </c>
    </row>
    <row r="42" spans="1:12" s="8" customFormat="1" ht="19.5" customHeight="1" x14ac:dyDescent="0.2">
      <c r="A42" s="3">
        <f>IFERROR(VLOOKUP(B42,'[1]DADOS (OCULTAR)'!$P$3:$R$53,3,0),"")</f>
        <v>10075232000243</v>
      </c>
      <c r="B42" s="4" t="str">
        <f>'[1]TCE - ANEXO IV - Preencher'!C51</f>
        <v>UPA IMBIRIBEIRA</v>
      </c>
      <c r="C42" s="4" t="str">
        <f>'[1]TCE - ANEXO IV - Preencher'!E51</f>
        <v>3.99 - Outras despesas com Material de Consumo</v>
      </c>
      <c r="D42" s="3">
        <f>'[1]TCE - ANEXO IV - Preencher'!F51</f>
        <v>30176034000100</v>
      </c>
      <c r="E42" s="5" t="str">
        <f>'[1]TCE - ANEXO IV - Preencher'!G51</f>
        <v>ARMAZEL KIPRECO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0180</v>
      </c>
      <c r="I42" s="6">
        <f>IF('[1]TCE - ANEXO IV - Preencher'!K51="","",'[1]TCE - ANEXO IV - Preencher'!K51)</f>
        <v>44013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737.4</v>
      </c>
    </row>
    <row r="43" spans="1:12" s="8" customFormat="1" ht="19.5" customHeight="1" x14ac:dyDescent="0.2">
      <c r="A43" s="3">
        <f>IFERROR(VLOOKUP(B43,'[1]DADOS (OCULTAR)'!$P$3:$R$53,3,0),"")</f>
        <v>10075232000243</v>
      </c>
      <c r="B43" s="4" t="str">
        <f>'[1]TCE - ANEXO IV - Preencher'!C52</f>
        <v>UPA IMBIRIBEIRA</v>
      </c>
      <c r="C43" s="4" t="str">
        <f>'[1]TCE - ANEXO IV - Preencher'!E52</f>
        <v>3.99 - Outras despesas com Material de Consumo</v>
      </c>
      <c r="D43" s="3">
        <f>'[1]TCE - ANEXO IV - Preencher'!F52</f>
        <v>1754239000462</v>
      </c>
      <c r="E43" s="5" t="str">
        <f>'[1]TCE - ANEXO IV - Preencher'!G52</f>
        <v>DUFRIO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000444124</v>
      </c>
      <c r="I43" s="6">
        <f>IF('[1]TCE - ANEXO IV - Preencher'!K52="","",'[1]TCE - ANEXO IV - Preencher'!K52)</f>
        <v>44039</v>
      </c>
      <c r="J43" s="5" t="str">
        <f>'[1]TCE - ANEXO IV - Preencher'!L52</f>
        <v>26200701754239000462550010004441241000010813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740.25</v>
      </c>
    </row>
    <row r="44" spans="1:12" s="8" customFormat="1" ht="19.5" customHeight="1" x14ac:dyDescent="0.2">
      <c r="A44" s="3">
        <f>IFERROR(VLOOKUP(B44,'[1]DADOS (OCULTAR)'!$P$3:$R$53,3,0),"")</f>
        <v>10075232000243</v>
      </c>
      <c r="B44" s="4" t="str">
        <f>'[1]TCE - ANEXO IV - Preencher'!C53</f>
        <v>UPA IMBIRIBEIRA</v>
      </c>
      <c r="C44" s="4" t="str">
        <f>'[1]TCE - ANEXO IV - Preencher'!E53</f>
        <v>3.99 - Outras despesas com Material de Consumo</v>
      </c>
      <c r="D44" s="3">
        <f>'[1]TCE - ANEXO IV - Preencher'!F53</f>
        <v>1754239000462</v>
      </c>
      <c r="E44" s="5" t="str">
        <f>'[1]TCE - ANEXO IV - Preencher'!G53</f>
        <v>DUFRIO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000444134</v>
      </c>
      <c r="I44" s="6">
        <f>IF('[1]TCE - ANEXO IV - Preencher'!K53="","",'[1]TCE - ANEXO IV - Preencher'!K53)</f>
        <v>44039</v>
      </c>
      <c r="J44" s="5" t="str">
        <f>'[1]TCE - ANEXO IV - Preencher'!L53</f>
        <v>26200701754239000462550010004441341000056364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18</v>
      </c>
    </row>
    <row r="45" spans="1:12" s="8" customFormat="1" ht="19.5" customHeight="1" x14ac:dyDescent="0.2">
      <c r="A45" s="3">
        <f>IFERROR(VLOOKUP(B45,'[1]DADOS (OCULTAR)'!$P$3:$R$53,3,0),"")</f>
        <v>10075232000243</v>
      </c>
      <c r="B45" s="4" t="str">
        <f>'[1]TCE - ANEXO IV - Preencher'!C54</f>
        <v>UPA IMBIRIBEIRA</v>
      </c>
      <c r="C45" s="4" t="str">
        <f>'[1]TCE - ANEXO IV - Preencher'!E54</f>
        <v>3.99 - Outras despesas com Material de Consumo</v>
      </c>
      <c r="D45" s="3">
        <f>'[1]TCE - ANEXO IV - Preencher'!F54</f>
        <v>1754239000462</v>
      </c>
      <c r="E45" s="5" t="str">
        <f>'[1]TCE - ANEXO IV - Preencher'!G54</f>
        <v>DUFRIO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000444130</v>
      </c>
      <c r="I45" s="6">
        <f>IF('[1]TCE - ANEXO IV - Preencher'!K54="","",'[1]TCE - ANEXO IV - Preencher'!K54)</f>
        <v>44039</v>
      </c>
      <c r="J45" s="5" t="str">
        <f>'[1]TCE - ANEXO IV - Preencher'!L54</f>
        <v>26200701754239000462550010004441301000037654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371</v>
      </c>
    </row>
    <row r="46" spans="1:12" s="8" customFormat="1" ht="19.5" customHeight="1" x14ac:dyDescent="0.2">
      <c r="A46" s="3">
        <f>IFERROR(VLOOKUP(B46,'[1]DADOS (OCULTAR)'!$P$3:$R$53,3,0),"")</f>
        <v>10075232000243</v>
      </c>
      <c r="B46" s="4" t="str">
        <f>'[1]TCE - ANEXO IV - Preencher'!C55</f>
        <v>UPA IMBIRIBEIRA</v>
      </c>
      <c r="C46" s="4" t="str">
        <f>'[1]TCE - ANEXO IV - Preencher'!E55</f>
        <v>3.99 - Outras despesas com Material de Consumo</v>
      </c>
      <c r="D46" s="3">
        <f>'[1]TCE - ANEXO IV - Preencher'!F55</f>
        <v>92660406000623</v>
      </c>
      <c r="E46" s="5" t="str">
        <f>'[1]TCE - ANEXO IV - Preencher'!G55</f>
        <v>FRIGELAR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000542386</v>
      </c>
      <c r="I46" s="6">
        <f>IF('[1]TCE - ANEXO IV - Preencher'!K55="","",'[1]TCE - ANEXO IV - Preencher'!K55)</f>
        <v>44039</v>
      </c>
      <c r="J46" s="5" t="str">
        <f>'[1]TCE - ANEXO IV - Preencher'!L55</f>
        <v>26200792660406000623550050005423861000313935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1681.09</v>
      </c>
    </row>
    <row r="47" spans="1:12" s="8" customFormat="1" ht="19.5" customHeight="1" x14ac:dyDescent="0.2">
      <c r="A47" s="3">
        <f>IFERROR(VLOOKUP(B47,'[1]DADOS (OCULTAR)'!$P$3:$R$53,3,0),"")</f>
        <v>10075232000243</v>
      </c>
      <c r="B47" s="4" t="str">
        <f>'[1]TCE - ANEXO IV - Preencher'!C56</f>
        <v>UPA IMBIRIBEIRA</v>
      </c>
      <c r="C47" s="4" t="str">
        <f>'[1]TCE - ANEXO IV - Preencher'!E56</f>
        <v xml:space="preserve">3.8 - Uniformes, Tecidos e Aviamentos </v>
      </c>
      <c r="D47" s="3">
        <f>'[1]TCE - ANEXO IV - Preencher'!F56</f>
        <v>35609013000147</v>
      </c>
      <c r="E47" s="5" t="str">
        <f>'[1]TCE - ANEXO IV - Preencher'!G56</f>
        <v>LIMPEMAX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000170</v>
      </c>
      <c r="I47" s="6">
        <f>IF('[1]TCE - ANEXO IV - Preencher'!K56="","",'[1]TCE - ANEXO IV - Preencher'!K56)</f>
        <v>44014</v>
      </c>
      <c r="J47" s="5" t="str">
        <f>'[1]TCE - ANEXO IV - Preencher'!L56</f>
        <v>26200735609013000147550010000001701213917185</v>
      </c>
      <c r="K47" s="5" t="str">
        <f>IF(F47="B",LEFT('[1]TCE - ANEXO IV - Preencher'!M56,2),IF(F47="S",LEFT('[1]TCE - ANEXO IV - Preencher'!M56,7),IF('[1]TCE - ANEXO IV - Preencher'!H56="","")))</f>
        <v>2607901</v>
      </c>
      <c r="L47" s="7">
        <f>'[1]TCE - ANEXO IV - Preencher'!N56</f>
        <v>2250</v>
      </c>
    </row>
    <row r="48" spans="1:12" s="8" customFormat="1" ht="19.5" customHeight="1" x14ac:dyDescent="0.2">
      <c r="A48" s="3">
        <f>IFERROR(VLOOKUP(B48,'[1]DADOS (OCULTAR)'!$P$3:$R$53,3,0),"")</f>
        <v>10075232000243</v>
      </c>
      <c r="B48" s="4" t="str">
        <f>'[1]TCE - ANEXO IV - Preencher'!C57</f>
        <v>UPA IMBIRIBEIRA</v>
      </c>
      <c r="C48" s="4" t="str">
        <f>'[1]TCE - ANEXO IV - Preencher'!E57</f>
        <v xml:space="preserve">3.8 - Uniformes, Tecidos e Aviamentos </v>
      </c>
      <c r="D48" s="3">
        <f>'[1]TCE - ANEXO IV - Preencher'!F57</f>
        <v>35609013000147</v>
      </c>
      <c r="E48" s="5" t="str">
        <f>'[1]TCE - ANEXO IV - Preencher'!G57</f>
        <v>LIMPEMAX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000177</v>
      </c>
      <c r="I48" s="6">
        <f>IF('[1]TCE - ANEXO IV - Preencher'!K57="","",'[1]TCE - ANEXO IV - Preencher'!K57)</f>
        <v>44034</v>
      </c>
      <c r="J48" s="5" t="str">
        <f>'[1]TCE - ANEXO IV - Preencher'!L57</f>
        <v>26200735609013000147550010000001771323931930</v>
      </c>
      <c r="K48" s="5" t="str">
        <f>IF(F48="B",LEFT('[1]TCE - ANEXO IV - Preencher'!M57,2),IF(F48="S",LEFT('[1]TCE - ANEXO IV - Preencher'!M57,7),IF('[1]TCE - ANEXO IV - Preencher'!H57="","")))</f>
        <v>2607901</v>
      </c>
      <c r="L48" s="7">
        <f>'[1]TCE - ANEXO IV - Preencher'!N57</f>
        <v>3300</v>
      </c>
    </row>
    <row r="49" spans="1:12" s="8" customFormat="1" ht="19.5" customHeight="1" x14ac:dyDescent="0.2">
      <c r="A49" s="3">
        <f>IFERROR(VLOOKUP(B49,'[1]DADOS (OCULTAR)'!$P$3:$R$53,3,0),"")</f>
        <v>10075232000243</v>
      </c>
      <c r="B49" s="4" t="str">
        <f>'[1]TCE - ANEXO IV - Preencher'!C58</f>
        <v>UPA IMBIRIBEIRA</v>
      </c>
      <c r="C49" s="4" t="str">
        <f>'[1]TCE - ANEXO IV - Preencher'!E58</f>
        <v xml:space="preserve">3.8 - Uniformes, Tecidos e Aviamentos </v>
      </c>
      <c r="D49" s="3">
        <f>'[1]TCE - ANEXO IV - Preencher'!F58</f>
        <v>7227252000105</v>
      </c>
      <c r="E49" s="5" t="str">
        <f>'[1]TCE - ANEXO IV - Preencher'!G58</f>
        <v>SIGFIX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000039637</v>
      </c>
      <c r="I49" s="6">
        <f>IF('[1]TCE - ANEXO IV - Preencher'!K58="","",'[1]TCE - ANEXO IV - Preencher'!K58)</f>
        <v>44036</v>
      </c>
      <c r="J49" s="5" t="str">
        <f>'[1]TCE - ANEXO IV - Preencher'!L58</f>
        <v>26200707227252000105550010000396371009193270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95.1</v>
      </c>
    </row>
    <row r="50" spans="1:12" s="8" customFormat="1" ht="19.5" customHeight="1" x14ac:dyDescent="0.2">
      <c r="A50" s="3">
        <f>IFERROR(VLOOKUP(B50,'[1]DADOS (OCULTAR)'!$P$3:$R$53,3,0),"")</f>
        <v>10075232000243</v>
      </c>
      <c r="B50" s="4" t="str">
        <f>'[1]TCE - ANEXO IV - Preencher'!C59</f>
        <v>UPA IMBIRIBEIRA</v>
      </c>
      <c r="C50" s="4" t="str">
        <f>'[1]TCE - ANEXO IV - Preencher'!E59</f>
        <v xml:space="preserve">5.21 - Seguros em geral </v>
      </c>
      <c r="D50" s="3">
        <f>'[1]TCE - ANEXO IV - Preencher'!F59</f>
        <v>61198164000160</v>
      </c>
      <c r="E50" s="5" t="str">
        <f>'[1]TCE - ANEXO IV - Preencher'!G59</f>
        <v>PORTO SEGURO</v>
      </c>
      <c r="F50" s="5" t="str">
        <f>'[1]TCE - ANEXO IV - Preencher'!H59</f>
        <v>S</v>
      </c>
      <c r="G50" s="5" t="str">
        <f>'[1]TCE - ANEXO IV - Preencher'!I59</f>
        <v>N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278.36</v>
      </c>
    </row>
    <row r="51" spans="1:12" s="8" customFormat="1" ht="19.5" customHeight="1" x14ac:dyDescent="0.2">
      <c r="A51" s="3">
        <f>IFERROR(VLOOKUP(B51,'[1]DADOS (OCULTAR)'!$P$3:$R$53,3,0),"")</f>
        <v>10075232000243</v>
      </c>
      <c r="B51" s="4" t="str">
        <f>'[1]TCE - ANEXO IV - Preencher'!C60</f>
        <v>UPA IMBIRIBEIRA</v>
      </c>
      <c r="C51" s="4" t="str">
        <f>'[1]TCE - ANEXO IV - Preencher'!E60</f>
        <v xml:space="preserve">5.25 - Serviços Bancários </v>
      </c>
      <c r="D51" s="3">
        <f>'[1]TCE - ANEXO IV - Preencher'!F60</f>
        <v>90400888000142</v>
      </c>
      <c r="E51" s="5" t="str">
        <f>'[1]TCE - ANEXO IV - Preencher'!G60</f>
        <v>SANTANDER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>
        <f>IFERROR(VLOOKUP(B52,'[1]DADOS (OCULTAR)'!$P$3:$R$53,3,0),"")</f>
        <v>10075232000243</v>
      </c>
      <c r="B52" s="4" t="str">
        <f>'[1]TCE - ANEXO IV - Preencher'!C61</f>
        <v>UPA IMBIRIBEIRA</v>
      </c>
      <c r="C52" s="4" t="str">
        <f>'[1]TCE - ANEXO IV - Preencher'!E61</f>
        <v xml:space="preserve">5.25 - Serviços Bancários </v>
      </c>
      <c r="D52" s="3">
        <f>'[1]TCE - ANEXO IV - Preencher'!F61</f>
        <v>360305000104</v>
      </c>
      <c r="E52" s="5" t="str">
        <f>'[1]TCE - ANEXO IV - Preencher'!G61</f>
        <v xml:space="preserve">CAIXA </v>
      </c>
      <c r="F52" s="5" t="str">
        <f>'[1]TCE - ANEXO IV - Preencher'!H61</f>
        <v>S</v>
      </c>
      <c r="G52" s="5" t="str">
        <f>'[1]TCE - ANEXO IV - Preencher'!I61</f>
        <v>N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2523</v>
      </c>
    </row>
    <row r="53" spans="1:12" s="8" customFormat="1" ht="19.5" customHeight="1" x14ac:dyDescent="0.2">
      <c r="A53" s="3">
        <f>IFERROR(VLOOKUP(B53,'[1]DADOS (OCULTAR)'!$P$3:$R$53,3,0),"")</f>
        <v>10075232000243</v>
      </c>
      <c r="B53" s="4" t="str">
        <f>'[1]TCE - ANEXO IV - Preencher'!C62</f>
        <v>UPA IMBIRIBEIRA</v>
      </c>
      <c r="C53" s="4" t="str">
        <f>'[1]TCE - ANEXO IV - Preencher'!E62</f>
        <v>5.9 - Telefonia Móvel</v>
      </c>
      <c r="D53" s="3">
        <f>'[1]TCE - ANEXO IV - Preencher'!F62</f>
        <v>2421421001355</v>
      </c>
      <c r="E53" s="5" t="str">
        <f>'[1]TCE - ANEXO IV - Preencher'!G62</f>
        <v xml:space="preserve">TIM 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341.7</v>
      </c>
    </row>
    <row r="54" spans="1:12" s="8" customFormat="1" ht="19.5" customHeight="1" x14ac:dyDescent="0.2">
      <c r="A54" s="3">
        <f>IFERROR(VLOOKUP(B54,'[1]DADOS (OCULTAR)'!$P$3:$R$53,3,0),"")</f>
        <v>10075232000243</v>
      </c>
      <c r="B54" s="4" t="str">
        <f>'[1]TCE - ANEXO IV - Preencher'!C63</f>
        <v>UPA IMBIRIBEIRA</v>
      </c>
      <c r="C54" s="4" t="str">
        <f>'[1]TCE - ANEXO IV - Preencher'!E63</f>
        <v>5.9 - Telefonia Móvel</v>
      </c>
      <c r="D54" s="3">
        <f>'[1]TCE - ANEXO IV - Preencher'!F63</f>
        <v>3423730000193</v>
      </c>
      <c r="E54" s="5" t="str">
        <f>'[1]TCE - ANEXO IV - Preencher'!G63</f>
        <v>ALGAR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800</v>
      </c>
    </row>
    <row r="55" spans="1:12" s="8" customFormat="1" ht="19.5" customHeight="1" x14ac:dyDescent="0.2">
      <c r="A55" s="3">
        <f>IFERROR(VLOOKUP(B55,'[1]DADOS (OCULTAR)'!$P$3:$R$53,3,0),"")</f>
        <v>10075232000243</v>
      </c>
      <c r="B55" s="4" t="str">
        <f>'[1]TCE - ANEXO IV - Preencher'!C64</f>
        <v>UPA IMBIRIBEIRA</v>
      </c>
      <c r="C55" s="4" t="str">
        <f>'[1]TCE - ANEXO IV - Preencher'!E64</f>
        <v>5.13 - Água e Esgoto</v>
      </c>
      <c r="D55" s="3">
        <f>'[1]TCE - ANEXO IV - Preencher'!F64</f>
        <v>9769035000164</v>
      </c>
      <c r="E55" s="5" t="str">
        <f>'[1]TCE - ANEXO IV - Preencher'!G64</f>
        <v>COMPESA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6167.34</v>
      </c>
    </row>
    <row r="56" spans="1:12" s="8" customFormat="1" ht="19.5" customHeight="1" x14ac:dyDescent="0.2">
      <c r="A56" s="3">
        <f>IFERROR(VLOOKUP(B56,'[1]DADOS (OCULTAR)'!$P$3:$R$53,3,0),"")</f>
        <v>10075232000243</v>
      </c>
      <c r="B56" s="4" t="str">
        <f>'[1]TCE - ANEXO IV - Preencher'!C65</f>
        <v>UPA IMBIRIBEIRA</v>
      </c>
      <c r="C56" s="4" t="str">
        <f>'[1]TCE - ANEXO IV - Preencher'!E65</f>
        <v>5.12 - Energia Elétrica</v>
      </c>
      <c r="D56" s="3">
        <f>'[1]TCE - ANEXO IV - Preencher'!F65</f>
        <v>10835932000108</v>
      </c>
      <c r="E56" s="5" t="str">
        <f>'[1]TCE - ANEXO IV - Preencher'!G65</f>
        <v>CELPE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117387542</v>
      </c>
      <c r="I56" s="6">
        <f>IF('[1]TCE - ANEXO IV - Preencher'!K65="","",'[1]TCE - ANEXO IV - Preencher'!K65)</f>
        <v>44035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15830.22</v>
      </c>
    </row>
    <row r="57" spans="1:12" s="8" customFormat="1" ht="19.5" customHeight="1" x14ac:dyDescent="0.2">
      <c r="A57" s="3">
        <f>IFERROR(VLOOKUP(B57,'[1]DADOS (OCULTAR)'!$P$3:$R$53,3,0),"")</f>
        <v>10075232000243</v>
      </c>
      <c r="B57" s="4" t="str">
        <f>'[1]TCE - ANEXO IV - Preencher'!C66</f>
        <v>UPA IMBIRIBEIRA</v>
      </c>
      <c r="C57" s="4" t="str">
        <f>'[1]TCE - ANEXO IV - Preencher'!E66</f>
        <v>5.3 - Locação de Máquinas e Equipamentos</v>
      </c>
      <c r="D57" s="3">
        <f>'[1]TCE - ANEXO IV - Preencher'!F66</f>
        <v>19533734000164</v>
      </c>
      <c r="E57" s="5" t="str">
        <f>'[1]TCE - ANEXO IV - Preencher'!G66</f>
        <v>GUSMAO LOCAÇAO DE MAQUINAS E EQUIP PARA ESCRITOTIO - ME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2595.5</v>
      </c>
    </row>
    <row r="58" spans="1:12" s="8" customFormat="1" ht="19.5" customHeight="1" x14ac:dyDescent="0.2">
      <c r="A58" s="3">
        <f>IFERROR(VLOOKUP(B58,'[1]DADOS (OCULTAR)'!$P$3:$R$53,3,0),"")</f>
        <v>10075232000243</v>
      </c>
      <c r="B58" s="4" t="str">
        <f>'[1]TCE - ANEXO IV - Preencher'!C67</f>
        <v>UPA IMBIRIBEIRA</v>
      </c>
      <c r="C58" s="4" t="str">
        <f>'[1]TCE - ANEXO IV - Preencher'!E67</f>
        <v>5.3 - Locação de Máquinas e Equipamentos</v>
      </c>
      <c r="D58" s="3">
        <f>'[1]TCE - ANEXO IV - Preencher'!F67</f>
        <v>24380578002041</v>
      </c>
      <c r="E58" s="5" t="str">
        <f>'[1]TCE - ANEXO IV - Preencher'!G67</f>
        <v>WHITE MARTINS GASES INDUSTRIAIS NE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127316</v>
      </c>
      <c r="I58" s="6">
        <f>IF('[1]TCE - ANEXO IV - Preencher'!K67="","",'[1]TCE - ANEXO IV - Preencher'!K67)</f>
        <v>44020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2607901</v>
      </c>
      <c r="L58" s="7">
        <f>'[1]TCE - ANEXO IV - Preencher'!N67</f>
        <v>3974.04</v>
      </c>
    </row>
    <row r="59" spans="1:12" s="8" customFormat="1" ht="19.5" customHeight="1" x14ac:dyDescent="0.2">
      <c r="A59" s="3">
        <f>IFERROR(VLOOKUP(B59,'[1]DADOS (OCULTAR)'!$P$3:$R$53,3,0),"")</f>
        <v>10075232000243</v>
      </c>
      <c r="B59" s="4" t="str">
        <f>'[1]TCE - ANEXO IV - Preencher'!C68</f>
        <v>UPA IMBIRIBEIRA</v>
      </c>
      <c r="C59" s="4" t="str">
        <f>'[1]TCE - ANEXO IV - Preencher'!E68</f>
        <v>5.3 - Locação de Máquinas e Equipamentos</v>
      </c>
      <c r="D59" s="3">
        <f>'[1]TCE - ANEXO IV - Preencher'!F68</f>
        <v>4752237000180</v>
      </c>
      <c r="E59" s="5" t="str">
        <f>'[1]TCE - ANEXO IV - Preencher'!G68</f>
        <v>ILAND COMERCIO E SERVIÇOS DE INFORMATICA LTDA ME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3896.59</v>
      </c>
    </row>
    <row r="60" spans="1:12" s="8" customFormat="1" ht="19.5" customHeight="1" x14ac:dyDescent="0.2">
      <c r="A60" s="3">
        <f>IFERROR(VLOOKUP(B60,'[1]DADOS (OCULTAR)'!$P$3:$R$53,3,0),"")</f>
        <v>10075232000243</v>
      </c>
      <c r="B60" s="4" t="str">
        <f>'[1]TCE - ANEXO IV - Preencher'!C69</f>
        <v>UPA IMBIRIBEIRA</v>
      </c>
      <c r="C60" s="4" t="str">
        <f>'[1]TCE - ANEXO IV - Preencher'!E69</f>
        <v>5.3 - Locação de Máquinas e Equipamentos</v>
      </c>
      <c r="D60" s="3">
        <f>'[1]TCE - ANEXO IV - Preencher'!F69</f>
        <v>11229463000146</v>
      </c>
      <c r="E60" s="5" t="str">
        <f>'[1]TCE - ANEXO IV - Preencher'!G69</f>
        <v>WL MAQUINAS E ENCERADEIRAS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05690</v>
      </c>
      <c r="I60" s="6">
        <f>IF('[1]TCE - ANEXO IV - Preencher'!K69="","",'[1]TCE - ANEXO IV - Preencher'!K69)</f>
        <v>44013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700</v>
      </c>
    </row>
    <row r="61" spans="1:12" s="8" customFormat="1" ht="19.5" customHeight="1" x14ac:dyDescent="0.2">
      <c r="A61" s="3">
        <f>IFERROR(VLOOKUP(B61,'[1]DADOS (OCULTAR)'!$P$3:$R$53,3,0),"")</f>
        <v>10075232000243</v>
      </c>
      <c r="B61" s="4" t="str">
        <f>'[1]TCE - ANEXO IV - Preencher'!C70</f>
        <v>UPA IMBIRIBEIRA</v>
      </c>
      <c r="C61" s="4" t="str">
        <f>'[1]TCE - ANEXO IV - Preencher'!E70</f>
        <v>5.16 - Serviços Médico-Hospitalares, Odotonlógia e Laboratoriais</v>
      </c>
      <c r="D61" s="3">
        <f>'[1]TCE - ANEXO IV - Preencher'!F70</f>
        <v>31145185000156</v>
      </c>
      <c r="E61" s="5" t="str">
        <f>'[1]TCE - ANEXO IV - Preencher'!G70</f>
        <v>CONSULT LAB LABORATÓRIO DE ANALISES CLINICAS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000000135</v>
      </c>
      <c r="I61" s="6">
        <f>IF('[1]TCE - ANEXO IV - Preencher'!K70="","",'[1]TCE - ANEXO IV - Preencher'!K70)</f>
        <v>44046</v>
      </c>
      <c r="J61" s="5" t="str">
        <f>'[1]TCE - ANEXO IV - Preencher'!L70</f>
        <v>VFGC19520</v>
      </c>
      <c r="K61" s="5" t="str">
        <f>IF(F61="B",LEFT('[1]TCE - ANEXO IV - Preencher'!M70,2),IF(F61="S",LEFT('[1]TCE - ANEXO IV - Preencher'!M70,7),IF('[1]TCE - ANEXO IV - Preencher'!H70="","")))</f>
        <v>2609600</v>
      </c>
      <c r="L61" s="7">
        <f>'[1]TCE - ANEXO IV - Preencher'!N70</f>
        <v>33137.160000000003</v>
      </c>
    </row>
    <row r="62" spans="1:12" s="8" customFormat="1" ht="19.5" customHeight="1" x14ac:dyDescent="0.2">
      <c r="A62" s="3">
        <f>IFERROR(VLOOKUP(B62,'[1]DADOS (OCULTAR)'!$P$3:$R$53,3,0),"")</f>
        <v>10075232000243</v>
      </c>
      <c r="B62" s="4" t="str">
        <f>'[1]TCE - ANEXO IV - Preencher'!C71</f>
        <v>UPA IMBIRIBEIRA</v>
      </c>
      <c r="C62" s="4" t="str">
        <f>'[1]TCE - ANEXO IV - Preencher'!E71</f>
        <v>5.16 - Serviços Médico-Hospitalares, Odotonlógia e Laboratoriais</v>
      </c>
      <c r="D62" s="3">
        <f>'[1]TCE - ANEXO IV - Preencher'!F71</f>
        <v>3313161000123</v>
      </c>
      <c r="E62" s="5" t="str">
        <f>'[1]TCE - ANEXO IV - Preencher'!G71</f>
        <v>CENTRAL DE ATEND MEDICO SANTO EXPEDITO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000009351</v>
      </c>
      <c r="I62" s="6">
        <f>IF('[1]TCE - ANEXO IV - Preencher'!K71="","",'[1]TCE - ANEXO IV - Preencher'!K71)</f>
        <v>44043</v>
      </c>
      <c r="J62" s="5" t="str">
        <f>'[1]TCE - ANEXO IV - Preencher'!L71</f>
        <v>JMQM05663</v>
      </c>
      <c r="K62" s="5" t="str">
        <f>IF(F62="B",LEFT('[1]TCE - ANEXO IV - Preencher'!M71,2),IF(F62="S",LEFT('[1]TCE - ANEXO IV - Preencher'!M71,7),IF('[1]TCE - ANEXO IV - Preencher'!H71="","")))</f>
        <v>2607901</v>
      </c>
      <c r="L62" s="7">
        <f>'[1]TCE - ANEXO IV - Preencher'!N71</f>
        <v>1252.0999999999999</v>
      </c>
    </row>
    <row r="63" spans="1:12" s="8" customFormat="1" ht="19.5" customHeight="1" x14ac:dyDescent="0.2">
      <c r="A63" s="3">
        <f>IFERROR(VLOOKUP(B63,'[1]DADOS (OCULTAR)'!$P$3:$R$53,3,0),"")</f>
        <v>10075232000243</v>
      </c>
      <c r="B63" s="4" t="str">
        <f>'[1]TCE - ANEXO IV - Preencher'!C72</f>
        <v>UPA IMBIRIBEIRA</v>
      </c>
      <c r="C63" s="4" t="str">
        <f>'[1]TCE - ANEXO IV - Preencher'!E72</f>
        <v>5.8 - Locação de Veículos Automotores</v>
      </c>
      <c r="D63" s="3">
        <f>'[1]TCE - ANEXO IV - Preencher'!F72</f>
        <v>6349848000107</v>
      </c>
      <c r="E63" s="5" t="str">
        <f>'[1]TCE - ANEXO IV - Preencher'!G72</f>
        <v>LC EMPREENDIMENTO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18600</v>
      </c>
    </row>
    <row r="64" spans="1:12" s="8" customFormat="1" ht="19.5" customHeight="1" x14ac:dyDescent="0.2">
      <c r="A64" s="3">
        <f>IFERROR(VLOOKUP(B64,'[1]DADOS (OCULTAR)'!$P$3:$R$53,3,0),"")</f>
        <v>10075232000243</v>
      </c>
      <c r="B64" s="4" t="str">
        <f>'[1]TCE - ANEXO IV - Preencher'!C73</f>
        <v>UPA IMBIRIBEIRA</v>
      </c>
      <c r="C64" s="4" t="str">
        <f>'[1]TCE - ANEXO IV - Preencher'!E73</f>
        <v>5.99 - Outros Serviços de Terceiros Pessoa Jurídica</v>
      </c>
      <c r="D64" s="3">
        <f>'[1]TCE - ANEXO IV - Preencher'!F73</f>
        <v>17467595000192</v>
      </c>
      <c r="E64" s="5" t="str">
        <f>'[1]TCE - ANEXO IV - Preencher'!G73</f>
        <v>UNIESTER UNIDADE DE ESTERILIZAÇÃO LTDA ME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00003242</v>
      </c>
      <c r="I64" s="6">
        <f>IF('[1]TCE - ANEXO IV - Preencher'!K73="","",'[1]TCE - ANEXO IV - Preencher'!K73)</f>
        <v>44047</v>
      </c>
      <c r="J64" s="5" t="str">
        <f>'[1]TCE - ANEXO IV - Preencher'!L73</f>
        <v>WB2FSGYF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6545.82</v>
      </c>
    </row>
    <row r="65" spans="1:12" s="8" customFormat="1" ht="19.5" customHeight="1" x14ac:dyDescent="0.2">
      <c r="A65" s="3">
        <f>IFERROR(VLOOKUP(B65,'[1]DADOS (OCULTAR)'!$P$3:$R$53,3,0),"")</f>
        <v>10075232000243</v>
      </c>
      <c r="B65" s="4" t="str">
        <f>'[1]TCE - ANEXO IV - Preencher'!C74</f>
        <v>UPA IMBIRIBEIRA</v>
      </c>
      <c r="C65" s="4" t="str">
        <f>'[1]TCE - ANEXO IV - Preencher'!E74</f>
        <v>5.99 - Outros Serviços de Terceiros Pessoa Jurídica</v>
      </c>
      <c r="D65" s="3">
        <f>'[1]TCE - ANEXO IV - Preencher'!F74</f>
        <v>24050462000181</v>
      </c>
      <c r="E65" s="5" t="str">
        <f>'[1]TCE - ANEXO IV - Preencher'!G74</f>
        <v xml:space="preserve">SUPREMA 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00000002</v>
      </c>
      <c r="I65" s="6">
        <f>IF('[1]TCE - ANEXO IV - Preencher'!K74="","",'[1]TCE - ANEXO IV - Preencher'!K74)</f>
        <v>44025</v>
      </c>
      <c r="J65" s="5" t="str">
        <f>'[1]TCE - ANEXO IV - Preencher'!L74</f>
        <v>EGBBI5T7</v>
      </c>
      <c r="K65" s="5" t="str">
        <f>IF(F65="B",LEFT('[1]TCE - ANEXO IV - Preencher'!M74,2),IF(F65="S",LEFT('[1]TCE - ANEXO IV - Preencher'!M74,7),IF('[1]TCE - ANEXO IV - Preencher'!H74="","")))</f>
        <v>2600054</v>
      </c>
      <c r="L65" s="7">
        <f>'[1]TCE - ANEXO IV - Preencher'!N74</f>
        <v>1850</v>
      </c>
    </row>
    <row r="66" spans="1:12" s="8" customFormat="1" ht="19.5" customHeight="1" x14ac:dyDescent="0.2">
      <c r="A66" s="3">
        <f>IFERROR(VLOOKUP(B66,'[1]DADOS (OCULTAR)'!$P$3:$R$53,3,0),"")</f>
        <v>10075232000243</v>
      </c>
      <c r="B66" s="4" t="str">
        <f>'[1]TCE - ANEXO IV - Preencher'!C75</f>
        <v>UPA IMBIRIBEIRA</v>
      </c>
      <c r="C66" s="4" t="str">
        <f>'[1]TCE - ANEXO IV - Preencher'!E75</f>
        <v>5.15 - Serviços Domésticos</v>
      </c>
      <c r="D66" s="3">
        <f>'[1]TCE - ANEXO IV - Preencher'!F75</f>
        <v>23472508000198</v>
      </c>
      <c r="E66" s="5" t="str">
        <f>'[1]TCE - ANEXO IV - Preencher'!G75</f>
        <v>NOVA ERA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00000251</v>
      </c>
      <c r="I66" s="6">
        <f>IF('[1]TCE - ANEXO IV - Preencher'!K75="","",'[1]TCE - ANEXO IV - Preencher'!K75)</f>
        <v>44047</v>
      </c>
      <c r="J66" s="5" t="str">
        <f>'[1]TCE - ANEXO IV - Preencher'!L75</f>
        <v>I4TIPQXB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1117.42</v>
      </c>
    </row>
    <row r="67" spans="1:12" s="8" customFormat="1" ht="19.5" customHeight="1" x14ac:dyDescent="0.2">
      <c r="A67" s="3">
        <f>IFERROR(VLOOKUP(B67,'[1]DADOS (OCULTAR)'!$P$3:$R$53,3,0),"")</f>
        <v>10075232000243</v>
      </c>
      <c r="B67" s="4" t="str">
        <f>'[1]TCE - ANEXO IV - Preencher'!C76</f>
        <v>UPA IMBIRIBEIRA</v>
      </c>
      <c r="C67" s="4" t="str">
        <f>'[1]TCE - ANEXO IV - Preencher'!E76</f>
        <v>5.10 - Detetização/Tratamento de Resíduos e Afins</v>
      </c>
      <c r="D67" s="3">
        <f>'[1]TCE - ANEXO IV - Preencher'!F76</f>
        <v>11863530000180</v>
      </c>
      <c r="E67" s="5" t="str">
        <f>'[1]TCE - ANEXO IV - Preencher'!G76</f>
        <v>BRASCON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00046513</v>
      </c>
      <c r="I67" s="6">
        <f>IF('[1]TCE - ANEXO IV - Preencher'!K76="","",'[1]TCE - ANEXO IV - Preencher'!K76)</f>
        <v>44047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2611309</v>
      </c>
      <c r="L67" s="7">
        <f>'[1]TCE - ANEXO IV - Preencher'!N76</f>
        <v>4950</v>
      </c>
    </row>
    <row r="68" spans="1:12" s="8" customFormat="1" ht="19.5" customHeight="1" x14ac:dyDescent="0.2">
      <c r="A68" s="3">
        <f>IFERROR(VLOOKUP(B68,'[1]DADOS (OCULTAR)'!$P$3:$R$53,3,0),"")</f>
        <v>10075232000243</v>
      </c>
      <c r="B68" s="4" t="str">
        <f>'[1]TCE - ANEXO IV - Preencher'!C77</f>
        <v>UPA IMBIRIBEIRA</v>
      </c>
      <c r="C68" s="4" t="str">
        <f>'[1]TCE - ANEXO IV - Preencher'!E77</f>
        <v>5.17 - Manutenção de Software, Certificação Digital e Microfilmagem</v>
      </c>
      <c r="D68" s="3">
        <f>'[1]TCE - ANEXO IV - Preencher'!F77</f>
        <v>92306257000780</v>
      </c>
      <c r="E68" s="5" t="str">
        <f>'[1]TCE - ANEXO IV - Preencher'!G77</f>
        <v>MV SISTEMA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00013255</v>
      </c>
      <c r="I68" s="6">
        <f>IF('[1]TCE - ANEXO IV - Preencher'!K77="","",'[1]TCE - ANEXO IV - Preencher'!K77)</f>
        <v>44015</v>
      </c>
      <c r="J68" s="5" t="str">
        <f>'[1]TCE - ANEXO IV - Preencher'!L77</f>
        <v>BYFRAXME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13147.11</v>
      </c>
    </row>
    <row r="69" spans="1:12" s="8" customFormat="1" ht="19.5" customHeight="1" x14ac:dyDescent="0.2">
      <c r="A69" s="3">
        <f>IFERROR(VLOOKUP(B69,'[1]DADOS (OCULTAR)'!$P$3:$R$53,3,0),"")</f>
        <v>10075232000243</v>
      </c>
      <c r="B69" s="4" t="str">
        <f>'[1]TCE - ANEXO IV - Preencher'!C78</f>
        <v>UPA IMBIRIBEIRA</v>
      </c>
      <c r="C69" s="4" t="str">
        <f>'[1]TCE - ANEXO IV - Preencher'!E78</f>
        <v>5.17 - Manutenção de Software, Certificação Digital e Microfilmagem</v>
      </c>
      <c r="D69" s="3">
        <f>'[1]TCE - ANEXO IV - Preencher'!F78</f>
        <v>10891998000115</v>
      </c>
      <c r="E69" s="5" t="str">
        <f>'[1]TCE - ANEXO IV - Preencher'!G78</f>
        <v>ADVISERSIT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000000335</v>
      </c>
      <c r="I69" s="6">
        <f>IF('[1]TCE - ANEXO IV - Preencher'!K78="","",'[1]TCE - ANEXO IV - Preencher'!K78)</f>
        <v>44045</v>
      </c>
      <c r="J69" s="5" t="str">
        <f>'[1]TCE - ANEXO IV - Preencher'!L78</f>
        <v>XZVU18536</v>
      </c>
      <c r="K69" s="5" t="str">
        <f>IF(F69="B",LEFT('[1]TCE - ANEXO IV - Preencher'!M78,2),IF(F69="S",LEFT('[1]TCE - ANEXO IV - Preencher'!M78,7),IF('[1]TCE - ANEXO IV - Preencher'!H78="","")))</f>
        <v>2610707</v>
      </c>
      <c r="L69" s="7">
        <f>'[1]TCE - ANEXO IV - Preencher'!N78</f>
        <v>820</v>
      </c>
    </row>
    <row r="70" spans="1:12" s="8" customFormat="1" ht="19.5" customHeight="1" x14ac:dyDescent="0.2">
      <c r="A70" s="3">
        <f>IFERROR(VLOOKUP(B70,'[1]DADOS (OCULTAR)'!$P$3:$R$53,3,0),"")</f>
        <v>10075232000243</v>
      </c>
      <c r="B70" s="4" t="str">
        <f>'[1]TCE - ANEXO IV - Preencher'!C79</f>
        <v>UPA IMBIRIBEIRA</v>
      </c>
      <c r="C70" s="4" t="str">
        <f>'[1]TCE - ANEXO IV - Preencher'!E79</f>
        <v>5.22 - Vigilância Ostensiva / Monitorada</v>
      </c>
      <c r="D70" s="3">
        <f>'[1]TCE - ANEXO IV - Preencher'!F79</f>
        <v>15195617000187</v>
      </c>
      <c r="E70" s="5" t="str">
        <f>'[1]TCE - ANEXO IV - Preencher'!G79</f>
        <v>B1 VIGILANCIA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00001622</v>
      </c>
      <c r="I70" s="6">
        <f>IF('[1]TCE - ANEXO IV - Preencher'!K79="","",'[1]TCE - ANEXO IV - Preencher'!K79)</f>
        <v>44046</v>
      </c>
      <c r="J70" s="5" t="str">
        <f>'[1]TCE - ANEXO IV - Preencher'!L79</f>
        <v>RIZDNHCC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16000</v>
      </c>
    </row>
    <row r="71" spans="1:12" s="8" customFormat="1" ht="19.5" customHeight="1" x14ac:dyDescent="0.2">
      <c r="A71" s="3">
        <f>IFERROR(VLOOKUP(B71,'[1]DADOS (OCULTAR)'!$P$3:$R$53,3,0),"")</f>
        <v>10075232000243</v>
      </c>
      <c r="B71" s="4" t="str">
        <f>'[1]TCE - ANEXO IV - Preencher'!C80</f>
        <v>UPA IMBIRIBEIRA</v>
      </c>
      <c r="C71" s="4" t="str">
        <f>'[1]TCE - ANEXO IV - Preencher'!E80</f>
        <v>5.10 - Detetização/Tratamento de Resíduos e Afins</v>
      </c>
      <c r="D71" s="3">
        <f>'[1]TCE - ANEXO IV - Preencher'!F80</f>
        <v>11389239000111</v>
      </c>
      <c r="E71" s="5" t="str">
        <f>'[1]TCE - ANEXO IV - Preencher'!G80</f>
        <v>JR XAVIER CAVALCANTI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000004170</v>
      </c>
      <c r="I71" s="6">
        <f>IF('[1]TCE - ANEXO IV - Preencher'!K80="","",'[1]TCE - ANEXO IV - Preencher'!K80)</f>
        <v>44047</v>
      </c>
      <c r="J71" s="5" t="str">
        <f>'[1]TCE - ANEXO IV - Preencher'!L80</f>
        <v>PXQK28944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350</v>
      </c>
    </row>
    <row r="72" spans="1:12" s="8" customFormat="1" ht="19.5" customHeight="1" x14ac:dyDescent="0.2">
      <c r="A72" s="3">
        <f>IFERROR(VLOOKUP(B72,'[1]DADOS (OCULTAR)'!$P$3:$R$53,3,0),"")</f>
        <v>10075232000243</v>
      </c>
      <c r="B72" s="4" t="str">
        <f>'[1]TCE - ANEXO IV - Preencher'!C81</f>
        <v>UPA IMBIRIBEIRA</v>
      </c>
      <c r="C72" s="4" t="str">
        <f>'[1]TCE - ANEXO IV - Preencher'!E81</f>
        <v>5.99 - Outros Serviços de Terceiros Pessoa Jurídica</v>
      </c>
      <c r="D72" s="3">
        <f>'[1]TCE - ANEXO IV - Preencher'!F81</f>
        <v>15425484000198</v>
      </c>
      <c r="E72" s="5" t="str">
        <f>'[1]TCE - ANEXO IV - Preencher'!G81</f>
        <v>JOAB GUIMARAES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00000395</v>
      </c>
      <c r="I72" s="6">
        <f>IF('[1]TCE - ANEXO IV - Preencher'!K81="","",'[1]TCE - ANEXO IV - Preencher'!K81)</f>
        <v>44036</v>
      </c>
      <c r="J72" s="5" t="str">
        <f>'[1]TCE - ANEXO IV - Preencher'!L81</f>
        <v>QNVW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1400</v>
      </c>
    </row>
    <row r="73" spans="1:12" s="8" customFormat="1" ht="19.5" customHeight="1" x14ac:dyDescent="0.2">
      <c r="A73" s="3">
        <f>IFERROR(VLOOKUP(B73,'[1]DADOS (OCULTAR)'!$P$3:$R$53,3,0),"")</f>
        <v>10075232000243</v>
      </c>
      <c r="B73" s="4" t="str">
        <f>'[1]TCE - ANEXO IV - Preencher'!C82</f>
        <v>UPA IMBIRIBEIRA</v>
      </c>
      <c r="C73" s="4" t="str">
        <f>'[1]TCE - ANEXO IV - Preencher'!E82</f>
        <v>5.99 - Outros Serviços de Terceiros Pessoa Jurídica</v>
      </c>
      <c r="D73" s="3">
        <f>'[1]TCE - ANEXO IV - Preencher'!F82</f>
        <v>26212576000106</v>
      </c>
      <c r="E73" s="5" t="str">
        <f>'[1]TCE - ANEXO IV - Preencher'!G82</f>
        <v xml:space="preserve">JOSE LUIZ CARDOSO 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000000049</v>
      </c>
      <c r="I73" s="6">
        <f>IF('[1]TCE - ANEXO IV - Preencher'!K82="","",'[1]TCE - ANEXO IV - Preencher'!K82)</f>
        <v>44041</v>
      </c>
      <c r="J73" s="5" t="str">
        <f>'[1]TCE - ANEXO IV - Preencher'!L82</f>
        <v>AUCK65892</v>
      </c>
      <c r="K73" s="5" t="str">
        <f>IF(F73="B",LEFT('[1]TCE - ANEXO IV - Preencher'!M82,2),IF(F73="S",LEFT('[1]TCE - ANEXO IV - Preencher'!M82,7),IF('[1]TCE - ANEXO IV - Preencher'!H82="","")))</f>
        <v>2607901</v>
      </c>
      <c r="L73" s="7">
        <f>'[1]TCE - ANEXO IV - Preencher'!N82</f>
        <v>187.12</v>
      </c>
    </row>
    <row r="74" spans="1:12" s="8" customFormat="1" ht="19.5" customHeight="1" x14ac:dyDescent="0.2">
      <c r="A74" s="3">
        <f>IFERROR(VLOOKUP(B74,'[1]DADOS (OCULTAR)'!$P$3:$R$53,3,0),"")</f>
        <v>10075232000243</v>
      </c>
      <c r="B74" s="4" t="str">
        <f>'[1]TCE - ANEXO IV - Preencher'!C83</f>
        <v>UPA IMBIRIBEIRA</v>
      </c>
      <c r="C74" s="4" t="str">
        <f>'[1]TCE - ANEXO IV - Preencher'!E83</f>
        <v>5.99 - Outros Serviços de Terceiros Pessoa Jurídica</v>
      </c>
      <c r="D74" s="3">
        <f>'[1]TCE - ANEXO IV - Preencher'!F83</f>
        <v>32237606000131</v>
      </c>
      <c r="E74" s="5" t="str">
        <f>'[1]TCE - ANEXO IV - Preencher'!G83</f>
        <v>WILSON RODRIGUES ADVOGADOS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00000110</v>
      </c>
      <c r="I74" s="6">
        <f>IF('[1]TCE - ANEXO IV - Preencher'!K83="","",'[1]TCE - ANEXO IV - Preencher'!K83)</f>
        <v>44043</v>
      </c>
      <c r="J74" s="5" t="str">
        <f>'[1]TCE - ANEXO IV - Preencher'!L83</f>
        <v>UKHE9BVQ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6000</v>
      </c>
    </row>
    <row r="75" spans="1:12" s="8" customFormat="1" ht="19.5" customHeight="1" x14ac:dyDescent="0.2">
      <c r="A75" s="3">
        <f>IFERROR(VLOOKUP(B75,'[1]DADOS (OCULTAR)'!$P$3:$R$53,3,0),"")</f>
        <v>10075232000243</v>
      </c>
      <c r="B75" s="4" t="str">
        <f>'[1]TCE - ANEXO IV - Preencher'!C84</f>
        <v>UPA IMBIRIBEIRA</v>
      </c>
      <c r="C75" s="4" t="str">
        <f>'[1]TCE - ANEXO IV - Preencher'!E84</f>
        <v>5.99 - Outros Serviços de Terceiros Pessoa Jurídica</v>
      </c>
      <c r="D75" s="3">
        <f>'[1]TCE - ANEXO IV - Preencher'!F84</f>
        <v>18799897000120</v>
      </c>
      <c r="E75" s="5" t="str">
        <f>'[1]TCE - ANEXO IV - Preencher'!G84</f>
        <v>DIGISEC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41467</v>
      </c>
      <c r="I75" s="6">
        <f>IF('[1]TCE - ANEXO IV - Preencher'!K84="","",'[1]TCE - ANEXO IV - Preencher'!K84)</f>
        <v>44020</v>
      </c>
      <c r="J75" s="5" t="str">
        <f>'[1]TCE - ANEXO IV - Preencher'!L84</f>
        <v>FPWEK5AF</v>
      </c>
      <c r="K75" s="5" t="str">
        <f>IF(F75="B",LEFT('[1]TCE - ANEXO IV - Preencher'!M84,2),IF(F75="S",LEFT('[1]TCE - ANEXO IV - Preencher'!M84,7),IF('[1]TCE - ANEXO IV - Preencher'!H84="","")))</f>
        <v>5208707</v>
      </c>
      <c r="L75" s="7">
        <f>'[1]TCE - ANEXO IV - Preencher'!N84</f>
        <v>235</v>
      </c>
    </row>
    <row r="76" spans="1:12" s="8" customFormat="1" ht="19.5" customHeight="1" x14ac:dyDescent="0.2">
      <c r="A76" s="3">
        <f>IFERROR(VLOOKUP(B76,'[1]DADOS (OCULTAR)'!$P$3:$R$53,3,0),"")</f>
        <v>10075232000243</v>
      </c>
      <c r="B76" s="4" t="str">
        <f>'[1]TCE - ANEXO IV - Preencher'!C85</f>
        <v>UPA IMBIRIBEIRA</v>
      </c>
      <c r="C76" s="4" t="str">
        <f>'[1]TCE - ANEXO IV - Preencher'!E85</f>
        <v>5.5 - Reparo e Manutenção de Máquinas e Equipamentos</v>
      </c>
      <c r="D76" s="3">
        <f>'[1]TCE - ANEXO IV - Preencher'!F85</f>
        <v>20782880000102</v>
      </c>
      <c r="E76" s="5" t="str">
        <f>'[1]TCE - ANEXO IV - Preencher'!G85</f>
        <v>NORDESTE MEDICAL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00000429</v>
      </c>
      <c r="I76" s="6">
        <f>IF('[1]TCE - ANEXO IV - Preencher'!K85="","",'[1]TCE - ANEXO IV - Preencher'!K85)</f>
        <v>44022</v>
      </c>
      <c r="J76" s="5" t="str">
        <f>'[1]TCE - ANEXO IV - Preencher'!L85</f>
        <v>Q4YA5EEY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1000</v>
      </c>
    </row>
    <row r="77" spans="1:12" s="8" customFormat="1" ht="19.5" customHeight="1" x14ac:dyDescent="0.2">
      <c r="A77" s="3">
        <f>IFERROR(VLOOKUP(B77,'[1]DADOS (OCULTAR)'!$P$3:$R$53,3,0),"")</f>
        <v>10075232000243</v>
      </c>
      <c r="B77" s="4" t="str">
        <f>'[1]TCE - ANEXO IV - Preencher'!C86</f>
        <v>UPA IMBIRIBEIRA</v>
      </c>
      <c r="C77" s="4" t="str">
        <f>'[1]TCE - ANEXO IV - Preencher'!E86</f>
        <v>5.5 - Reparo e Manutenção de Máquinas e Equipamentos</v>
      </c>
      <c r="D77" s="3">
        <f>'[1]TCE - ANEXO IV - Preencher'!F86</f>
        <v>20782880000102</v>
      </c>
      <c r="E77" s="5" t="str">
        <f>'[1]TCE - ANEXO IV - Preencher'!G86</f>
        <v>NORDESTE MEDICAL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00000430</v>
      </c>
      <c r="I77" s="6">
        <f>IF('[1]TCE - ANEXO IV - Preencher'!K86="","",'[1]TCE - ANEXO IV - Preencher'!K86)</f>
        <v>44025</v>
      </c>
      <c r="J77" s="5" t="str">
        <f>'[1]TCE - ANEXO IV - Preencher'!L86</f>
        <v>PBJJISMF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500</v>
      </c>
    </row>
    <row r="78" spans="1:12" s="8" customFormat="1" ht="19.5" customHeight="1" x14ac:dyDescent="0.2">
      <c r="A78" s="3">
        <f>IFERROR(VLOOKUP(B78,'[1]DADOS (OCULTAR)'!$P$3:$R$53,3,0),"")</f>
        <v>10075232000243</v>
      </c>
      <c r="B78" s="4" t="str">
        <f>'[1]TCE - ANEXO IV - Preencher'!C87</f>
        <v>UPA IMBIRIBEIRA</v>
      </c>
      <c r="C78" s="4" t="str">
        <f>'[1]TCE - ANEXO IV - Preencher'!E87</f>
        <v>5.5 - Reparo e Manutenção de Máquinas e Equipamentos</v>
      </c>
      <c r="D78" s="3">
        <f>'[1]TCE - ANEXO IV - Preencher'!F87</f>
        <v>11239132000197</v>
      </c>
      <c r="E78" s="5" t="str">
        <f>'[1]TCE - ANEXO IV - Preencher'!G87</f>
        <v>ANTONIO MARQUES DOS SANTOS ME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000001213</v>
      </c>
      <c r="I78" s="6">
        <f>IF('[1]TCE - ANEXO IV - Preencher'!K87="","",'[1]TCE - ANEXO IV - Preencher'!K87)</f>
        <v>44028</v>
      </c>
      <c r="J78" s="5" t="str">
        <f>'[1]TCE - ANEXO IV - Preencher'!L87</f>
        <v>VLBB16065</v>
      </c>
      <c r="K78" s="5" t="str">
        <f>IF(F78="B",LEFT('[1]TCE - ANEXO IV - Preencher'!M87,2),IF(F78="S",LEFT('[1]TCE - ANEXO IV - Preencher'!M87,7),IF('[1]TCE - ANEXO IV - Preencher'!H87="","")))</f>
        <v>2607901</v>
      </c>
      <c r="L78" s="7">
        <f>'[1]TCE - ANEXO IV - Preencher'!N87</f>
        <v>450</v>
      </c>
    </row>
    <row r="79" spans="1:12" s="8" customFormat="1" ht="19.5" customHeight="1" x14ac:dyDescent="0.2">
      <c r="A79" s="3">
        <f>IFERROR(VLOOKUP(B79,'[1]DADOS (OCULTAR)'!$P$3:$R$53,3,0),"")</f>
        <v>10075232000243</v>
      </c>
      <c r="B79" s="4" t="str">
        <f>'[1]TCE - ANEXO IV - Preencher'!C88</f>
        <v>UPA IMBIRIBEIRA</v>
      </c>
      <c r="C79" s="4" t="str">
        <f>'[1]TCE - ANEXO IV - Preencher'!E88</f>
        <v>5.5 - Reparo e Manutenção de Máquinas e Equipamentos</v>
      </c>
      <c r="D79" s="3">
        <f>'[1]TCE - ANEXO IV - Preencher'!F88</f>
        <v>10433866000140</v>
      </c>
      <c r="E79" s="5" t="str">
        <f>'[1]TCE - ANEXO IV - Preencher'!G88</f>
        <v>GOLF ELEVADORES EIRELI 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00003274</v>
      </c>
      <c r="I79" s="6">
        <f>IF('[1]TCE - ANEXO IV - Preencher'!K88="","",'[1]TCE - ANEXO IV - Preencher'!K88)</f>
        <v>44028</v>
      </c>
      <c r="J79" s="5" t="str">
        <f>'[1]TCE - ANEXO IV - Preencher'!L88</f>
        <v>XLIXK4M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505</v>
      </c>
    </row>
    <row r="80" spans="1:12" s="8" customFormat="1" ht="19.5" customHeight="1" x14ac:dyDescent="0.2">
      <c r="A80" s="3">
        <f>IFERROR(VLOOKUP(B80,'[1]DADOS (OCULTAR)'!$P$3:$R$53,3,0),"")</f>
        <v>10075232000243</v>
      </c>
      <c r="B80" s="4" t="str">
        <f>'[1]TCE - ANEXO IV - Preencher'!C89</f>
        <v>UPA IMBIRIBEIRA</v>
      </c>
      <c r="C80" s="4" t="str">
        <f>'[1]TCE - ANEXO IV - Preencher'!E89</f>
        <v>5.5 - Reparo e Manutenção de Máquinas e Equipamentos</v>
      </c>
      <c r="D80" s="3">
        <f>'[1]TCE - ANEXO IV - Preencher'!F89</f>
        <v>24380578002041</v>
      </c>
      <c r="E80" s="5" t="str">
        <f>'[1]TCE - ANEXO IV - Preencher'!G89</f>
        <v>WHITE MARTINS GASES INDUSTRIAIS NE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000009536</v>
      </c>
      <c r="I80" s="6">
        <f>IF('[1]TCE - ANEXO IV - Preencher'!K89="","",'[1]TCE - ANEXO IV - Preencher'!K89)</f>
        <v>44019</v>
      </c>
      <c r="J80" s="5" t="str">
        <f>'[1]TCE - ANEXO IV - Preencher'!L89</f>
        <v>EHFS75903</v>
      </c>
      <c r="K80" s="5" t="str">
        <f>IF(F80="B",LEFT('[1]TCE - ANEXO IV - Preencher'!M89,2),IF(F80="S",LEFT('[1]TCE - ANEXO IV - Preencher'!M89,7),IF('[1]TCE - ANEXO IV - Preencher'!H89="","")))</f>
        <v>2607901</v>
      </c>
      <c r="L80" s="7">
        <f>'[1]TCE - ANEXO IV - Preencher'!N89</f>
        <v>333.13</v>
      </c>
    </row>
    <row r="81" spans="1:12" s="8" customFormat="1" ht="19.5" customHeight="1" x14ac:dyDescent="0.2">
      <c r="A81" s="3">
        <f>IFERROR(VLOOKUP(B81,'[1]DADOS (OCULTAR)'!$P$3:$R$53,3,0),"")</f>
        <v>10075232000243</v>
      </c>
      <c r="B81" s="4" t="str">
        <f>'[1]TCE - ANEXO IV - Preencher'!C90</f>
        <v>UPA IMBIRIBEIRA</v>
      </c>
      <c r="C81" s="4" t="str">
        <f>'[1]TCE - ANEXO IV - Preencher'!E90</f>
        <v>5.5 - Reparo e Manutenção de Máquinas e Equipamentos</v>
      </c>
      <c r="D81" s="3">
        <f>'[1]TCE - ANEXO IV - Preencher'!F90</f>
        <v>10977996000143</v>
      </c>
      <c r="E81" s="5" t="str">
        <f>'[1]TCE - ANEXO IV - Preencher'!G90</f>
        <v>PORTELCOM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00006839</v>
      </c>
      <c r="I81" s="6">
        <f>IF('[1]TCE - ANEXO IV - Preencher'!K90="","",'[1]TCE - ANEXO IV - Preencher'!K90)</f>
        <v>44033</v>
      </c>
      <c r="J81" s="5" t="str">
        <f>'[1]TCE - ANEXO IV - Preencher'!L90</f>
        <v>BIQMRBAC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350</v>
      </c>
    </row>
    <row r="82" spans="1:12" s="8" customFormat="1" ht="19.5" customHeight="1" x14ac:dyDescent="0.2">
      <c r="A82" s="3">
        <f>IFERROR(VLOOKUP(B82,'[1]DADOS (OCULTAR)'!$P$3:$R$53,3,0),"")</f>
        <v>10075232000243</v>
      </c>
      <c r="B82" s="4" t="str">
        <f>'[1]TCE - ANEXO IV - Preencher'!C91</f>
        <v>UPA IMBIRIBEIRA</v>
      </c>
      <c r="C82" s="4" t="str">
        <f>'[1]TCE - ANEXO IV - Preencher'!E91</f>
        <v>4.99 - Outros Serviços de Terceiros Pessoa Física</v>
      </c>
      <c r="D82" s="3">
        <f>'[1]TCE - ANEXO IV - Preencher'!F91</f>
        <v>3119952419</v>
      </c>
      <c r="E82" s="5" t="str">
        <f>'[1]TCE - ANEXO IV - Preencher'!G91</f>
        <v>ANDREIA PEREIRA DA SILVA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1966.4</v>
      </c>
    </row>
    <row r="83" spans="1:12" s="8" customFormat="1" ht="19.5" customHeight="1" x14ac:dyDescent="0.2">
      <c r="A83" s="3">
        <f>IFERROR(VLOOKUP(B83,'[1]DADOS (OCULTAR)'!$P$3:$R$53,3,0),"")</f>
        <v>10075232000243</v>
      </c>
      <c r="B83" s="4" t="str">
        <f>'[1]TCE - ANEXO IV - Preencher'!C92</f>
        <v>UPA IMBIRIBEIRA</v>
      </c>
      <c r="C83" s="4" t="str">
        <f>'[1]TCE - ANEXO IV - Preencher'!E92</f>
        <v xml:space="preserve">4.6 - Serviços Médicos, Odontológico e Farmacêutocos </v>
      </c>
      <c r="D83" s="3">
        <f>'[1]TCE - ANEXO IV - Preencher'!F92</f>
        <v>3161035437</v>
      </c>
      <c r="E83" s="5" t="str">
        <f>'[1]TCE - ANEXO IV - Preencher'!G92</f>
        <v>ANA PAULA SANTOS SILVA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2848.11</v>
      </c>
    </row>
    <row r="84" spans="1:12" s="8" customFormat="1" ht="19.5" customHeight="1" x14ac:dyDescent="0.2">
      <c r="A84" s="3">
        <f>IFERROR(VLOOKUP(B84,'[1]DADOS (OCULTAR)'!$P$3:$R$53,3,0),"")</f>
        <v>10075232000243</v>
      </c>
      <c r="B84" s="4" t="str">
        <f>'[1]TCE - ANEXO IV - Preencher'!C93</f>
        <v>UPA IMBIRIBEIRA</v>
      </c>
      <c r="C84" s="4" t="str">
        <f>'[1]TCE - ANEXO IV - Preencher'!E93</f>
        <v xml:space="preserve">4.6 - Serviços Médicos, Odontológico e Farmacêutocos </v>
      </c>
      <c r="D84" s="3">
        <f>'[1]TCE - ANEXO IV - Preencher'!F93</f>
        <v>11797046497</v>
      </c>
      <c r="E84" s="5" t="str">
        <f>'[1]TCE - ANEXO IV - Preencher'!G93</f>
        <v>ANNA BEATRIZ COELHO DE ARAUJO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1897.78</v>
      </c>
    </row>
    <row r="85" spans="1:12" s="8" customFormat="1" ht="19.5" customHeight="1" x14ac:dyDescent="0.2">
      <c r="A85" s="3">
        <f>IFERROR(VLOOKUP(B85,'[1]DADOS (OCULTAR)'!$P$3:$R$53,3,0),"")</f>
        <v>10075232000243</v>
      </c>
      <c r="B85" s="4" t="str">
        <f>'[1]TCE - ANEXO IV - Preencher'!C94</f>
        <v>UPA IMBIRIBEIRA</v>
      </c>
      <c r="C85" s="4" t="str">
        <f>'[1]TCE - ANEXO IV - Preencher'!E94</f>
        <v xml:space="preserve">4.6 - Serviços Médicos, Odontológico e Farmacêutocos </v>
      </c>
      <c r="D85" s="3">
        <f>'[1]TCE - ANEXO IV - Preencher'!F94</f>
        <v>5685969350</v>
      </c>
      <c r="E85" s="5" t="str">
        <f>'[1]TCE - ANEXO IV - Preencher'!G94</f>
        <v>BEATRIZ AFONSO FERREIRA COELHO SILTON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1405.34</v>
      </c>
    </row>
    <row r="86" spans="1:12" s="8" customFormat="1" ht="19.5" customHeight="1" x14ac:dyDescent="0.2">
      <c r="A86" s="3">
        <f>IFERROR(VLOOKUP(B86,'[1]DADOS (OCULTAR)'!$P$3:$R$53,3,0),"")</f>
        <v>10075232000243</v>
      </c>
      <c r="B86" s="4" t="str">
        <f>'[1]TCE - ANEXO IV - Preencher'!C95</f>
        <v>UPA IMBIRIBEIRA</v>
      </c>
      <c r="C86" s="4" t="str">
        <f>'[1]TCE - ANEXO IV - Preencher'!E95</f>
        <v xml:space="preserve">4.6 - Serviços Médicos, Odontológico e Farmacêutocos </v>
      </c>
      <c r="D86" s="3">
        <f>'[1]TCE - ANEXO IV - Preencher'!F95</f>
        <v>10738834424</v>
      </c>
      <c r="E86" s="5" t="str">
        <f>'[1]TCE - ANEXO IV - Preencher'!G95</f>
        <v>FABIO JOSE BARBOSA RANGEL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1405.34</v>
      </c>
    </row>
    <row r="87" spans="1:12" s="8" customFormat="1" ht="19.5" customHeight="1" x14ac:dyDescent="0.2">
      <c r="A87" s="3">
        <f>IFERROR(VLOOKUP(B87,'[1]DADOS (OCULTAR)'!$P$3:$R$53,3,0),"")</f>
        <v>10075232000243</v>
      </c>
      <c r="B87" s="4" t="str">
        <f>'[1]TCE - ANEXO IV - Preencher'!C96</f>
        <v>UPA IMBIRIBEIRA</v>
      </c>
      <c r="C87" s="4" t="str">
        <f>'[1]TCE - ANEXO IV - Preencher'!E96</f>
        <v xml:space="preserve">4.6 - Serviços Médicos, Odontológico e Farmacêutocos </v>
      </c>
      <c r="D87" s="3">
        <f>'[1]TCE - ANEXO IV - Preencher'!F96</f>
        <v>9462666466</v>
      </c>
      <c r="E87" s="5" t="str">
        <f>'[1]TCE - ANEXO IV - Preencher'!G96</f>
        <v>FRANCISCO CARLOS BRAZ MECEDO FILHO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1405.34</v>
      </c>
    </row>
    <row r="88" spans="1:12" s="8" customFormat="1" ht="19.5" customHeight="1" x14ac:dyDescent="0.2">
      <c r="A88" s="3">
        <f>IFERROR(VLOOKUP(B88,'[1]DADOS (OCULTAR)'!$P$3:$R$53,3,0),"")</f>
        <v>10075232000243</v>
      </c>
      <c r="B88" s="4" t="str">
        <f>'[1]TCE - ANEXO IV - Preencher'!C97</f>
        <v>UPA IMBIRIBEIRA</v>
      </c>
      <c r="C88" s="4" t="str">
        <f>'[1]TCE - ANEXO IV - Preencher'!E97</f>
        <v xml:space="preserve">4.6 - Serviços Médicos, Odontológico e Farmacêutocos </v>
      </c>
      <c r="D88" s="3">
        <f>'[1]TCE - ANEXO IV - Preencher'!F97</f>
        <v>9293804441</v>
      </c>
      <c r="E88" s="5" t="str">
        <f>'[1]TCE - ANEXO IV - Preencher'!G97</f>
        <v>LAURA FREITAS DA SILVEIRA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4455.8599999999997</v>
      </c>
    </row>
    <row r="89" spans="1:12" s="8" customFormat="1" ht="19.5" customHeight="1" x14ac:dyDescent="0.2">
      <c r="A89" s="3">
        <f>IFERROR(VLOOKUP(B89,'[1]DADOS (OCULTAR)'!$P$3:$R$53,3,0),"")</f>
        <v>10075232000243</v>
      </c>
      <c r="B89" s="4" t="str">
        <f>'[1]TCE - ANEXO IV - Preencher'!C98</f>
        <v>UPA IMBIRIBEIRA</v>
      </c>
      <c r="C89" s="4" t="str">
        <f>'[1]TCE - ANEXO IV - Preencher'!E98</f>
        <v>4.99 - Outros Serviços de Terceiros Pessoa Física</v>
      </c>
      <c r="D89" s="3">
        <f>'[1]TCE - ANEXO IV - Preencher'!F98</f>
        <v>912798440</v>
      </c>
      <c r="E89" s="5" t="str">
        <f>'[1]TCE - ANEXO IV - Preencher'!G98</f>
        <v>MAGDA ANDREA DO NASCIMENTO FERREIRA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1810</v>
      </c>
    </row>
    <row r="90" spans="1:12" s="8" customFormat="1" ht="19.5" customHeight="1" x14ac:dyDescent="0.2">
      <c r="A90" s="3">
        <f>IFERROR(VLOOKUP(B90,'[1]DADOS (OCULTAR)'!$P$3:$R$53,3,0),"")</f>
        <v>10075232000243</v>
      </c>
      <c r="B90" s="4" t="str">
        <f>'[1]TCE - ANEXO IV - Preencher'!C99</f>
        <v>UPA IMBIRIBEIRA</v>
      </c>
      <c r="C90" s="4" t="str">
        <f>'[1]TCE - ANEXO IV - Preencher'!E99</f>
        <v xml:space="preserve">4.6 - Serviços Médicos, Odontológico e Farmacêutocos </v>
      </c>
      <c r="D90" s="3">
        <f>'[1]TCE - ANEXO IV - Preencher'!F99</f>
        <v>10950979465</v>
      </c>
      <c r="E90" s="5" t="str">
        <f>'[1]TCE - ANEXO IV - Preencher'!G99</f>
        <v>PERLA ANDRADE FAUSTINO DA SILVA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702.66</v>
      </c>
    </row>
    <row r="91" spans="1:12" s="8" customFormat="1" ht="19.5" customHeight="1" x14ac:dyDescent="0.2">
      <c r="A91" s="3">
        <f>IFERROR(VLOOKUP(B91,'[1]DADOS (OCULTAR)'!$P$3:$R$53,3,0),"")</f>
        <v>10075232000243</v>
      </c>
      <c r="B91" s="4" t="str">
        <f>'[1]TCE - ANEXO IV - Preencher'!C100</f>
        <v>UPA IMBIRIBEIRA</v>
      </c>
      <c r="C91" s="4" t="str">
        <f>'[1]TCE - ANEXO IV - Preencher'!E100</f>
        <v xml:space="preserve">4.6 - Serviços Médicos, Odontológico e Farmacêutocos </v>
      </c>
      <c r="D91" s="3">
        <f>'[1]TCE - ANEXO IV - Preencher'!F100</f>
        <v>11278533419</v>
      </c>
      <c r="E91" s="5" t="str">
        <f>'[1]TCE - ANEXO IV - Preencher'!G100</f>
        <v>RAPHAEL PINHEIRO CAMURUGY DA HORA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1405.34</v>
      </c>
    </row>
    <row r="92" spans="1:12" s="8" customFormat="1" ht="19.5" customHeight="1" x14ac:dyDescent="0.2">
      <c r="A92" s="3">
        <f>IFERROR(VLOOKUP(B92,'[1]DADOS (OCULTAR)'!$P$3:$R$53,3,0),"")</f>
        <v>10075232000243</v>
      </c>
      <c r="B92" s="4" t="str">
        <f>'[1]TCE - ANEXO IV - Preencher'!C101</f>
        <v>UPA IMBIRIBEIRA</v>
      </c>
      <c r="C92" s="4" t="str">
        <f>'[1]TCE - ANEXO IV - Preencher'!E101</f>
        <v xml:space="preserve">4.6 - Serviços Médicos, Odontológico e Farmacêutocos </v>
      </c>
      <c r="D92" s="3">
        <f>'[1]TCE - ANEXO IV - Preencher'!F101</f>
        <v>5451942455</v>
      </c>
      <c r="E92" s="5" t="str">
        <f>'[1]TCE - ANEXO IV - Preencher'!G101</f>
        <v>RENATA CHRISTINA MENEZES RIOS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2848.11</v>
      </c>
    </row>
    <row r="93" spans="1:12" s="8" customFormat="1" ht="19.5" customHeight="1" x14ac:dyDescent="0.2">
      <c r="A93" s="3">
        <f>IFERROR(VLOOKUP(B93,'[1]DADOS (OCULTAR)'!$P$3:$R$53,3,0),"")</f>
        <v>10075232000243</v>
      </c>
      <c r="B93" s="4" t="str">
        <f>'[1]TCE - ANEXO IV - Preencher'!C102</f>
        <v>UPA IMBIRIBEIRA</v>
      </c>
      <c r="C93" s="4" t="str">
        <f>'[1]TCE - ANEXO IV - Preencher'!E102</f>
        <v xml:space="preserve">4.6 - Serviços Médicos, Odontológico e Farmacêutocos </v>
      </c>
      <c r="D93" s="3">
        <f>'[1]TCE - ANEXO IV - Preencher'!F102</f>
        <v>6189200486</v>
      </c>
      <c r="E93" s="5" t="str">
        <f>'[1]TCE - ANEXO IV - Preencher'!G102</f>
        <v>THAMYRIS CAVALCANTI CORDEIRO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8610.7999999999993</v>
      </c>
    </row>
    <row r="94" spans="1:12" s="8" customFormat="1" ht="19.5" customHeight="1" x14ac:dyDescent="0.2">
      <c r="A94" s="3">
        <f>IFERROR(VLOOKUP(B94,'[1]DADOS (OCULTAR)'!$P$3:$R$53,3,0),"")</f>
        <v>10075232000243</v>
      </c>
      <c r="B94" s="4" t="str">
        <f>'[1]TCE - ANEXO IV - Preencher'!C103</f>
        <v>UPA IMBIRIBEIRA</v>
      </c>
      <c r="C94" s="4" t="str">
        <f>'[1]TCE - ANEXO IV - Preencher'!E103</f>
        <v xml:space="preserve">4.6 - Serviços Médicos, Odontológico e Farmacêutocos </v>
      </c>
      <c r="D94" s="3">
        <f>'[1]TCE - ANEXO IV - Preencher'!F103</f>
        <v>9679775410</v>
      </c>
      <c r="E94" s="5" t="str">
        <f>'[1]TCE - ANEXO IV - Preencher'!G103</f>
        <v>VINICIUS DANILO NUNES SALVADOR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1405.34</v>
      </c>
    </row>
    <row r="95" spans="1:12" s="8" customFormat="1" ht="19.5" customHeight="1" x14ac:dyDescent="0.2">
      <c r="A95" s="3">
        <f>IFERROR(VLOOKUP(B95,'[1]DADOS (OCULTAR)'!$P$3:$R$53,3,0),"")</f>
        <v>10075232000243</v>
      </c>
      <c r="B95" s="4" t="str">
        <f>'[1]TCE - ANEXO IV - Preencher'!C104</f>
        <v>UPA IMBIRIBEIRA</v>
      </c>
      <c r="C95" s="4" t="str">
        <f>'[1]TCE - ANEXO IV - Preencher'!E104</f>
        <v xml:space="preserve">4.6 - Serviços Médicos, Odontológico e Farmacêutocos </v>
      </c>
      <c r="D95" s="3">
        <f>'[1]TCE - ANEXO IV - Preencher'!F104</f>
        <v>8559439986</v>
      </c>
      <c r="E95" s="5" t="str">
        <f>'[1]TCE - ANEXO IV - Preencher'!G104</f>
        <v>YANA SLAVIERO AUGUSTO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1405.34</v>
      </c>
    </row>
    <row r="96" spans="1:12" s="8" customFormat="1" ht="19.5" customHeight="1" x14ac:dyDescent="0.2">
      <c r="A96" s="3" t="str">
        <f>IFERROR(VLOOKUP(B96,'[1]DADOS (OCULTAR)'!$P$3:$R$53,3,0),"")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2020-09-08T21:27:05Z</dcterms:created>
  <dcterms:modified xsi:type="dcterms:W3CDTF">2020-09-08T21:27:45Z</dcterms:modified>
</cp:coreProperties>
</file>