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T:\PCF 2025\PUBLICAÇÃO EXCEL\"/>
    </mc:Choice>
  </mc:AlternateContent>
  <xr:revisionPtr revIDLastSave="0" documentId="8_{666B6561-5D3F-4385-A701-EADDBF89F18B}" xr6:coauthVersionLast="47" xr6:coauthVersionMax="47" xr10:uidLastSave="{00000000-0000-0000-0000-000000000000}"/>
  <bookViews>
    <workbookView xWindow="-120" yWindow="-120" windowWidth="24240" windowHeight="13140" xr2:uid="{D41522A9-200C-4A7C-978B-469091973802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AB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M4971" i="1" s="1"/>
  <c r="J4971" i="1"/>
  <c r="AB4971" i="1" s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AB4965" i="1" s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AB4957" i="1" s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U4953" i="1"/>
  <c r="V4953" i="1" s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B4951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AB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P4932" i="1"/>
  <c r="O4932" i="1"/>
  <c r="N4932" i="1"/>
  <c r="M4932" i="1"/>
  <c r="L4932" i="1"/>
  <c r="K4932" i="1"/>
  <c r="J4932" i="1"/>
  <c r="I4932" i="1"/>
  <c r="AB4932" i="1" s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B4930" i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AB4924" i="1" s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AB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R4920" i="1"/>
  <c r="Q4920" i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AB4916" i="1" s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M4914" i="1" s="1"/>
  <c r="AB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B4908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AB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S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AB4900" i="1" s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B4898" i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S4895" i="1"/>
  <c r="R4895" i="1"/>
  <c r="Q4895" i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AB4892" i="1" s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R4880" i="1"/>
  <c r="Q4880" i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AB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AB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O4808" i="1"/>
  <c r="N4808" i="1"/>
  <c r="P4808" i="1" s="1"/>
  <c r="AB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V4806" i="1" s="1"/>
  <c r="T4806" i="1"/>
  <c r="R4806" i="1"/>
  <c r="Q4806" i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B4804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V4803" i="1" s="1"/>
  <c r="T4803" i="1"/>
  <c r="R4803" i="1"/>
  <c r="Q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P4800" i="1"/>
  <c r="O4800" i="1"/>
  <c r="N4800" i="1"/>
  <c r="L4800" i="1"/>
  <c r="K4800" i="1"/>
  <c r="M4800" i="1" s="1"/>
  <c r="AB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B4792" i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B4788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V4787" i="1" s="1"/>
  <c r="T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P4776" i="1"/>
  <c r="O4776" i="1"/>
  <c r="N4776" i="1"/>
  <c r="L4776" i="1"/>
  <c r="K4776" i="1"/>
  <c r="M4776" i="1" s="1"/>
  <c r="AB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AB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V4771" i="1" s="1"/>
  <c r="T4771" i="1"/>
  <c r="R4771" i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V4759" i="1" s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V4758" i="1" s="1"/>
  <c r="T4758" i="1"/>
  <c r="R4758" i="1"/>
  <c r="Q4758" i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AB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R4755" i="1"/>
  <c r="Q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R4739" i="1"/>
  <c r="Q4739" i="1"/>
  <c r="S4739" i="1" s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S4735" i="1"/>
  <c r="R4735" i="1"/>
  <c r="Q4735" i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R4731" i="1"/>
  <c r="Q4731" i="1"/>
  <c r="S4731" i="1" s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S4719" i="1"/>
  <c r="R4719" i="1"/>
  <c r="Q4719" i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R4715" i="1"/>
  <c r="Q4715" i="1"/>
  <c r="S4715" i="1" s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S4706" i="1" s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W4704" i="1"/>
  <c r="U4704" i="1"/>
  <c r="T4704" i="1"/>
  <c r="V4704" i="1" s="1"/>
  <c r="R4704" i="1"/>
  <c r="Q4704" i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AB4692" i="1" s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R4688" i="1"/>
  <c r="Q4688" i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AB4676" i="1" s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R4672" i="1"/>
  <c r="Q4672" i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AB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AB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AB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V4543" i="1" s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AB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M4526" i="1"/>
  <c r="L4526" i="1"/>
  <c r="K4526" i="1"/>
  <c r="J4526" i="1"/>
  <c r="I4526" i="1"/>
  <c r="AB4526" i="1" s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AB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B4484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AB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B4475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AB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B4451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AB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 s="1"/>
  <c r="AB4443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AB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B4419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AB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B4411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AB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B4387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M4383" i="1" s="1"/>
  <c r="AB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B4379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AB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B4355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M4351" i="1" s="1"/>
  <c r="AB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B4347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AB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 s="1"/>
  <c r="AB4323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AB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B4315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AB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AB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 s="1"/>
  <c r="AB4291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AB4288" i="1" s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AB4272" i="1" s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R4268" i="1"/>
  <c r="Q4268" i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AB4256" i="1" s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R4252" i="1"/>
  <c r="Q4252" i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AB4224" i="1" s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AB4208" i="1" s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R4204" i="1"/>
  <c r="Q4204" i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V4179" i="1"/>
  <c r="U4179" i="1"/>
  <c r="T4179" i="1"/>
  <c r="S4179" i="1"/>
  <c r="R4179" i="1"/>
  <c r="Q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B4143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AB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R4133" i="1"/>
  <c r="Q4133" i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AB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S4124" i="1"/>
  <c r="R4124" i="1"/>
  <c r="Q4124" i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AB4121" i="1" s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R4117" i="1"/>
  <c r="Q4117" i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AB4111" i="1" s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S4108" i="1"/>
  <c r="R4108" i="1"/>
  <c r="Q4108" i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R4101" i="1"/>
  <c r="Q4101" i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P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R4085" i="1"/>
  <c r="Q4085" i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P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R4069" i="1"/>
  <c r="Q4069" i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R4053" i="1"/>
  <c r="Q4053" i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R4037" i="1"/>
  <c r="Q4037" i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P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P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R3989" i="1"/>
  <c r="Q3989" i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R3957" i="1"/>
  <c r="Q3957" i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AB3929" i="1" s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AB3913" i="1" s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AB3903" i="1" s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AB3897" i="1" s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AB3881" i="1" s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AB3867" i="1" s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AB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AB3851" i="1" s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AB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AB3835" i="1" s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AB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AB3819" i="1" s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AB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AB3803" i="1" s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AB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AB3787" i="1" s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AB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AB3771" i="1" s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AB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AB3755" i="1" s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AB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AB3739" i="1" s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AB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AB3723" i="1" s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AB3707" i="1" s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AB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AB3691" i="1" s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AB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AB3675" i="1" s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AB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AB3659" i="1" s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AB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AB3643" i="1" s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AB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AB3627" i="1" s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AB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V3380" i="1" s="1"/>
  <c r="T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AB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V3364" i="1" s="1"/>
  <c r="T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AB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V3348" i="1" s="1"/>
  <c r="T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AB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V3332" i="1" s="1"/>
  <c r="T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V3316" i="1" s="1"/>
  <c r="T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AB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V3300" i="1" s="1"/>
  <c r="T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AB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V3284" i="1" s="1"/>
  <c r="T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AB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AB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R3251" i="1"/>
  <c r="Q3251" i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B3245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R3235" i="1"/>
  <c r="Q3235" i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B3229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R3219" i="1"/>
  <c r="Q3219" i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B3213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R3203" i="1"/>
  <c r="Q3203" i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B3197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AB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AB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AB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AB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AB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AB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AB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AB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AB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AB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AB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AB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AB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V2628" i="1"/>
  <c r="U2628" i="1"/>
  <c r="T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AB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AB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 s="1"/>
  <c r="AB1844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AB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B1828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AB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B1812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AB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B1796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AB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 s="1"/>
  <c r="AB1780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AB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B1764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AB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B1748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AB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B1732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AB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B1716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AB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B1700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AB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 s="1"/>
  <c r="AB1684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AB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 s="1"/>
  <c r="AB1668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AB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B1652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AB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 s="1"/>
  <c r="AB1636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AB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 s="1"/>
  <c r="AB1620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AB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B1604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AB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B1588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AB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 s="1"/>
  <c r="AB1572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AB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 s="1"/>
  <c r="AB1556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AB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 s="1"/>
  <c r="AB1540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AB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 s="1"/>
  <c r="AB1524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AB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 s="1"/>
  <c r="AB1508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AB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 s="1"/>
  <c r="AB1492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AB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B1476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AB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B1460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N1452" i="1"/>
  <c r="P1452" i="1" s="1"/>
  <c r="AB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AB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P1444" i="1"/>
  <c r="O1444" i="1"/>
  <c r="N1444" i="1"/>
  <c r="L1444" i="1"/>
  <c r="K1444" i="1"/>
  <c r="M1444" i="1" s="1"/>
  <c r="AB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AB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AB1436" i="1" s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AB1430" i="1" s="1"/>
  <c r="H1430" i="1"/>
  <c r="G1430" i="1"/>
  <c r="F1430" i="1"/>
  <c r="E1430" i="1"/>
  <c r="D1430" i="1"/>
  <c r="B1430" i="1"/>
  <c r="A1430" i="1"/>
  <c r="AB1429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P1428" i="1"/>
  <c r="O1428" i="1"/>
  <c r="N1428" i="1"/>
  <c r="L1428" i="1"/>
  <c r="K1428" i="1"/>
  <c r="M1428" i="1" s="1"/>
  <c r="AB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AB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AB1416" i="1" s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AB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S1412" i="1" s="1"/>
  <c r="Q1412" i="1"/>
  <c r="P1412" i="1"/>
  <c r="O1412" i="1"/>
  <c r="N1412" i="1"/>
  <c r="L1412" i="1"/>
  <c r="K1412" i="1"/>
  <c r="M1412" i="1" s="1"/>
  <c r="AB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AB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AB1397" i="1" s="1"/>
  <c r="J1397" i="1"/>
  <c r="I1397" i="1"/>
  <c r="H1397" i="1"/>
  <c r="G1397" i="1"/>
  <c r="F1397" i="1"/>
  <c r="E1397" i="1"/>
  <c r="D1397" i="1"/>
  <c r="B1397" i="1"/>
  <c r="A1397" i="1" s="1"/>
  <c r="AB1396" i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AB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AB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P1380" i="1"/>
  <c r="O1380" i="1"/>
  <c r="N1380" i="1"/>
  <c r="L1380" i="1"/>
  <c r="K1380" i="1"/>
  <c r="M1380" i="1" s="1"/>
  <c r="AB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AB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AB1372" i="1" s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AB1366" i="1" s="1"/>
  <c r="H1366" i="1"/>
  <c r="G1366" i="1"/>
  <c r="F1366" i="1"/>
  <c r="E1366" i="1"/>
  <c r="D1366" i="1"/>
  <c r="B1366" i="1"/>
  <c r="A1366" i="1"/>
  <c r="AB1365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K1364" i="1"/>
  <c r="M1364" i="1" s="1"/>
  <c r="AB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AB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AB1352" i="1" s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AB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K1348" i="1"/>
  <c r="M1348" i="1" s="1"/>
  <c r="AB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AB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AB1333" i="1" s="1"/>
  <c r="J1333" i="1"/>
  <c r="I1333" i="1"/>
  <c r="H1333" i="1"/>
  <c r="G1333" i="1"/>
  <c r="F1333" i="1"/>
  <c r="E1333" i="1"/>
  <c r="D1333" i="1"/>
  <c r="B1333" i="1"/>
  <c r="A1333" i="1" s="1"/>
  <c r="AB1332" i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AB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AB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K1316" i="1"/>
  <c r="M1316" i="1" s="1"/>
  <c r="AB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AB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AB1308" i="1" s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AB1302" i="1" s="1"/>
  <c r="H1302" i="1"/>
  <c r="G1302" i="1"/>
  <c r="F1302" i="1"/>
  <c r="E1302" i="1"/>
  <c r="D1302" i="1"/>
  <c r="B1302" i="1"/>
  <c r="A1302" i="1"/>
  <c r="AB1301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K1300" i="1"/>
  <c r="M1300" i="1" s="1"/>
  <c r="AB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AB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AB1288" i="1" s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AB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P1284" i="1"/>
  <c r="O1284" i="1"/>
  <c r="N1284" i="1"/>
  <c r="L1284" i="1"/>
  <c r="K1284" i="1"/>
  <c r="M1284" i="1" s="1"/>
  <c r="AB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AB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AB1269" i="1" s="1"/>
  <c r="J1269" i="1"/>
  <c r="I1269" i="1"/>
  <c r="H1269" i="1"/>
  <c r="G1269" i="1"/>
  <c r="F1269" i="1"/>
  <c r="E1269" i="1"/>
  <c r="D1269" i="1"/>
  <c r="B1269" i="1"/>
  <c r="A1269" i="1" s="1"/>
  <c r="AB1268" i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AB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AB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P1252" i="1"/>
  <c r="O1252" i="1"/>
  <c r="N1252" i="1"/>
  <c r="L1252" i="1"/>
  <c r="K1252" i="1"/>
  <c r="M1252" i="1" s="1"/>
  <c r="AB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AB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V871" i="1"/>
  <c r="U871" i="1"/>
  <c r="T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AB854" i="1" s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AB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AB838" i="1" s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AB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AB822" i="1" s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AB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AB806" i="1" s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AB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AB790" i="1" s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AB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AB774" i="1" s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AB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M758" i="1"/>
  <c r="L758" i="1"/>
  <c r="K758" i="1"/>
  <c r="J758" i="1"/>
  <c r="I758" i="1"/>
  <c r="AB758" i="1" s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AB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AB742" i="1" s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AB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AB726" i="1" s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AB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AB710" i="1" s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AB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AB694" i="1" s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AB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AB686" i="1" s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M684" i="1" s="1"/>
  <c r="AB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AB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AB672" i="1" s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AB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AB654" i="1" s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AB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AB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AB640" i="1" s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AB622" i="1" s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M620" i="1" s="1"/>
  <c r="AB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AB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AB608" i="1" s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AB590" i="1" s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M588" i="1" s="1"/>
  <c r="AB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AB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AB576" i="1" s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R561" i="1"/>
  <c r="Q561" i="1"/>
  <c r="S561" i="1" s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AB558" i="1" s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AB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AB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AB544" i="1" s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Q529" i="1"/>
  <c r="S529" i="1" s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AB526" i="1" s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AB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AB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AB512" i="1" s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AB494" i="1" s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AB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AB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R481" i="1"/>
  <c r="Q481" i="1"/>
  <c r="S481" i="1" s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AB480" i="1" s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AB464" i="1" s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AB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AB416" i="1" s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AB400" i="1" s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AB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AB352" i="1" s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AB336" i="1" s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AB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AB272" i="1" s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AB224" i="1" s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AB208" i="1" s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AB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AB3" i="1" s="1"/>
  <c r="G3" i="1"/>
  <c r="F3" i="1"/>
  <c r="E3" i="1"/>
  <c r="D3" i="1"/>
  <c r="B3" i="1"/>
  <c r="A3" i="1" s="1"/>
  <c r="AB250" i="1" l="1"/>
  <c r="AB288" i="1"/>
  <c r="AB292" i="1"/>
  <c r="AB356" i="1"/>
  <c r="AB386" i="1"/>
  <c r="AB442" i="1"/>
  <c r="AB450" i="1"/>
  <c r="AB577" i="1"/>
  <c r="AB12" i="1"/>
  <c r="AB14" i="1"/>
  <c r="AB28" i="1"/>
  <c r="AB30" i="1"/>
  <c r="AB37" i="1"/>
  <c r="AB60" i="1"/>
  <c r="AB62" i="1"/>
  <c r="AB85" i="1"/>
  <c r="AB101" i="1"/>
  <c r="AB140" i="1"/>
  <c r="AB142" i="1"/>
  <c r="AB156" i="1"/>
  <c r="AB158" i="1"/>
  <c r="AB172" i="1"/>
  <c r="AB174" i="1"/>
  <c r="AB201" i="1"/>
  <c r="AB210" i="1"/>
  <c r="AB220" i="1"/>
  <c r="AB240" i="1"/>
  <c r="AB265" i="1"/>
  <c r="AB329" i="1"/>
  <c r="AB348" i="1"/>
  <c r="AB360" i="1"/>
  <c r="AB393" i="1"/>
  <c r="AB402" i="1"/>
  <c r="AB405" i="1"/>
  <c r="AB412" i="1"/>
  <c r="AB489" i="1"/>
  <c r="AB500" i="1"/>
  <c r="AB514" i="1"/>
  <c r="AB521" i="1"/>
  <c r="AB532" i="1"/>
  <c r="AB546" i="1"/>
  <c r="AB553" i="1"/>
  <c r="AB564" i="1"/>
  <c r="AB610" i="1"/>
  <c r="AB617" i="1"/>
  <c r="AB621" i="1"/>
  <c r="AB661" i="1"/>
  <c r="AB674" i="1"/>
  <c r="AB685" i="1"/>
  <c r="AB690" i="1"/>
  <c r="AB698" i="1"/>
  <c r="AB714" i="1"/>
  <c r="AB722" i="1"/>
  <c r="AB730" i="1"/>
  <c r="AB762" i="1"/>
  <c r="AB810" i="1"/>
  <c r="AB882" i="1"/>
  <c r="AB2627" i="1"/>
  <c r="AB8" i="1"/>
  <c r="AB10" i="1"/>
  <c r="AB15" i="1"/>
  <c r="AB17" i="1"/>
  <c r="AB24" i="1"/>
  <c r="AB26" i="1"/>
  <c r="AB31" i="1"/>
  <c r="AB33" i="1"/>
  <c r="AB40" i="1"/>
  <c r="AB42" i="1"/>
  <c r="AB47" i="1"/>
  <c r="AB49" i="1"/>
  <c r="AB56" i="1"/>
  <c r="AB58" i="1"/>
  <c r="AB63" i="1"/>
  <c r="AB65" i="1"/>
  <c r="AB72" i="1"/>
  <c r="AB74" i="1"/>
  <c r="AB79" i="1"/>
  <c r="AB81" i="1"/>
  <c r="AB88" i="1"/>
  <c r="AB90" i="1"/>
  <c r="AB95" i="1"/>
  <c r="AB97" i="1"/>
  <c r="AB104" i="1"/>
  <c r="AB106" i="1"/>
  <c r="AB111" i="1"/>
  <c r="AB113" i="1"/>
  <c r="AB120" i="1"/>
  <c r="AB122" i="1"/>
  <c r="AB127" i="1"/>
  <c r="AB129" i="1"/>
  <c r="AB136" i="1"/>
  <c r="AB138" i="1"/>
  <c r="AB143" i="1"/>
  <c r="AB145" i="1"/>
  <c r="AB152" i="1"/>
  <c r="AB154" i="1"/>
  <c r="AB159" i="1"/>
  <c r="AB161" i="1"/>
  <c r="AB168" i="1"/>
  <c r="AB170" i="1"/>
  <c r="AB175" i="1"/>
  <c r="AB177" i="1"/>
  <c r="AB184" i="1"/>
  <c r="AB186" i="1"/>
  <c r="AB192" i="1"/>
  <c r="AB196" i="1"/>
  <c r="AB198" i="1"/>
  <c r="AB217" i="1"/>
  <c r="AB218" i="1"/>
  <c r="AB222" i="1"/>
  <c r="AB226" i="1"/>
  <c r="AB236" i="1"/>
  <c r="AB256" i="1"/>
  <c r="AB260" i="1"/>
  <c r="AB262" i="1"/>
  <c r="AB281" i="1"/>
  <c r="AB282" i="1"/>
  <c r="AB286" i="1"/>
  <c r="AB290" i="1"/>
  <c r="AB300" i="1"/>
  <c r="AB320" i="1"/>
  <c r="AB324" i="1"/>
  <c r="AB326" i="1"/>
  <c r="AB345" i="1"/>
  <c r="AB346" i="1"/>
  <c r="AB350" i="1"/>
  <c r="AB354" i="1"/>
  <c r="AB364" i="1"/>
  <c r="AB384" i="1"/>
  <c r="AB388" i="1"/>
  <c r="AB390" i="1"/>
  <c r="AB409" i="1"/>
  <c r="AB410" i="1"/>
  <c r="AB414" i="1"/>
  <c r="AB418" i="1"/>
  <c r="AB428" i="1"/>
  <c r="AB448" i="1"/>
  <c r="AB452" i="1"/>
  <c r="AB454" i="1"/>
  <c r="AB473" i="1"/>
  <c r="AB474" i="1"/>
  <c r="AB478" i="1"/>
  <c r="AB496" i="1"/>
  <c r="AB508" i="1"/>
  <c r="AB528" i="1"/>
  <c r="AB540" i="1"/>
  <c r="AB560" i="1"/>
  <c r="AB561" i="1"/>
  <c r="AB572" i="1"/>
  <c r="AB592" i="1"/>
  <c r="AB593" i="1"/>
  <c r="AB604" i="1"/>
  <c r="AB624" i="1"/>
  <c r="AB636" i="1"/>
  <c r="AB656" i="1"/>
  <c r="AB668" i="1"/>
  <c r="AB702" i="1"/>
  <c r="AB718" i="1"/>
  <c r="AB766" i="1"/>
  <c r="AB782" i="1"/>
  <c r="AB830" i="1"/>
  <c r="AB846" i="1"/>
  <c r="AB268" i="1"/>
  <c r="AB365" i="1"/>
  <c r="AB429" i="1"/>
  <c r="AB5" i="1"/>
  <c r="AB21" i="1"/>
  <c r="AB44" i="1"/>
  <c r="AB46" i="1"/>
  <c r="AB53" i="1"/>
  <c r="AB69" i="1"/>
  <c r="AB76" i="1"/>
  <c r="AB78" i="1"/>
  <c r="AB92" i="1"/>
  <c r="AB94" i="1"/>
  <c r="AB108" i="1"/>
  <c r="AB110" i="1"/>
  <c r="AB117" i="1"/>
  <c r="AB124" i="1"/>
  <c r="AB126" i="1"/>
  <c r="AB133" i="1"/>
  <c r="AB149" i="1"/>
  <c r="AB165" i="1"/>
  <c r="AB181" i="1"/>
  <c r="AB188" i="1"/>
  <c r="AB190" i="1"/>
  <c r="AB213" i="1"/>
  <c r="AB246" i="1"/>
  <c r="AB274" i="1"/>
  <c r="AB277" i="1"/>
  <c r="AB284" i="1"/>
  <c r="AB304" i="1"/>
  <c r="AB305" i="1"/>
  <c r="AB338" i="1"/>
  <c r="AB368" i="1"/>
  <c r="AB369" i="1"/>
  <c r="AB424" i="1"/>
  <c r="AB432" i="1"/>
  <c r="AB438" i="1"/>
  <c r="AB445" i="1"/>
  <c r="AB457" i="1"/>
  <c r="AB466" i="1"/>
  <c r="AB469" i="1"/>
  <c r="AB476" i="1"/>
  <c r="AB482" i="1"/>
  <c r="AB493" i="1"/>
  <c r="AB525" i="1"/>
  <c r="AB557" i="1"/>
  <c r="AB565" i="1"/>
  <c r="AB578" i="1"/>
  <c r="AB585" i="1"/>
  <c r="AB589" i="1"/>
  <c r="AB596" i="1"/>
  <c r="AB628" i="1"/>
  <c r="AB642" i="1"/>
  <c r="AB649" i="1"/>
  <c r="AB653" i="1"/>
  <c r="AB660" i="1"/>
  <c r="AB681" i="1"/>
  <c r="AB738" i="1"/>
  <c r="AB746" i="1"/>
  <c r="AB802" i="1"/>
  <c r="AB4" i="1"/>
  <c r="AB6" i="1"/>
  <c r="AB11" i="1"/>
  <c r="AB13" i="1"/>
  <c r="AB20" i="1"/>
  <c r="AB22" i="1"/>
  <c r="AB27" i="1"/>
  <c r="AB29" i="1"/>
  <c r="AB36" i="1"/>
  <c r="AB38" i="1"/>
  <c r="AB43" i="1"/>
  <c r="AB45" i="1"/>
  <c r="AB52" i="1"/>
  <c r="AB54" i="1"/>
  <c r="AB59" i="1"/>
  <c r="AB61" i="1"/>
  <c r="AB68" i="1"/>
  <c r="AB70" i="1"/>
  <c r="AB75" i="1"/>
  <c r="AB77" i="1"/>
  <c r="AB84" i="1"/>
  <c r="AB86" i="1"/>
  <c r="AB91" i="1"/>
  <c r="AB93" i="1"/>
  <c r="AB100" i="1"/>
  <c r="AB102" i="1"/>
  <c r="AB107" i="1"/>
  <c r="AB109" i="1"/>
  <c r="AB116" i="1"/>
  <c r="AB118" i="1"/>
  <c r="AB123" i="1"/>
  <c r="AB125" i="1"/>
  <c r="AB132" i="1"/>
  <c r="AB134" i="1"/>
  <c r="AB139" i="1"/>
  <c r="AB141" i="1"/>
  <c r="AB148" i="1"/>
  <c r="AB150" i="1"/>
  <c r="AB155" i="1"/>
  <c r="AB157" i="1"/>
  <c r="AB164" i="1"/>
  <c r="AB166" i="1"/>
  <c r="AB171" i="1"/>
  <c r="AB173" i="1"/>
  <c r="AB180" i="1"/>
  <c r="AB182" i="1"/>
  <c r="AB187" i="1"/>
  <c r="AB189" i="1"/>
  <c r="AB209" i="1"/>
  <c r="AB233" i="1"/>
  <c r="AB234" i="1"/>
  <c r="AB238" i="1"/>
  <c r="AB242" i="1"/>
  <c r="AB245" i="1"/>
  <c r="AB252" i="1"/>
  <c r="AB278" i="1"/>
  <c r="AB297" i="1"/>
  <c r="AB302" i="1"/>
  <c r="AB306" i="1"/>
  <c r="AB316" i="1"/>
  <c r="AB328" i="1"/>
  <c r="AB342" i="1"/>
  <c r="AB349" i="1"/>
  <c r="AB361" i="1"/>
  <c r="AB366" i="1"/>
  <c r="AB370" i="1"/>
  <c r="AB380" i="1"/>
  <c r="AB392" i="1"/>
  <c r="AB401" i="1"/>
  <c r="AB425" i="1"/>
  <c r="AB430" i="1"/>
  <c r="AB434" i="1"/>
  <c r="AB437" i="1"/>
  <c r="AB444" i="1"/>
  <c r="AB465" i="1"/>
  <c r="AB484" i="1"/>
  <c r="AB498" i="1"/>
  <c r="AB502" i="1"/>
  <c r="AB505" i="1"/>
  <c r="AB509" i="1"/>
  <c r="AB510" i="1"/>
  <c r="AB516" i="1"/>
  <c r="AB530" i="1"/>
  <c r="AB534" i="1"/>
  <c r="AB537" i="1"/>
  <c r="AB541" i="1"/>
  <c r="AB542" i="1"/>
  <c r="AB548" i="1"/>
  <c r="AB552" i="1"/>
  <c r="AB562" i="1"/>
  <c r="AB566" i="1"/>
  <c r="AB569" i="1"/>
  <c r="AB570" i="1"/>
  <c r="AB573" i="1"/>
  <c r="AB574" i="1"/>
  <c r="AB580" i="1"/>
  <c r="AB584" i="1"/>
  <c r="AB594" i="1"/>
  <c r="AB598" i="1"/>
  <c r="AB601" i="1"/>
  <c r="AB602" i="1"/>
  <c r="AB605" i="1"/>
  <c r="AB606" i="1"/>
  <c r="AB612" i="1"/>
  <c r="AB626" i="1"/>
  <c r="AB630" i="1"/>
  <c r="AB633" i="1"/>
  <c r="AB637" i="1"/>
  <c r="AB638" i="1"/>
  <c r="AB644" i="1"/>
  <c r="AB658" i="1"/>
  <c r="AB662" i="1"/>
  <c r="AB665" i="1"/>
  <c r="AB670" i="1"/>
  <c r="AB676" i="1"/>
  <c r="AB697" i="1"/>
  <c r="AB713" i="1"/>
  <c r="AB721" i="1"/>
  <c r="AB729" i="1"/>
  <c r="AB745" i="1"/>
  <c r="AB761" i="1"/>
  <c r="AB777" i="1"/>
  <c r="AB785" i="1"/>
  <c r="AB793" i="1"/>
  <c r="AB809" i="1"/>
  <c r="AB825" i="1"/>
  <c r="AB841" i="1"/>
  <c r="AB849" i="1"/>
  <c r="AB857" i="1"/>
  <c r="AB555" i="1"/>
  <c r="AB571" i="1"/>
  <c r="AB587" i="1"/>
  <c r="AB619" i="1"/>
  <c r="AB635" i="1"/>
  <c r="AB651" i="1"/>
  <c r="AB683" i="1"/>
  <c r="AB707" i="1"/>
  <c r="AB708" i="1"/>
  <c r="AB724" i="1"/>
  <c r="AB740" i="1"/>
  <c r="AB787" i="1"/>
  <c r="AB788" i="1"/>
  <c r="AB803" i="1"/>
  <c r="AB819" i="1"/>
  <c r="AB868" i="1"/>
  <c r="AB932" i="1"/>
  <c r="AB1044" i="1"/>
  <c r="AB1140" i="1"/>
  <c r="AB1236" i="1"/>
  <c r="AB2591" i="1"/>
  <c r="AB3841" i="1"/>
  <c r="AB4506" i="1"/>
  <c r="AB4579" i="1"/>
  <c r="AB4875" i="1"/>
  <c r="AB4899" i="1"/>
  <c r="AB223" i="1"/>
  <c r="AB255" i="1"/>
  <c r="AB447" i="1"/>
  <c r="AB543" i="1"/>
  <c r="AB607" i="1"/>
  <c r="AB687" i="1"/>
  <c r="AB688" i="1"/>
  <c r="AB720" i="1"/>
  <c r="AB735" i="1"/>
  <c r="AB736" i="1"/>
  <c r="AB751" i="1"/>
  <c r="AB767" i="1"/>
  <c r="AB768" i="1"/>
  <c r="AB783" i="1"/>
  <c r="AB800" i="1"/>
  <c r="AB815" i="1"/>
  <c r="AB831" i="1"/>
  <c r="AB847" i="1"/>
  <c r="AB864" i="1"/>
  <c r="AB880" i="1"/>
  <c r="AB888" i="1"/>
  <c r="AB897" i="1"/>
  <c r="AB904" i="1"/>
  <c r="AB920" i="1"/>
  <c r="AB927" i="1"/>
  <c r="AB929" i="1"/>
  <c r="AB936" i="1"/>
  <c r="AB943" i="1"/>
  <c r="AB952" i="1"/>
  <c r="AB1000" i="1"/>
  <c r="AB1007" i="1"/>
  <c r="AB1016" i="1"/>
  <c r="AB1023" i="1"/>
  <c r="AB1032" i="1"/>
  <c r="AB1041" i="1"/>
  <c r="AB1048" i="1"/>
  <c r="AB1055" i="1"/>
  <c r="AB1057" i="1"/>
  <c r="AB1087" i="1"/>
  <c r="AB1103" i="1"/>
  <c r="AB1112" i="1"/>
  <c r="AB1128" i="1"/>
  <c r="AB1135" i="1"/>
  <c r="AB1137" i="1"/>
  <c r="AB1151" i="1"/>
  <c r="AB1199" i="1"/>
  <c r="AB1254" i="1"/>
  <c r="AB1260" i="1"/>
  <c r="AB1299" i="1"/>
  <c r="AB1304" i="1"/>
  <c r="AB1305" i="1"/>
  <c r="AB1354" i="1"/>
  <c r="AB1369" i="1"/>
  <c r="AB1382" i="1"/>
  <c r="AB1388" i="1"/>
  <c r="AB1409" i="1"/>
  <c r="AB1427" i="1"/>
  <c r="AB1457" i="1"/>
  <c r="AB1473" i="1"/>
  <c r="AB1480" i="1"/>
  <c r="AB1496" i="1"/>
  <c r="AB1499" i="1"/>
  <c r="AB1515" i="1"/>
  <c r="AB1528" i="1"/>
  <c r="AB1530" i="1"/>
  <c r="AB1531" i="1"/>
  <c r="AB1544" i="1"/>
  <c r="AB1546" i="1"/>
  <c r="AB1553" i="1"/>
  <c r="AB1560" i="1"/>
  <c r="AB1563" i="1"/>
  <c r="AB1569" i="1"/>
  <c r="AB1576" i="1"/>
  <c r="AB1579" i="1"/>
  <c r="AB1592" i="1"/>
  <c r="AB1601" i="1"/>
  <c r="AB1608" i="1"/>
  <c r="AB1610" i="1"/>
  <c r="AB1617" i="1"/>
  <c r="AB1624" i="1"/>
  <c r="AB1627" i="1"/>
  <c r="AB1640" i="1"/>
  <c r="AB1643" i="1"/>
  <c r="AB1656" i="1"/>
  <c r="AB1659" i="1"/>
  <c r="AB1665" i="1"/>
  <c r="AB1672" i="1"/>
  <c r="AB1675" i="1"/>
  <c r="AB1681" i="1"/>
  <c r="AB1688" i="1"/>
  <c r="AB1691" i="1"/>
  <c r="AB1704" i="1"/>
  <c r="AB1707" i="1"/>
  <c r="AB1720" i="1"/>
  <c r="AB1723" i="1"/>
  <c r="AB1729" i="1"/>
  <c r="AB1736" i="1"/>
  <c r="AB1739" i="1"/>
  <c r="AB1745" i="1"/>
  <c r="AB1752" i="1"/>
  <c r="AB1755" i="1"/>
  <c r="AB1768" i="1"/>
  <c r="AB1771" i="1"/>
  <c r="AB1784" i="1"/>
  <c r="AB1787" i="1"/>
  <c r="AB1793" i="1"/>
  <c r="AB1800" i="1"/>
  <c r="AB1803" i="1"/>
  <c r="AB1809" i="1"/>
  <c r="AB1816" i="1"/>
  <c r="AB1819" i="1"/>
  <c r="AB1832" i="1"/>
  <c r="AB1835" i="1"/>
  <c r="AB1848" i="1"/>
  <c r="AB1851" i="1"/>
  <c r="AB2651" i="1"/>
  <c r="Z193" i="1"/>
  <c r="AB195" i="1"/>
  <c r="M196" i="1"/>
  <c r="S198" i="1"/>
  <c r="P203" i="1"/>
  <c r="V205" i="1"/>
  <c r="AB205" i="1" s="1"/>
  <c r="Z209" i="1"/>
  <c r="AB211" i="1"/>
  <c r="M212" i="1"/>
  <c r="AB212" i="1" s="1"/>
  <c r="S214" i="1"/>
  <c r="AB214" i="1" s="1"/>
  <c r="P219" i="1"/>
  <c r="V221" i="1"/>
  <c r="AB221" i="1" s="1"/>
  <c r="Z225" i="1"/>
  <c r="AB227" i="1"/>
  <c r="M228" i="1"/>
  <c r="AB228" i="1" s="1"/>
  <c r="S230" i="1"/>
  <c r="AB230" i="1" s="1"/>
  <c r="P235" i="1"/>
  <c r="AB235" i="1" s="1"/>
  <c r="V237" i="1"/>
  <c r="AB237" i="1" s="1"/>
  <c r="Z241" i="1"/>
  <c r="AB243" i="1"/>
  <c r="M244" i="1"/>
  <c r="AB244" i="1" s="1"/>
  <c r="S246" i="1"/>
  <c r="P251" i="1"/>
  <c r="V253" i="1"/>
  <c r="AB253" i="1" s="1"/>
  <c r="Z257" i="1"/>
  <c r="AB259" i="1"/>
  <c r="M260" i="1"/>
  <c r="S262" i="1"/>
  <c r="P267" i="1"/>
  <c r="V269" i="1"/>
  <c r="AB269" i="1" s="1"/>
  <c r="Z273" i="1"/>
  <c r="AB275" i="1"/>
  <c r="M276" i="1"/>
  <c r="AB276" i="1" s="1"/>
  <c r="S278" i="1"/>
  <c r="P283" i="1"/>
  <c r="V285" i="1"/>
  <c r="AB285" i="1" s="1"/>
  <c r="Z289" i="1"/>
  <c r="AB291" i="1"/>
  <c r="M292" i="1"/>
  <c r="S294" i="1"/>
  <c r="AB294" i="1" s="1"/>
  <c r="P299" i="1"/>
  <c r="AB299" i="1" s="1"/>
  <c r="V301" i="1"/>
  <c r="AB301" i="1" s="1"/>
  <c r="Z305" i="1"/>
  <c r="AB307" i="1"/>
  <c r="M308" i="1"/>
  <c r="AB308" i="1" s="1"/>
  <c r="S310" i="1"/>
  <c r="AB310" i="1" s="1"/>
  <c r="P315" i="1"/>
  <c r="V317" i="1"/>
  <c r="AB317" i="1" s="1"/>
  <c r="Z321" i="1"/>
  <c r="AB323" i="1"/>
  <c r="M324" i="1"/>
  <c r="S326" i="1"/>
  <c r="P331" i="1"/>
  <c r="V333" i="1"/>
  <c r="AB333" i="1" s="1"/>
  <c r="Z337" i="1"/>
  <c r="AB339" i="1"/>
  <c r="M340" i="1"/>
  <c r="AB340" i="1" s="1"/>
  <c r="S342" i="1"/>
  <c r="P347" i="1"/>
  <c r="V349" i="1"/>
  <c r="Z353" i="1"/>
  <c r="AB355" i="1"/>
  <c r="M356" i="1"/>
  <c r="S358" i="1"/>
  <c r="AB358" i="1" s="1"/>
  <c r="P363" i="1"/>
  <c r="AB363" i="1" s="1"/>
  <c r="V365" i="1"/>
  <c r="Z369" i="1"/>
  <c r="AB371" i="1"/>
  <c r="M372" i="1"/>
  <c r="AB372" i="1" s="1"/>
  <c r="S374" i="1"/>
  <c r="AB374" i="1" s="1"/>
  <c r="P379" i="1"/>
  <c r="V381" i="1"/>
  <c r="AB381" i="1" s="1"/>
  <c r="Z385" i="1"/>
  <c r="AB387" i="1"/>
  <c r="M388" i="1"/>
  <c r="S390" i="1"/>
  <c r="P395" i="1"/>
  <c r="V397" i="1"/>
  <c r="AB397" i="1" s="1"/>
  <c r="Z401" i="1"/>
  <c r="AB403" i="1"/>
  <c r="M404" i="1"/>
  <c r="AB404" i="1" s="1"/>
  <c r="S406" i="1"/>
  <c r="AB406" i="1" s="1"/>
  <c r="P411" i="1"/>
  <c r="V413" i="1"/>
  <c r="AB413" i="1" s="1"/>
  <c r="Z417" i="1"/>
  <c r="AB417" i="1" s="1"/>
  <c r="AB419" i="1"/>
  <c r="M420" i="1"/>
  <c r="AB420" i="1" s="1"/>
  <c r="S422" i="1"/>
  <c r="AB422" i="1" s="1"/>
  <c r="P427" i="1"/>
  <c r="AB427" i="1" s="1"/>
  <c r="V429" i="1"/>
  <c r="Z433" i="1"/>
  <c r="AB435" i="1"/>
  <c r="M436" i="1"/>
  <c r="AB436" i="1" s="1"/>
  <c r="S438" i="1"/>
  <c r="P443" i="1"/>
  <c r="V445" i="1"/>
  <c r="Z449" i="1"/>
  <c r="AB451" i="1"/>
  <c r="M452" i="1"/>
  <c r="S454" i="1"/>
  <c r="P459" i="1"/>
  <c r="V461" i="1"/>
  <c r="AB461" i="1" s="1"/>
  <c r="Z465" i="1"/>
  <c r="AB467" i="1"/>
  <c r="M468" i="1"/>
  <c r="AB468" i="1" s="1"/>
  <c r="S470" i="1"/>
  <c r="AB470" i="1" s="1"/>
  <c r="P475" i="1"/>
  <c r="V477" i="1"/>
  <c r="AB477" i="1" s="1"/>
  <c r="AB483" i="1"/>
  <c r="AB499" i="1"/>
  <c r="AB515" i="1"/>
  <c r="AB531" i="1"/>
  <c r="AB547" i="1"/>
  <c r="AB563" i="1"/>
  <c r="AB579" i="1"/>
  <c r="AB595" i="1"/>
  <c r="AB611" i="1"/>
  <c r="AB627" i="1"/>
  <c r="AB643" i="1"/>
  <c r="AB659" i="1"/>
  <c r="AB675" i="1"/>
  <c r="AB699" i="1"/>
  <c r="AB715" i="1"/>
  <c r="AB731" i="1"/>
  <c r="AB747" i="1"/>
  <c r="AB748" i="1"/>
  <c r="AB763" i="1"/>
  <c r="AB779" i="1"/>
  <c r="AB795" i="1"/>
  <c r="AB811" i="1"/>
  <c r="AB812" i="1"/>
  <c r="AB827" i="1"/>
  <c r="AB843" i="1"/>
  <c r="AB859" i="1"/>
  <c r="M869" i="1"/>
  <c r="AB869" i="1" s="1"/>
  <c r="V870" i="1"/>
  <c r="AB870" i="1" s="1"/>
  <c r="AB875" i="1"/>
  <c r="M885" i="1"/>
  <c r="AB885" i="1" s="1"/>
  <c r="V886" i="1"/>
  <c r="AB886" i="1" s="1"/>
  <c r="AB892" i="1"/>
  <c r="AB899" i="1"/>
  <c r="AB901" i="1"/>
  <c r="AB908" i="1"/>
  <c r="AB915" i="1"/>
  <c r="AB917" i="1"/>
  <c r="AB924" i="1"/>
  <c r="AB931" i="1"/>
  <c r="AB933" i="1"/>
  <c r="AB940" i="1"/>
  <c r="AB947" i="1"/>
  <c r="AB949" i="1"/>
  <c r="AB956" i="1"/>
  <c r="AB963" i="1"/>
  <c r="AB965" i="1"/>
  <c r="AB972" i="1"/>
  <c r="AB979" i="1"/>
  <c r="AB981" i="1"/>
  <c r="AB988" i="1"/>
  <c r="AB995" i="1"/>
  <c r="AB997" i="1"/>
  <c r="AB1004" i="1"/>
  <c r="AB1011" i="1"/>
  <c r="AB1013" i="1"/>
  <c r="AB1020" i="1"/>
  <c r="AB1027" i="1"/>
  <c r="AB1029" i="1"/>
  <c r="AB1036" i="1"/>
  <c r="AB1043" i="1"/>
  <c r="AB1045" i="1"/>
  <c r="AB1052" i="1"/>
  <c r="AB1059" i="1"/>
  <c r="AB1061" i="1"/>
  <c r="AB1068" i="1"/>
  <c r="AB1075" i="1"/>
  <c r="AB1077" i="1"/>
  <c r="AB1084" i="1"/>
  <c r="AB1091" i="1"/>
  <c r="AB1093" i="1"/>
  <c r="AB1100" i="1"/>
  <c r="AB1107" i="1"/>
  <c r="AB1109" i="1"/>
  <c r="AB1116" i="1"/>
  <c r="AB1123" i="1"/>
  <c r="AB1125" i="1"/>
  <c r="AB1132" i="1"/>
  <c r="AB1139" i="1"/>
  <c r="AB1141" i="1"/>
  <c r="AB1148" i="1"/>
  <c r="AB1155" i="1"/>
  <c r="AB1157" i="1"/>
  <c r="AB1164" i="1"/>
  <c r="AB1171" i="1"/>
  <c r="AB1173" i="1"/>
  <c r="AB1180" i="1"/>
  <c r="AB1187" i="1"/>
  <c r="AB1189" i="1"/>
  <c r="AB1196" i="1"/>
  <c r="AB1203" i="1"/>
  <c r="AB1205" i="1"/>
  <c r="AB1212" i="1"/>
  <c r="AB1219" i="1"/>
  <c r="AB1221" i="1"/>
  <c r="AB1228" i="1"/>
  <c r="AB1235" i="1"/>
  <c r="AB1237" i="1"/>
  <c r="AB1244" i="1"/>
  <c r="AB1251" i="1"/>
  <c r="AB1256" i="1"/>
  <c r="AB1264" i="1"/>
  <c r="AB1270" i="1"/>
  <c r="AB1276" i="1"/>
  <c r="AB1297" i="1"/>
  <c r="AB1298" i="1"/>
  <c r="AB1306" i="1"/>
  <c r="AB1315" i="1"/>
  <c r="AB1320" i="1"/>
  <c r="AB1321" i="1"/>
  <c r="AB1334" i="1"/>
  <c r="AB1340" i="1"/>
  <c r="AB1341" i="1"/>
  <c r="AB1361" i="1"/>
  <c r="AB1370" i="1"/>
  <c r="AB1379" i="1"/>
  <c r="AB1384" i="1"/>
  <c r="AB1392" i="1"/>
  <c r="AB1398" i="1"/>
  <c r="AB1404" i="1"/>
  <c r="AB1425" i="1"/>
  <c r="AB1426" i="1"/>
  <c r="AB1434" i="1"/>
  <c r="AB1443" i="1"/>
  <c r="AB1448" i="1"/>
  <c r="AB1449" i="1"/>
  <c r="AB1865" i="1"/>
  <c r="AB1881" i="1"/>
  <c r="AB1897" i="1"/>
  <c r="AB1913" i="1"/>
  <c r="AB1929" i="1"/>
  <c r="AB1945" i="1"/>
  <c r="AB1961" i="1"/>
  <c r="AB1977" i="1"/>
  <c r="AB1993" i="1"/>
  <c r="AB2009" i="1"/>
  <c r="AB2025" i="1"/>
  <c r="AB2041" i="1"/>
  <c r="AB2057" i="1"/>
  <c r="AB2073" i="1"/>
  <c r="AB2089" i="1"/>
  <c r="AB2105" i="1"/>
  <c r="AB2121" i="1"/>
  <c r="AB2137" i="1"/>
  <c r="AB2153" i="1"/>
  <c r="AB2169" i="1"/>
  <c r="AB2185" i="1"/>
  <c r="AB2201" i="1"/>
  <c r="AB2217" i="1"/>
  <c r="AB2233" i="1"/>
  <c r="AB2249" i="1"/>
  <c r="AB2265" i="1"/>
  <c r="AB2281" i="1"/>
  <c r="AB2297" i="1"/>
  <c r="AB2313" i="1"/>
  <c r="AB2329" i="1"/>
  <c r="AB2345" i="1"/>
  <c r="AB2361" i="1"/>
  <c r="AB2377" i="1"/>
  <c r="AB2393" i="1"/>
  <c r="AB2409" i="1"/>
  <c r="AB2425" i="1"/>
  <c r="AB2441" i="1"/>
  <c r="AB2457" i="1"/>
  <c r="AB2473" i="1"/>
  <c r="AB2489" i="1"/>
  <c r="AB2505" i="1"/>
  <c r="AB2521" i="1"/>
  <c r="AB2537" i="1"/>
  <c r="AB2553" i="1"/>
  <c r="AB2569" i="1"/>
  <c r="AB2623" i="1"/>
  <c r="AB191" i="1"/>
  <c r="AB203" i="1"/>
  <c r="AB219" i="1"/>
  <c r="AB251" i="1"/>
  <c r="AB267" i="1"/>
  <c r="AB283" i="1"/>
  <c r="AB315" i="1"/>
  <c r="AB331" i="1"/>
  <c r="AB347" i="1"/>
  <c r="AB379" i="1"/>
  <c r="AB395" i="1"/>
  <c r="AB411" i="1"/>
  <c r="AB443" i="1"/>
  <c r="AB459" i="1"/>
  <c r="AB475" i="1"/>
  <c r="AB491" i="1"/>
  <c r="AB507" i="1"/>
  <c r="AB523" i="1"/>
  <c r="AB539" i="1"/>
  <c r="AB603" i="1"/>
  <c r="AB667" i="1"/>
  <c r="AB691" i="1"/>
  <c r="AB692" i="1"/>
  <c r="AB723" i="1"/>
  <c r="AB739" i="1"/>
  <c r="AB756" i="1"/>
  <c r="AB772" i="1"/>
  <c r="AB804" i="1"/>
  <c r="AB820" i="1"/>
  <c r="AB835" i="1"/>
  <c r="AB836" i="1"/>
  <c r="AB852" i="1"/>
  <c r="AB867" i="1"/>
  <c r="AB884" i="1"/>
  <c r="AB900" i="1"/>
  <c r="AB1012" i="1"/>
  <c r="AB1028" i="1"/>
  <c r="AB1076" i="1"/>
  <c r="AB1156" i="1"/>
  <c r="AB1172" i="1"/>
  <c r="AB1204" i="1"/>
  <c r="AB1289" i="1"/>
  <c r="AB1353" i="1"/>
  <c r="AB1417" i="1"/>
  <c r="AB2811" i="1"/>
  <c r="AB4464" i="1"/>
  <c r="AB4635" i="1"/>
  <c r="AB5002" i="1"/>
  <c r="AB351" i="1"/>
  <c r="AB479" i="1"/>
  <c r="AB671" i="1"/>
  <c r="AB703" i="1"/>
  <c r="AB704" i="1"/>
  <c r="AB719" i="1"/>
  <c r="AB752" i="1"/>
  <c r="AB784" i="1"/>
  <c r="AB799" i="1"/>
  <c r="AB816" i="1"/>
  <c r="AB832" i="1"/>
  <c r="AB848" i="1"/>
  <c r="AB863" i="1"/>
  <c r="AB879" i="1"/>
  <c r="AB895" i="1"/>
  <c r="AB911" i="1"/>
  <c r="AB913" i="1"/>
  <c r="AB945" i="1"/>
  <c r="AB959" i="1"/>
  <c r="AB961" i="1"/>
  <c r="AB968" i="1"/>
  <c r="AB975" i="1"/>
  <c r="AB977" i="1"/>
  <c r="AB984" i="1"/>
  <c r="AB991" i="1"/>
  <c r="AB993" i="1"/>
  <c r="AB1009" i="1"/>
  <c r="AB1025" i="1"/>
  <c r="AB1039" i="1"/>
  <c r="AB1064" i="1"/>
  <c r="AB1071" i="1"/>
  <c r="AB1073" i="1"/>
  <c r="AB1080" i="1"/>
  <c r="AB1089" i="1"/>
  <c r="AB1096" i="1"/>
  <c r="AB1105" i="1"/>
  <c r="AB1119" i="1"/>
  <c r="AB1121" i="1"/>
  <c r="AB1144" i="1"/>
  <c r="AB1153" i="1"/>
  <c r="AB1160" i="1"/>
  <c r="AB1167" i="1"/>
  <c r="AB1169" i="1"/>
  <c r="AB1176" i="1"/>
  <c r="AB1183" i="1"/>
  <c r="AB1185" i="1"/>
  <c r="AB1192" i="1"/>
  <c r="AB1201" i="1"/>
  <c r="AB1208" i="1"/>
  <c r="AB1215" i="1"/>
  <c r="AB1217" i="1"/>
  <c r="AB1224" i="1"/>
  <c r="AB1231" i="1"/>
  <c r="AB1233" i="1"/>
  <c r="AB1240" i="1"/>
  <c r="AB1281" i="1"/>
  <c r="AB1290" i="1"/>
  <c r="AB1318" i="1"/>
  <c r="AB1324" i="1"/>
  <c r="AB1345" i="1"/>
  <c r="AB1346" i="1"/>
  <c r="AB1363" i="1"/>
  <c r="AB1368" i="1"/>
  <c r="AB1418" i="1"/>
  <c r="AB1432" i="1"/>
  <c r="AB1446" i="1"/>
  <c r="AB1464" i="1"/>
  <c r="AB1466" i="1"/>
  <c r="AB1467" i="1"/>
  <c r="AB1483" i="1"/>
  <c r="AB1505" i="1"/>
  <c r="AB1512" i="1"/>
  <c r="AB1547" i="1"/>
  <c r="AB1595" i="1"/>
  <c r="AB1611" i="1"/>
  <c r="AB2635" i="1"/>
  <c r="AB2875" i="1"/>
  <c r="AB3291" i="1"/>
  <c r="V193" i="1"/>
  <c r="AB193" i="1" s="1"/>
  <c r="Z197" i="1"/>
  <c r="AB197" i="1" s="1"/>
  <c r="AB199" i="1"/>
  <c r="M200" i="1"/>
  <c r="AB200" i="1" s="1"/>
  <c r="S202" i="1"/>
  <c r="AB202" i="1" s="1"/>
  <c r="P207" i="1"/>
  <c r="AB207" i="1" s="1"/>
  <c r="V209" i="1"/>
  <c r="Z213" i="1"/>
  <c r="AB215" i="1"/>
  <c r="M216" i="1"/>
  <c r="AB216" i="1" s="1"/>
  <c r="S218" i="1"/>
  <c r="P223" i="1"/>
  <c r="V225" i="1"/>
  <c r="AB225" i="1" s="1"/>
  <c r="Z229" i="1"/>
  <c r="AB229" i="1" s="1"/>
  <c r="AB231" i="1"/>
  <c r="M232" i="1"/>
  <c r="AB232" i="1" s="1"/>
  <c r="S234" i="1"/>
  <c r="P239" i="1"/>
  <c r="AB239" i="1" s="1"/>
  <c r="V241" i="1"/>
  <c r="AB241" i="1" s="1"/>
  <c r="Z245" i="1"/>
  <c r="AB247" i="1"/>
  <c r="M248" i="1"/>
  <c r="AB248" i="1" s="1"/>
  <c r="S250" i="1"/>
  <c r="P255" i="1"/>
  <c r="V257" i="1"/>
  <c r="AB257" i="1" s="1"/>
  <c r="Z261" i="1"/>
  <c r="AB261" i="1" s="1"/>
  <c r="AB263" i="1"/>
  <c r="M264" i="1"/>
  <c r="AB264" i="1" s="1"/>
  <c r="S266" i="1"/>
  <c r="AB266" i="1" s="1"/>
  <c r="P271" i="1"/>
  <c r="AB271" i="1" s="1"/>
  <c r="V273" i="1"/>
  <c r="AB273" i="1" s="1"/>
  <c r="Z277" i="1"/>
  <c r="AB279" i="1"/>
  <c r="M280" i="1"/>
  <c r="AB280" i="1" s="1"/>
  <c r="S282" i="1"/>
  <c r="P287" i="1"/>
  <c r="AB287" i="1" s="1"/>
  <c r="V289" i="1"/>
  <c r="AB289" i="1" s="1"/>
  <c r="Z293" i="1"/>
  <c r="AB293" i="1" s="1"/>
  <c r="AB295" i="1"/>
  <c r="M296" i="1"/>
  <c r="AB296" i="1" s="1"/>
  <c r="S298" i="1"/>
  <c r="AB298" i="1" s="1"/>
  <c r="P303" i="1"/>
  <c r="AB303" i="1" s="1"/>
  <c r="V305" i="1"/>
  <c r="Z309" i="1"/>
  <c r="AB309" i="1" s="1"/>
  <c r="AB311" i="1"/>
  <c r="M312" i="1"/>
  <c r="AB312" i="1" s="1"/>
  <c r="S314" i="1"/>
  <c r="AB314" i="1" s="1"/>
  <c r="P319" i="1"/>
  <c r="AB319" i="1" s="1"/>
  <c r="V321" i="1"/>
  <c r="AB321" i="1" s="1"/>
  <c r="Z325" i="1"/>
  <c r="AB325" i="1" s="1"/>
  <c r="AB327" i="1"/>
  <c r="M328" i="1"/>
  <c r="S330" i="1"/>
  <c r="AB330" i="1" s="1"/>
  <c r="P335" i="1"/>
  <c r="AB335" i="1" s="1"/>
  <c r="V337" i="1"/>
  <c r="AB337" i="1" s="1"/>
  <c r="Z341" i="1"/>
  <c r="AB341" i="1" s="1"/>
  <c r="AB343" i="1"/>
  <c r="M344" i="1"/>
  <c r="AB344" i="1" s="1"/>
  <c r="S346" i="1"/>
  <c r="P351" i="1"/>
  <c r="V353" i="1"/>
  <c r="AB353" i="1" s="1"/>
  <c r="Z357" i="1"/>
  <c r="AB357" i="1" s="1"/>
  <c r="AB359" i="1"/>
  <c r="M360" i="1"/>
  <c r="S362" i="1"/>
  <c r="AB362" i="1" s="1"/>
  <c r="P367" i="1"/>
  <c r="AB367" i="1" s="1"/>
  <c r="V369" i="1"/>
  <c r="Z373" i="1"/>
  <c r="AB373" i="1" s="1"/>
  <c r="AB375" i="1"/>
  <c r="M376" i="1"/>
  <c r="AB376" i="1" s="1"/>
  <c r="S378" i="1"/>
  <c r="AB378" i="1" s="1"/>
  <c r="P383" i="1"/>
  <c r="AB383" i="1" s="1"/>
  <c r="V385" i="1"/>
  <c r="AB385" i="1" s="1"/>
  <c r="Z389" i="1"/>
  <c r="AB389" i="1" s="1"/>
  <c r="AB391" i="1"/>
  <c r="M392" i="1"/>
  <c r="S394" i="1"/>
  <c r="AB394" i="1" s="1"/>
  <c r="P399" i="1"/>
  <c r="AB399" i="1" s="1"/>
  <c r="V401" i="1"/>
  <c r="Z405" i="1"/>
  <c r="AB407" i="1"/>
  <c r="M408" i="1"/>
  <c r="AB408" i="1" s="1"/>
  <c r="S410" i="1"/>
  <c r="P415" i="1"/>
  <c r="AB415" i="1" s="1"/>
  <c r="V417" i="1"/>
  <c r="Z421" i="1"/>
  <c r="AB421" i="1" s="1"/>
  <c r="AB423" i="1"/>
  <c r="M424" i="1"/>
  <c r="S426" i="1"/>
  <c r="AB426" i="1" s="1"/>
  <c r="P431" i="1"/>
  <c r="AB431" i="1" s="1"/>
  <c r="V433" i="1"/>
  <c r="AB433" i="1" s="1"/>
  <c r="Z437" i="1"/>
  <c r="AB439" i="1"/>
  <c r="M440" i="1"/>
  <c r="AB440" i="1" s="1"/>
  <c r="S442" i="1"/>
  <c r="P447" i="1"/>
  <c r="V449" i="1"/>
  <c r="AB449" i="1" s="1"/>
  <c r="Z453" i="1"/>
  <c r="AB453" i="1" s="1"/>
  <c r="AB455" i="1"/>
  <c r="M456" i="1"/>
  <c r="AB456" i="1" s="1"/>
  <c r="S458" i="1"/>
  <c r="AB458" i="1" s="1"/>
  <c r="P463" i="1"/>
  <c r="AB463" i="1" s="1"/>
  <c r="V465" i="1"/>
  <c r="Z469" i="1"/>
  <c r="AB471" i="1"/>
  <c r="M472" i="1"/>
  <c r="AB472" i="1" s="1"/>
  <c r="S474" i="1"/>
  <c r="P479" i="1"/>
  <c r="V481" i="1"/>
  <c r="AB481" i="1" s="1"/>
  <c r="Z485" i="1"/>
  <c r="AB485" i="1" s="1"/>
  <c r="AB487" i="1"/>
  <c r="M488" i="1"/>
  <c r="AB488" i="1" s="1"/>
  <c r="S490" i="1"/>
  <c r="AB490" i="1" s="1"/>
  <c r="P495" i="1"/>
  <c r="AB495" i="1" s="1"/>
  <c r="V497" i="1"/>
  <c r="AB497" i="1" s="1"/>
  <c r="Z501" i="1"/>
  <c r="AB501" i="1" s="1"/>
  <c r="AB503" i="1"/>
  <c r="M504" i="1"/>
  <c r="AB504" i="1" s="1"/>
  <c r="S506" i="1"/>
  <c r="AB506" i="1" s="1"/>
  <c r="P511" i="1"/>
  <c r="AB511" i="1" s="1"/>
  <c r="V513" i="1"/>
  <c r="AB513" i="1" s="1"/>
  <c r="Z517" i="1"/>
  <c r="AB517" i="1" s="1"/>
  <c r="AB519" i="1"/>
  <c r="M520" i="1"/>
  <c r="AB520" i="1" s="1"/>
  <c r="S522" i="1"/>
  <c r="AB522" i="1" s="1"/>
  <c r="P527" i="1"/>
  <c r="AB527" i="1" s="1"/>
  <c r="V529" i="1"/>
  <c r="AB529" i="1" s="1"/>
  <c r="Z533" i="1"/>
  <c r="AB533" i="1" s="1"/>
  <c r="AB535" i="1"/>
  <c r="M536" i="1"/>
  <c r="AB536" i="1" s="1"/>
  <c r="S538" i="1"/>
  <c r="AB538" i="1" s="1"/>
  <c r="P543" i="1"/>
  <c r="V545" i="1"/>
  <c r="AB545" i="1" s="1"/>
  <c r="Z549" i="1"/>
  <c r="AB549" i="1" s="1"/>
  <c r="AB551" i="1"/>
  <c r="M552" i="1"/>
  <c r="S554" i="1"/>
  <c r="AB554" i="1" s="1"/>
  <c r="P559" i="1"/>
  <c r="AB559" i="1" s="1"/>
  <c r="V561" i="1"/>
  <c r="Z565" i="1"/>
  <c r="AB567" i="1"/>
  <c r="M568" i="1"/>
  <c r="AB568" i="1" s="1"/>
  <c r="S570" i="1"/>
  <c r="P575" i="1"/>
  <c r="AB575" i="1" s="1"/>
  <c r="V577" i="1"/>
  <c r="Z581" i="1"/>
  <c r="AB581" i="1" s="1"/>
  <c r="AB583" i="1"/>
  <c r="M584" i="1"/>
  <c r="S586" i="1"/>
  <c r="AB586" i="1" s="1"/>
  <c r="P591" i="1"/>
  <c r="AB591" i="1" s="1"/>
  <c r="V593" i="1"/>
  <c r="Z597" i="1"/>
  <c r="AB597" i="1" s="1"/>
  <c r="AB599" i="1"/>
  <c r="M600" i="1"/>
  <c r="AB600" i="1" s="1"/>
  <c r="S602" i="1"/>
  <c r="P607" i="1"/>
  <c r="V609" i="1"/>
  <c r="AB609" i="1" s="1"/>
  <c r="Z613" i="1"/>
  <c r="AB613" i="1" s="1"/>
  <c r="AB615" i="1"/>
  <c r="M616" i="1"/>
  <c r="AB616" i="1" s="1"/>
  <c r="S618" i="1"/>
  <c r="AB618" i="1" s="1"/>
  <c r="P623" i="1"/>
  <c r="AB623" i="1" s="1"/>
  <c r="V625" i="1"/>
  <c r="AB625" i="1" s="1"/>
  <c r="Z629" i="1"/>
  <c r="AB629" i="1" s="1"/>
  <c r="AB631" i="1"/>
  <c r="M632" i="1"/>
  <c r="AB632" i="1" s="1"/>
  <c r="S634" i="1"/>
  <c r="AB634" i="1" s="1"/>
  <c r="P639" i="1"/>
  <c r="AB639" i="1" s="1"/>
  <c r="V641" i="1"/>
  <c r="AB641" i="1" s="1"/>
  <c r="Z645" i="1"/>
  <c r="AB645" i="1" s="1"/>
  <c r="AB647" i="1"/>
  <c r="M648" i="1"/>
  <c r="AB648" i="1" s="1"/>
  <c r="S650" i="1"/>
  <c r="AB650" i="1" s="1"/>
  <c r="P655" i="1"/>
  <c r="AB655" i="1" s="1"/>
  <c r="V657" i="1"/>
  <c r="AB657" i="1" s="1"/>
  <c r="Z661" i="1"/>
  <c r="AB663" i="1"/>
  <c r="M664" i="1"/>
  <c r="AB664" i="1" s="1"/>
  <c r="S666" i="1"/>
  <c r="AB666" i="1" s="1"/>
  <c r="P671" i="1"/>
  <c r="V673" i="1"/>
  <c r="AB673" i="1" s="1"/>
  <c r="Z677" i="1"/>
  <c r="AB677" i="1" s="1"/>
  <c r="AB679" i="1"/>
  <c r="M680" i="1"/>
  <c r="AB680" i="1" s="1"/>
  <c r="S682" i="1"/>
  <c r="AB682" i="1" s="1"/>
  <c r="M689" i="1"/>
  <c r="AB689" i="1" s="1"/>
  <c r="V690" i="1"/>
  <c r="S695" i="1"/>
  <c r="AB695" i="1" s="1"/>
  <c r="AB696" i="1"/>
  <c r="P700" i="1"/>
  <c r="AB700" i="1" s="1"/>
  <c r="Z702" i="1"/>
  <c r="M705" i="1"/>
  <c r="AB705" i="1" s="1"/>
  <c r="V706" i="1"/>
  <c r="AB706" i="1" s="1"/>
  <c r="AB711" i="1"/>
  <c r="S711" i="1"/>
  <c r="AB712" i="1"/>
  <c r="P716" i="1"/>
  <c r="AB716" i="1" s="1"/>
  <c r="Z718" i="1"/>
  <c r="M721" i="1"/>
  <c r="V722" i="1"/>
  <c r="AB727" i="1"/>
  <c r="S727" i="1"/>
  <c r="AB728" i="1"/>
  <c r="P732" i="1"/>
  <c r="AB732" i="1" s="1"/>
  <c r="Z734" i="1"/>
  <c r="AB734" i="1" s="1"/>
  <c r="M737" i="1"/>
  <c r="AB737" i="1" s="1"/>
  <c r="V738" i="1"/>
  <c r="S743" i="1"/>
  <c r="AB743" i="1" s="1"/>
  <c r="AB744" i="1"/>
  <c r="P748" i="1"/>
  <c r="Z750" i="1"/>
  <c r="AB750" i="1" s="1"/>
  <c r="M753" i="1"/>
  <c r="AB753" i="1" s="1"/>
  <c r="V754" i="1"/>
  <c r="AB754" i="1" s="1"/>
  <c r="S759" i="1"/>
  <c r="AB759" i="1" s="1"/>
  <c r="AB760" i="1"/>
  <c r="P764" i="1"/>
  <c r="AB764" i="1" s="1"/>
  <c r="Z766" i="1"/>
  <c r="M769" i="1"/>
  <c r="AB769" i="1" s="1"/>
  <c r="V770" i="1"/>
  <c r="AB770" i="1" s="1"/>
  <c r="AB775" i="1"/>
  <c r="S775" i="1"/>
  <c r="AB776" i="1"/>
  <c r="P780" i="1"/>
  <c r="AB780" i="1" s="1"/>
  <c r="Z782" i="1"/>
  <c r="M785" i="1"/>
  <c r="V786" i="1"/>
  <c r="AB786" i="1" s="1"/>
  <c r="AB791" i="1"/>
  <c r="S791" i="1"/>
  <c r="AB792" i="1"/>
  <c r="P796" i="1"/>
  <c r="AB796" i="1" s="1"/>
  <c r="Z798" i="1"/>
  <c r="AB798" i="1" s="1"/>
  <c r="M801" i="1"/>
  <c r="AB801" i="1" s="1"/>
  <c r="V802" i="1"/>
  <c r="S807" i="1"/>
  <c r="AB807" i="1" s="1"/>
  <c r="AB808" i="1"/>
  <c r="P812" i="1"/>
  <c r="Z814" i="1"/>
  <c r="AB814" i="1" s="1"/>
  <c r="M817" i="1"/>
  <c r="AB817" i="1" s="1"/>
  <c r="V818" i="1"/>
  <c r="AB818" i="1" s="1"/>
  <c r="S823" i="1"/>
  <c r="AB823" i="1" s="1"/>
  <c r="AB824" i="1"/>
  <c r="P828" i="1"/>
  <c r="AB828" i="1" s="1"/>
  <c r="Z830" i="1"/>
  <c r="M833" i="1"/>
  <c r="AB833" i="1" s="1"/>
  <c r="V834" i="1"/>
  <c r="AB834" i="1" s="1"/>
  <c r="AB839" i="1"/>
  <c r="S839" i="1"/>
  <c r="AB840" i="1"/>
  <c r="P844" i="1"/>
  <c r="AB844" i="1" s="1"/>
  <c r="Z846" i="1"/>
  <c r="M849" i="1"/>
  <c r="V850" i="1"/>
  <c r="AB850" i="1" s="1"/>
  <c r="AB855" i="1"/>
  <c r="S855" i="1"/>
  <c r="AB856" i="1"/>
  <c r="P860" i="1"/>
  <c r="AB860" i="1" s="1"/>
  <c r="Z862" i="1"/>
  <c r="AB862" i="1" s="1"/>
  <c r="M865" i="1"/>
  <c r="AB865" i="1" s="1"/>
  <c r="V866" i="1"/>
  <c r="AB866" i="1" s="1"/>
  <c r="S871" i="1"/>
  <c r="AB871" i="1" s="1"/>
  <c r="AB872" i="1"/>
  <c r="P876" i="1"/>
  <c r="AB876" i="1" s="1"/>
  <c r="Z878" i="1"/>
  <c r="AB878" i="1" s="1"/>
  <c r="M881" i="1"/>
  <c r="AB881" i="1" s="1"/>
  <c r="V882" i="1"/>
  <c r="AB887" i="1"/>
  <c r="AB889" i="1"/>
  <c r="AB896" i="1"/>
  <c r="AB903" i="1"/>
  <c r="AB905" i="1"/>
  <c r="AB912" i="1"/>
  <c r="AB919" i="1"/>
  <c r="AB921" i="1"/>
  <c r="AB928" i="1"/>
  <c r="AB935" i="1"/>
  <c r="AB937" i="1"/>
  <c r="AB944" i="1"/>
  <c r="AB951" i="1"/>
  <c r="AB953" i="1"/>
  <c r="AB960" i="1"/>
  <c r="AB967" i="1"/>
  <c r="AB969" i="1"/>
  <c r="AB976" i="1"/>
  <c r="AB983" i="1"/>
  <c r="AB985" i="1"/>
  <c r="AB992" i="1"/>
  <c r="AB999" i="1"/>
  <c r="AB1001" i="1"/>
  <c r="AB1008" i="1"/>
  <c r="AB1015" i="1"/>
  <c r="AB1017" i="1"/>
  <c r="AB1024" i="1"/>
  <c r="AB1031" i="1"/>
  <c r="AB1033" i="1"/>
  <c r="AB1040" i="1"/>
  <c r="AB1047" i="1"/>
  <c r="AB1049" i="1"/>
  <c r="AB1056" i="1"/>
  <c r="AB1063" i="1"/>
  <c r="AB1065" i="1"/>
  <c r="AB1072" i="1"/>
  <c r="AB1079" i="1"/>
  <c r="AB1081" i="1"/>
  <c r="AB1088" i="1"/>
  <c r="AB1095" i="1"/>
  <c r="AB1097" i="1"/>
  <c r="AB1104" i="1"/>
  <c r="AB1111" i="1"/>
  <c r="AB1113" i="1"/>
  <c r="AB1120" i="1"/>
  <c r="AB1127" i="1"/>
  <c r="AB1129" i="1"/>
  <c r="AB1136" i="1"/>
  <c r="AB1143" i="1"/>
  <c r="AB1145" i="1"/>
  <c r="AB1152" i="1"/>
  <c r="AB1159" i="1"/>
  <c r="AB1161" i="1"/>
  <c r="AB1168" i="1"/>
  <c r="AB1175" i="1"/>
  <c r="AB1177" i="1"/>
  <c r="AB1184" i="1"/>
  <c r="AB1191" i="1"/>
  <c r="AB1193" i="1"/>
  <c r="AB1200" i="1"/>
  <c r="AB1207" i="1"/>
  <c r="AB1209" i="1"/>
  <c r="AB1216" i="1"/>
  <c r="AB1223" i="1"/>
  <c r="AB1225" i="1"/>
  <c r="AB1232" i="1"/>
  <c r="AB1239" i="1"/>
  <c r="AB1241" i="1"/>
  <c r="AB1249" i="1"/>
  <c r="AB1250" i="1"/>
  <c r="AB1258" i="1"/>
  <c r="AB1267" i="1"/>
  <c r="AB1272" i="1"/>
  <c r="AB1273" i="1"/>
  <c r="AB1286" i="1"/>
  <c r="AB1292" i="1"/>
  <c r="AB1313" i="1"/>
  <c r="AB1322" i="1"/>
  <c r="AB1331" i="1"/>
  <c r="AB1336" i="1"/>
  <c r="AB1350" i="1"/>
  <c r="AB1356" i="1"/>
  <c r="AB1377" i="1"/>
  <c r="AB1378" i="1"/>
  <c r="AB1386" i="1"/>
  <c r="AB1395" i="1"/>
  <c r="AB1400" i="1"/>
  <c r="AB1401" i="1"/>
  <c r="AB1414" i="1"/>
  <c r="AB1420" i="1"/>
  <c r="AB1441" i="1"/>
  <c r="AB1450" i="1"/>
  <c r="AB1456" i="1"/>
  <c r="AB1459" i="1"/>
  <c r="AB1461" i="1"/>
  <c r="AB1472" i="1"/>
  <c r="AB1475" i="1"/>
  <c r="AB1477" i="1"/>
  <c r="AB1488" i="1"/>
  <c r="AB1491" i="1"/>
  <c r="AB1493" i="1"/>
  <c r="AB1504" i="1"/>
  <c r="AB1507" i="1"/>
  <c r="AB1509" i="1"/>
  <c r="AB1520" i="1"/>
  <c r="AB1523" i="1"/>
  <c r="AB1525" i="1"/>
  <c r="AB1536" i="1"/>
  <c r="AB1539" i="1"/>
  <c r="AB1541" i="1"/>
  <c r="AB1552" i="1"/>
  <c r="AB1555" i="1"/>
  <c r="AB1557" i="1"/>
  <c r="AB1568" i="1"/>
  <c r="AB1571" i="1"/>
  <c r="AB1573" i="1"/>
  <c r="AB1584" i="1"/>
  <c r="AB1587" i="1"/>
  <c r="AB1589" i="1"/>
  <c r="AB1600" i="1"/>
  <c r="AB1603" i="1"/>
  <c r="AB1605" i="1"/>
  <c r="AB1616" i="1"/>
  <c r="AB1619" i="1"/>
  <c r="AB1621" i="1"/>
  <c r="AB1632" i="1"/>
  <c r="AB1635" i="1"/>
  <c r="AB1637" i="1"/>
  <c r="AB1648" i="1"/>
  <c r="AB1651" i="1"/>
  <c r="AB1653" i="1"/>
  <c r="AB1664" i="1"/>
  <c r="AB1667" i="1"/>
  <c r="AB1669" i="1"/>
  <c r="AB1680" i="1"/>
  <c r="AB1683" i="1"/>
  <c r="AB1685" i="1"/>
  <c r="AB1696" i="1"/>
  <c r="AB1699" i="1"/>
  <c r="AB1701" i="1"/>
  <c r="AB1712" i="1"/>
  <c r="AB1715" i="1"/>
  <c r="AB1717" i="1"/>
  <c r="AB1728" i="1"/>
  <c r="AB1731" i="1"/>
  <c r="AB1733" i="1"/>
  <c r="AB1744" i="1"/>
  <c r="AB1747" i="1"/>
  <c r="AB1749" i="1"/>
  <c r="AB1760" i="1"/>
  <c r="AB1763" i="1"/>
  <c r="AB1765" i="1"/>
  <c r="AB1776" i="1"/>
  <c r="AB1779" i="1"/>
  <c r="AB1781" i="1"/>
  <c r="AB1792" i="1"/>
  <c r="AB1795" i="1"/>
  <c r="AB1797" i="1"/>
  <c r="AB1808" i="1"/>
  <c r="AB1811" i="1"/>
  <c r="AB1813" i="1"/>
  <c r="AB1824" i="1"/>
  <c r="AB1827" i="1"/>
  <c r="AB1829" i="1"/>
  <c r="AB1840" i="1"/>
  <c r="AB1843" i="1"/>
  <c r="AB1845" i="1"/>
  <c r="AB1861" i="1"/>
  <c r="AB1877" i="1"/>
  <c r="AB1893" i="1"/>
  <c r="AB1909" i="1"/>
  <c r="AB1925" i="1"/>
  <c r="AB1941" i="1"/>
  <c r="AB1957" i="1"/>
  <c r="AB1973" i="1"/>
  <c r="AB1989" i="1"/>
  <c r="AB2005" i="1"/>
  <c r="AB2021" i="1"/>
  <c r="AB2037" i="1"/>
  <c r="AB2053" i="1"/>
  <c r="AB2069" i="1"/>
  <c r="AB2085" i="1"/>
  <c r="AB2101" i="1"/>
  <c r="AB2117" i="1"/>
  <c r="AB2133" i="1"/>
  <c r="AB2149" i="1"/>
  <c r="AB2165" i="1"/>
  <c r="AB2181" i="1"/>
  <c r="AB2197" i="1"/>
  <c r="AB2213" i="1"/>
  <c r="AB2229" i="1"/>
  <c r="AB2245" i="1"/>
  <c r="AB2261" i="1"/>
  <c r="AB2277" i="1"/>
  <c r="AB2293" i="1"/>
  <c r="AB2309" i="1"/>
  <c r="AB2325" i="1"/>
  <c r="AB2341" i="1"/>
  <c r="AB2357" i="1"/>
  <c r="AB2373" i="1"/>
  <c r="AB2389" i="1"/>
  <c r="AB2405" i="1"/>
  <c r="AB2421" i="1"/>
  <c r="AB2437" i="1"/>
  <c r="AB2453" i="1"/>
  <c r="AB2469" i="1"/>
  <c r="AB2485" i="1"/>
  <c r="AB2501" i="1"/>
  <c r="AB2517" i="1"/>
  <c r="AB2533" i="1"/>
  <c r="AB2549" i="1"/>
  <c r="AB2565" i="1"/>
  <c r="AB2581" i="1"/>
  <c r="AB2615" i="1"/>
  <c r="AB2643" i="1"/>
  <c r="AB3246" i="1"/>
  <c r="AB1287" i="1"/>
  <c r="AB1351" i="1"/>
  <c r="AB1415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613" i="1"/>
  <c r="AB2630" i="1"/>
  <c r="AB2647" i="1"/>
  <c r="AB2662" i="1"/>
  <c r="AB2671" i="1"/>
  <c r="AB2687" i="1"/>
  <c r="AB2703" i="1"/>
  <c r="AB2719" i="1"/>
  <c r="AB2735" i="1"/>
  <c r="AB2751" i="1"/>
  <c r="AB2763" i="1"/>
  <c r="AB2767" i="1"/>
  <c r="AB2827" i="1"/>
  <c r="AB2831" i="1"/>
  <c r="AB2895" i="1"/>
  <c r="AB2908" i="1"/>
  <c r="AB3736" i="1"/>
  <c r="AB3864" i="1"/>
  <c r="AB1259" i="1"/>
  <c r="AB1275" i="1"/>
  <c r="AB1291" i="1"/>
  <c r="AB1307" i="1"/>
  <c r="AB1323" i="1"/>
  <c r="AB1339" i="1"/>
  <c r="AB1355" i="1"/>
  <c r="AB1371" i="1"/>
  <c r="AB1387" i="1"/>
  <c r="AB1403" i="1"/>
  <c r="AB1419" i="1"/>
  <c r="AB1435" i="1"/>
  <c r="AB1451" i="1"/>
  <c r="AB1454" i="1"/>
  <c r="AB1462" i="1"/>
  <c r="AB1470" i="1"/>
  <c r="AB1478" i="1"/>
  <c r="AB1486" i="1"/>
  <c r="AB1494" i="1"/>
  <c r="AB1502" i="1"/>
  <c r="AB1510" i="1"/>
  <c r="AB1518" i="1"/>
  <c r="AB1526" i="1"/>
  <c r="AB1534" i="1"/>
  <c r="AB1542" i="1"/>
  <c r="AB1550" i="1"/>
  <c r="AB1558" i="1"/>
  <c r="AB1566" i="1"/>
  <c r="AB1574" i="1"/>
  <c r="AB1582" i="1"/>
  <c r="AB1590" i="1"/>
  <c r="AB1598" i="1"/>
  <c r="AB1606" i="1"/>
  <c r="AB1614" i="1"/>
  <c r="AB1622" i="1"/>
  <c r="AB1630" i="1"/>
  <c r="AB1638" i="1"/>
  <c r="AB1646" i="1"/>
  <c r="AB1654" i="1"/>
  <c r="AB1662" i="1"/>
  <c r="AB1670" i="1"/>
  <c r="AB1678" i="1"/>
  <c r="AB1686" i="1"/>
  <c r="AB1694" i="1"/>
  <c r="AB1702" i="1"/>
  <c r="AB1710" i="1"/>
  <c r="AB1718" i="1"/>
  <c r="AB1726" i="1"/>
  <c r="AB1734" i="1"/>
  <c r="AB1742" i="1"/>
  <c r="AB1750" i="1"/>
  <c r="AB1758" i="1"/>
  <c r="AB1766" i="1"/>
  <c r="AB1774" i="1"/>
  <c r="AB1782" i="1"/>
  <c r="AB1790" i="1"/>
  <c r="AB1798" i="1"/>
  <c r="AB1806" i="1"/>
  <c r="AB1814" i="1"/>
  <c r="AB1822" i="1"/>
  <c r="AB1830" i="1"/>
  <c r="AB1838" i="1"/>
  <c r="AB1846" i="1"/>
  <c r="M1852" i="1"/>
  <c r="AB1852" i="1" s="1"/>
  <c r="AB1854" i="1"/>
  <c r="AB2585" i="1"/>
  <c r="AB2586" i="1"/>
  <c r="AB2590" i="1"/>
  <c r="AB2595" i="1"/>
  <c r="AB2602" i="1"/>
  <c r="AB2611" i="1"/>
  <c r="AB2618" i="1"/>
  <c r="AB2639" i="1"/>
  <c r="AB2650" i="1"/>
  <c r="AB2654" i="1"/>
  <c r="AB2667" i="1"/>
  <c r="AB2683" i="1"/>
  <c r="AB2699" i="1"/>
  <c r="AB2715" i="1"/>
  <c r="AB2731" i="1"/>
  <c r="AB2747" i="1"/>
  <c r="AB2779" i="1"/>
  <c r="AB2783" i="1"/>
  <c r="AB2843" i="1"/>
  <c r="AB2847" i="1"/>
  <c r="AB2911" i="1"/>
  <c r="AB3307" i="1"/>
  <c r="AB3681" i="1"/>
  <c r="AB3745" i="1"/>
  <c r="AB1247" i="1"/>
  <c r="M1248" i="1"/>
  <c r="AB1248" i="1" s="1"/>
  <c r="S1250" i="1"/>
  <c r="P1255" i="1"/>
  <c r="AB1255" i="1" s="1"/>
  <c r="V1257" i="1"/>
  <c r="AB1257" i="1" s="1"/>
  <c r="Z1261" i="1"/>
  <c r="AB1261" i="1" s="1"/>
  <c r="AB1263" i="1"/>
  <c r="M1264" i="1"/>
  <c r="S1266" i="1"/>
  <c r="AB1266" i="1" s="1"/>
  <c r="P1271" i="1"/>
  <c r="AB1271" i="1" s="1"/>
  <c r="V1273" i="1"/>
  <c r="Z1277" i="1"/>
  <c r="AB1277" i="1" s="1"/>
  <c r="AB1279" i="1"/>
  <c r="M1280" i="1"/>
  <c r="AB1280" i="1" s="1"/>
  <c r="S1282" i="1"/>
  <c r="AB1282" i="1" s="1"/>
  <c r="P1287" i="1"/>
  <c r="V1289" i="1"/>
  <c r="Z1293" i="1"/>
  <c r="AB1293" i="1" s="1"/>
  <c r="AB1295" i="1"/>
  <c r="M1296" i="1"/>
  <c r="AB1296" i="1" s="1"/>
  <c r="S1298" i="1"/>
  <c r="P1303" i="1"/>
  <c r="AB1303" i="1" s="1"/>
  <c r="V1305" i="1"/>
  <c r="Z1309" i="1"/>
  <c r="AB1309" i="1" s="1"/>
  <c r="AB1311" i="1"/>
  <c r="M1312" i="1"/>
  <c r="AB1312" i="1" s="1"/>
  <c r="S1314" i="1"/>
  <c r="AB1314" i="1" s="1"/>
  <c r="P1319" i="1"/>
  <c r="AB1319" i="1" s="1"/>
  <c r="V1321" i="1"/>
  <c r="Z1325" i="1"/>
  <c r="AB1325" i="1" s="1"/>
  <c r="AB1327" i="1"/>
  <c r="M1328" i="1"/>
  <c r="AB1328" i="1" s="1"/>
  <c r="S1330" i="1"/>
  <c r="AB1330" i="1" s="1"/>
  <c r="P1335" i="1"/>
  <c r="AB1335" i="1" s="1"/>
  <c r="V1337" i="1"/>
  <c r="AB1337" i="1" s="1"/>
  <c r="Z1341" i="1"/>
  <c r="AB1343" i="1"/>
  <c r="M1344" i="1"/>
  <c r="AB1344" i="1" s="1"/>
  <c r="S1346" i="1"/>
  <c r="P1351" i="1"/>
  <c r="V1353" i="1"/>
  <c r="Z1357" i="1"/>
  <c r="AB1357" i="1" s="1"/>
  <c r="AB1359" i="1"/>
  <c r="M1360" i="1"/>
  <c r="AB1360" i="1" s="1"/>
  <c r="S1362" i="1"/>
  <c r="AB1362" i="1" s="1"/>
  <c r="P1367" i="1"/>
  <c r="AB1367" i="1" s="1"/>
  <c r="V1369" i="1"/>
  <c r="Z1373" i="1"/>
  <c r="AB1373" i="1" s="1"/>
  <c r="AB1375" i="1"/>
  <c r="M1376" i="1"/>
  <c r="AB1376" i="1" s="1"/>
  <c r="S1378" i="1"/>
  <c r="P1383" i="1"/>
  <c r="AB1383" i="1" s="1"/>
  <c r="V1385" i="1"/>
  <c r="AB1385" i="1" s="1"/>
  <c r="Z1389" i="1"/>
  <c r="AB1389" i="1" s="1"/>
  <c r="AB1391" i="1"/>
  <c r="M1392" i="1"/>
  <c r="S1394" i="1"/>
  <c r="AB1394" i="1" s="1"/>
  <c r="P1399" i="1"/>
  <c r="AB1399" i="1" s="1"/>
  <c r="V1401" i="1"/>
  <c r="Z1405" i="1"/>
  <c r="AB1405" i="1" s="1"/>
  <c r="AB1407" i="1"/>
  <c r="M1408" i="1"/>
  <c r="AB1408" i="1" s="1"/>
  <c r="S1410" i="1"/>
  <c r="AB1410" i="1" s="1"/>
  <c r="P1415" i="1"/>
  <c r="V1417" i="1"/>
  <c r="Z1421" i="1"/>
  <c r="AB1421" i="1" s="1"/>
  <c r="AB1423" i="1"/>
  <c r="M1424" i="1"/>
  <c r="AB1424" i="1" s="1"/>
  <c r="S1426" i="1"/>
  <c r="P1431" i="1"/>
  <c r="AB1431" i="1" s="1"/>
  <c r="V1433" i="1"/>
  <c r="AB1433" i="1" s="1"/>
  <c r="Z1437" i="1"/>
  <c r="AB1437" i="1" s="1"/>
  <c r="AB1439" i="1"/>
  <c r="M1440" i="1"/>
  <c r="AB1440" i="1" s="1"/>
  <c r="S1442" i="1"/>
  <c r="AB1442" i="1" s="1"/>
  <c r="P1447" i="1"/>
  <c r="AB1447" i="1" s="1"/>
  <c r="V1449" i="1"/>
  <c r="P1455" i="1"/>
  <c r="AB1455" i="1" s="1"/>
  <c r="V1457" i="1"/>
  <c r="P1463" i="1"/>
  <c r="AB1463" i="1" s="1"/>
  <c r="V1465" i="1"/>
  <c r="AB1465" i="1" s="1"/>
  <c r="P1471" i="1"/>
  <c r="AB1471" i="1" s="1"/>
  <c r="V1473" i="1"/>
  <c r="P1479" i="1"/>
  <c r="AB1479" i="1" s="1"/>
  <c r="V1481" i="1"/>
  <c r="AB1481" i="1" s="1"/>
  <c r="P1487" i="1"/>
  <c r="AB1487" i="1" s="1"/>
  <c r="V1489" i="1"/>
  <c r="AB1489" i="1" s="1"/>
  <c r="P1495" i="1"/>
  <c r="AB1495" i="1" s="1"/>
  <c r="V1497" i="1"/>
  <c r="AB1497" i="1" s="1"/>
  <c r="P1503" i="1"/>
  <c r="AB1503" i="1" s="1"/>
  <c r="V1505" i="1"/>
  <c r="P1511" i="1"/>
  <c r="AB1511" i="1" s="1"/>
  <c r="V1513" i="1"/>
  <c r="AB1513" i="1" s="1"/>
  <c r="P1519" i="1"/>
  <c r="AB1519" i="1" s="1"/>
  <c r="V1521" i="1"/>
  <c r="AB1521" i="1" s="1"/>
  <c r="P1527" i="1"/>
  <c r="AB1527" i="1" s="1"/>
  <c r="V1529" i="1"/>
  <c r="AB1529" i="1" s="1"/>
  <c r="P1535" i="1"/>
  <c r="AB1535" i="1" s="1"/>
  <c r="V1537" i="1"/>
  <c r="AB1537" i="1" s="1"/>
  <c r="P1543" i="1"/>
  <c r="AB1543" i="1" s="1"/>
  <c r="V1545" i="1"/>
  <c r="AB1545" i="1" s="1"/>
  <c r="P1551" i="1"/>
  <c r="AB1551" i="1" s="1"/>
  <c r="V1553" i="1"/>
  <c r="P1559" i="1"/>
  <c r="AB1559" i="1" s="1"/>
  <c r="V1561" i="1"/>
  <c r="AB1561" i="1" s="1"/>
  <c r="P1567" i="1"/>
  <c r="AB1567" i="1" s="1"/>
  <c r="V1569" i="1"/>
  <c r="P1575" i="1"/>
  <c r="AB1575" i="1" s="1"/>
  <c r="V1577" i="1"/>
  <c r="AB1577" i="1" s="1"/>
  <c r="P1583" i="1"/>
  <c r="AB1583" i="1" s="1"/>
  <c r="V1585" i="1"/>
  <c r="AB1585" i="1" s="1"/>
  <c r="P1591" i="1"/>
  <c r="AB1591" i="1" s="1"/>
  <c r="V1593" i="1"/>
  <c r="AB1593" i="1" s="1"/>
  <c r="P1599" i="1"/>
  <c r="AB1599" i="1" s="1"/>
  <c r="V1601" i="1"/>
  <c r="P1607" i="1"/>
  <c r="AB1607" i="1" s="1"/>
  <c r="V1609" i="1"/>
  <c r="AB1609" i="1" s="1"/>
  <c r="P1615" i="1"/>
  <c r="AB1615" i="1" s="1"/>
  <c r="V1617" i="1"/>
  <c r="P1623" i="1"/>
  <c r="AB1623" i="1" s="1"/>
  <c r="V1625" i="1"/>
  <c r="AB1625" i="1" s="1"/>
  <c r="P1631" i="1"/>
  <c r="AB1631" i="1" s="1"/>
  <c r="V1633" i="1"/>
  <c r="AB1633" i="1" s="1"/>
  <c r="P1639" i="1"/>
  <c r="AB1639" i="1" s="1"/>
  <c r="V1641" i="1"/>
  <c r="AB1641" i="1" s="1"/>
  <c r="P1647" i="1"/>
  <c r="AB1647" i="1" s="1"/>
  <c r="V1649" i="1"/>
  <c r="AB1649" i="1" s="1"/>
  <c r="P1655" i="1"/>
  <c r="AB1655" i="1" s="1"/>
  <c r="V1657" i="1"/>
  <c r="AB1657" i="1" s="1"/>
  <c r="P1663" i="1"/>
  <c r="AB1663" i="1" s="1"/>
  <c r="V1665" i="1"/>
  <c r="P1671" i="1"/>
  <c r="AB1671" i="1" s="1"/>
  <c r="V1673" i="1"/>
  <c r="AB1673" i="1" s="1"/>
  <c r="P1679" i="1"/>
  <c r="AB1679" i="1" s="1"/>
  <c r="V1681" i="1"/>
  <c r="P1687" i="1"/>
  <c r="AB1687" i="1" s="1"/>
  <c r="V1689" i="1"/>
  <c r="AB1689" i="1" s="1"/>
  <c r="P1695" i="1"/>
  <c r="AB1695" i="1" s="1"/>
  <c r="V1697" i="1"/>
  <c r="AB1697" i="1" s="1"/>
  <c r="P1703" i="1"/>
  <c r="AB1703" i="1" s="1"/>
  <c r="V1705" i="1"/>
  <c r="AB1705" i="1" s="1"/>
  <c r="P1711" i="1"/>
  <c r="AB1711" i="1" s="1"/>
  <c r="V1713" i="1"/>
  <c r="AB1713" i="1" s="1"/>
  <c r="P1719" i="1"/>
  <c r="AB1719" i="1" s="1"/>
  <c r="V1721" i="1"/>
  <c r="AB1721" i="1" s="1"/>
  <c r="P1727" i="1"/>
  <c r="AB1727" i="1" s="1"/>
  <c r="V1729" i="1"/>
  <c r="P1735" i="1"/>
  <c r="AB1735" i="1" s="1"/>
  <c r="V1737" i="1"/>
  <c r="AB1737" i="1" s="1"/>
  <c r="P1743" i="1"/>
  <c r="AB1743" i="1" s="1"/>
  <c r="V1745" i="1"/>
  <c r="P1751" i="1"/>
  <c r="AB1751" i="1" s="1"/>
  <c r="V1753" i="1"/>
  <c r="AB1753" i="1" s="1"/>
  <c r="P1759" i="1"/>
  <c r="AB1759" i="1" s="1"/>
  <c r="V1761" i="1"/>
  <c r="AB1761" i="1" s="1"/>
  <c r="P1767" i="1"/>
  <c r="AB1767" i="1" s="1"/>
  <c r="V1769" i="1"/>
  <c r="AB1769" i="1" s="1"/>
  <c r="P1775" i="1"/>
  <c r="AB1775" i="1" s="1"/>
  <c r="V1777" i="1"/>
  <c r="AB1777" i="1" s="1"/>
  <c r="P1783" i="1"/>
  <c r="AB1783" i="1" s="1"/>
  <c r="V1785" i="1"/>
  <c r="AB1785" i="1" s="1"/>
  <c r="P1791" i="1"/>
  <c r="AB1791" i="1" s="1"/>
  <c r="V1793" i="1"/>
  <c r="P1799" i="1"/>
  <c r="AB1799" i="1" s="1"/>
  <c r="V1801" i="1"/>
  <c r="AB1801" i="1" s="1"/>
  <c r="P1807" i="1"/>
  <c r="AB1807" i="1" s="1"/>
  <c r="V1809" i="1"/>
  <c r="P1815" i="1"/>
  <c r="AB1815" i="1" s="1"/>
  <c r="V1817" i="1"/>
  <c r="AB1817" i="1" s="1"/>
  <c r="P1823" i="1"/>
  <c r="AB1823" i="1" s="1"/>
  <c r="V1825" i="1"/>
  <c r="AB1825" i="1" s="1"/>
  <c r="P1831" i="1"/>
  <c r="AB1831" i="1" s="1"/>
  <c r="V1833" i="1"/>
  <c r="AB1833" i="1" s="1"/>
  <c r="P1839" i="1"/>
  <c r="AB1839" i="1" s="1"/>
  <c r="V1841" i="1"/>
  <c r="AB1841" i="1" s="1"/>
  <c r="P1847" i="1"/>
  <c r="AB1847" i="1" s="1"/>
  <c r="V1849" i="1"/>
  <c r="AB1849" i="1" s="1"/>
  <c r="P1855" i="1"/>
  <c r="AB1855" i="1" s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1" i="1"/>
  <c r="AB2095" i="1"/>
  <c r="AB2099" i="1"/>
  <c r="AB2103" i="1"/>
  <c r="AB2107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575" i="1"/>
  <c r="AB2579" i="1"/>
  <c r="AB2583" i="1"/>
  <c r="AB2642" i="1"/>
  <c r="AB2859" i="1"/>
  <c r="AB3212" i="1"/>
  <c r="AB3263" i="1"/>
  <c r="AB3319" i="1"/>
  <c r="AB3640" i="1"/>
  <c r="AB3768" i="1"/>
  <c r="AB2617" i="1"/>
  <c r="AB2624" i="1"/>
  <c r="AB2632" i="1"/>
  <c r="AB2640" i="1"/>
  <c r="AB2648" i="1"/>
  <c r="AB2656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7" i="1"/>
  <c r="AB2773" i="1"/>
  <c r="AB2778" i="1"/>
  <c r="AB2789" i="1"/>
  <c r="AB2794" i="1"/>
  <c r="AB2800" i="1"/>
  <c r="AB2805" i="1"/>
  <c r="AB2821" i="1"/>
  <c r="AB2837" i="1"/>
  <c r="AB2842" i="1"/>
  <c r="AB2853" i="1"/>
  <c r="AB2858" i="1"/>
  <c r="AB2864" i="1"/>
  <c r="AB2869" i="1"/>
  <c r="AB2885" i="1"/>
  <c r="AB2901" i="1"/>
  <c r="AB2906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193" i="1"/>
  <c r="AB3209" i="1"/>
  <c r="AB3222" i="1"/>
  <c r="AB3225" i="1"/>
  <c r="AB3241" i="1"/>
  <c r="AB3254" i="1"/>
  <c r="AB3257" i="1"/>
  <c r="AB3289" i="1"/>
  <c r="AB3299" i="1"/>
  <c r="AB3350" i="1"/>
  <c r="AB3382" i="1"/>
  <c r="AB3385" i="1"/>
  <c r="AB3423" i="1"/>
  <c r="AB3443" i="1"/>
  <c r="AB3459" i="1"/>
  <c r="AB3475" i="1"/>
  <c r="AB3491" i="1"/>
  <c r="AB3507" i="1"/>
  <c r="AB3523" i="1"/>
  <c r="AB3539" i="1"/>
  <c r="AB3555" i="1"/>
  <c r="AB3571" i="1"/>
  <c r="AB3587" i="1"/>
  <c r="AB3603" i="1"/>
  <c r="AB3647" i="1"/>
  <c r="AB3679" i="1"/>
  <c r="AB3775" i="1"/>
  <c r="AB3807" i="1"/>
  <c r="AB3952" i="1"/>
  <c r="AB4016" i="1"/>
  <c r="AB4080" i="1"/>
  <c r="AB4120" i="1"/>
  <c r="AB4304" i="1"/>
  <c r="Z2587" i="1"/>
  <c r="AB2587" i="1" s="1"/>
  <c r="AB2589" i="1"/>
  <c r="M2590" i="1"/>
  <c r="S2592" i="1"/>
  <c r="AB2592" i="1" s="1"/>
  <c r="P2597" i="1"/>
  <c r="AB2597" i="1" s="1"/>
  <c r="V2599" i="1"/>
  <c r="AB2599" i="1" s="1"/>
  <c r="Z2603" i="1"/>
  <c r="AB2605" i="1"/>
  <c r="M2606" i="1"/>
  <c r="AB2606" i="1" s="1"/>
  <c r="S2608" i="1"/>
  <c r="AB2608" i="1" s="1"/>
  <c r="P2613" i="1"/>
  <c r="V2615" i="1"/>
  <c r="Z2619" i="1"/>
  <c r="AB2621" i="1"/>
  <c r="M2622" i="1"/>
  <c r="AB2622" i="1" s="1"/>
  <c r="P2625" i="1"/>
  <c r="AB2625" i="1" s="1"/>
  <c r="V2627" i="1"/>
  <c r="P2633" i="1"/>
  <c r="AB2633" i="1" s="1"/>
  <c r="V2635" i="1"/>
  <c r="P2641" i="1"/>
  <c r="AB2641" i="1" s="1"/>
  <c r="V2643" i="1"/>
  <c r="P2649" i="1"/>
  <c r="AB2649" i="1" s="1"/>
  <c r="V2651" i="1"/>
  <c r="P2657" i="1"/>
  <c r="AB2657" i="1" s="1"/>
  <c r="V2659" i="1"/>
  <c r="AB2659" i="1" s="1"/>
  <c r="AB2756" i="1"/>
  <c r="M2759" i="1"/>
  <c r="AB2759" i="1" s="1"/>
  <c r="V2760" i="1"/>
  <c r="S2761" i="1"/>
  <c r="AB2761" i="1" s="1"/>
  <c r="P2762" i="1"/>
  <c r="AB2762" i="1" s="1"/>
  <c r="Z2764" i="1"/>
  <c r="AB2766" i="1"/>
  <c r="AB2772" i="1"/>
  <c r="M2775" i="1"/>
  <c r="AB2775" i="1" s="1"/>
  <c r="V2776" i="1"/>
  <c r="S2777" i="1"/>
  <c r="AB2777" i="1" s="1"/>
  <c r="P2778" i="1"/>
  <c r="Z2780" i="1"/>
  <c r="AB2782" i="1"/>
  <c r="AB2788" i="1"/>
  <c r="M2791" i="1"/>
  <c r="AB2791" i="1" s="1"/>
  <c r="V2792" i="1"/>
  <c r="S2793" i="1"/>
  <c r="AB2793" i="1" s="1"/>
  <c r="P2794" i="1"/>
  <c r="Z2796" i="1"/>
  <c r="AB2798" i="1"/>
  <c r="AB2804" i="1"/>
  <c r="M2807" i="1"/>
  <c r="AB2807" i="1" s="1"/>
  <c r="V2808" i="1"/>
  <c r="S2809" i="1"/>
  <c r="AB2809" i="1" s="1"/>
  <c r="P2810" i="1"/>
  <c r="AB2810" i="1" s="1"/>
  <c r="Z2812" i="1"/>
  <c r="AB2814" i="1"/>
  <c r="AB2820" i="1"/>
  <c r="M2823" i="1"/>
  <c r="AB2823" i="1" s="1"/>
  <c r="V2824" i="1"/>
  <c r="S2825" i="1"/>
  <c r="AB2825" i="1" s="1"/>
  <c r="P2826" i="1"/>
  <c r="AB2826" i="1" s="1"/>
  <c r="Z2828" i="1"/>
  <c r="AB2830" i="1"/>
  <c r="AB2836" i="1"/>
  <c r="M2839" i="1"/>
  <c r="AB2839" i="1" s="1"/>
  <c r="V2840" i="1"/>
  <c r="S2841" i="1"/>
  <c r="AB2841" i="1" s="1"/>
  <c r="P2842" i="1"/>
  <c r="Z2844" i="1"/>
  <c r="AB2846" i="1"/>
  <c r="AB2852" i="1"/>
  <c r="M2855" i="1"/>
  <c r="AB2855" i="1" s="1"/>
  <c r="V2856" i="1"/>
  <c r="S2857" i="1"/>
  <c r="AB2857" i="1" s="1"/>
  <c r="P2858" i="1"/>
  <c r="Z2860" i="1"/>
  <c r="AB2862" i="1"/>
  <c r="AB2868" i="1"/>
  <c r="M2871" i="1"/>
  <c r="AB2871" i="1" s="1"/>
  <c r="V2872" i="1"/>
  <c r="S2873" i="1"/>
  <c r="AB2873" i="1" s="1"/>
  <c r="P2874" i="1"/>
  <c r="AB2874" i="1" s="1"/>
  <c r="Z2876" i="1"/>
  <c r="AB2878" i="1"/>
  <c r="AB2884" i="1"/>
  <c r="M2887" i="1"/>
  <c r="AB2887" i="1" s="1"/>
  <c r="V2888" i="1"/>
  <c r="S2889" i="1"/>
  <c r="AB2889" i="1" s="1"/>
  <c r="P2890" i="1"/>
  <c r="AB2890" i="1" s="1"/>
  <c r="Z2892" i="1"/>
  <c r="AB2894" i="1"/>
  <c r="AB2900" i="1"/>
  <c r="M2903" i="1"/>
  <c r="AB2903" i="1" s="1"/>
  <c r="V2904" i="1"/>
  <c r="S2905" i="1"/>
  <c r="AB2905" i="1" s="1"/>
  <c r="P2906" i="1"/>
  <c r="Z2908" i="1"/>
  <c r="AB2910" i="1"/>
  <c r="AB2916" i="1"/>
  <c r="M2919" i="1"/>
  <c r="AB2919" i="1" s="1"/>
  <c r="AB2920" i="1"/>
  <c r="M2923" i="1"/>
  <c r="AB2923" i="1" s="1"/>
  <c r="AB2924" i="1"/>
  <c r="M2927" i="1"/>
  <c r="AB2927" i="1" s="1"/>
  <c r="AB2928" i="1"/>
  <c r="M2931" i="1"/>
  <c r="AB2931" i="1" s="1"/>
  <c r="AB2932" i="1"/>
  <c r="M2935" i="1"/>
  <c r="AB2935" i="1" s="1"/>
  <c r="AB2936" i="1"/>
  <c r="M2939" i="1"/>
  <c r="AB2939" i="1" s="1"/>
  <c r="AB2940" i="1"/>
  <c r="M2943" i="1"/>
  <c r="AB2943" i="1" s="1"/>
  <c r="AB2944" i="1"/>
  <c r="M2947" i="1"/>
  <c r="AB2947" i="1" s="1"/>
  <c r="AB2948" i="1"/>
  <c r="M2951" i="1"/>
  <c r="AB2951" i="1" s="1"/>
  <c r="AB2952" i="1"/>
  <c r="M2955" i="1"/>
  <c r="AB2955" i="1" s="1"/>
  <c r="AB2956" i="1"/>
  <c r="M2959" i="1"/>
  <c r="AB2959" i="1" s="1"/>
  <c r="AB2960" i="1"/>
  <c r="M2963" i="1"/>
  <c r="AB2963" i="1" s="1"/>
  <c r="AB2964" i="1"/>
  <c r="M2967" i="1"/>
  <c r="AB2967" i="1" s="1"/>
  <c r="AB2968" i="1"/>
  <c r="M2971" i="1"/>
  <c r="AB2971" i="1" s="1"/>
  <c r="AB2972" i="1"/>
  <c r="M2975" i="1"/>
  <c r="AB2975" i="1" s="1"/>
  <c r="AB2976" i="1"/>
  <c r="M2979" i="1"/>
  <c r="AB2979" i="1" s="1"/>
  <c r="AB2980" i="1"/>
  <c r="M2983" i="1"/>
  <c r="AB2983" i="1" s="1"/>
  <c r="AB2984" i="1"/>
  <c r="M2987" i="1"/>
  <c r="AB2987" i="1" s="1"/>
  <c r="AB2988" i="1"/>
  <c r="M2991" i="1"/>
  <c r="AB2991" i="1" s="1"/>
  <c r="AB2992" i="1"/>
  <c r="M2995" i="1"/>
  <c r="AB2995" i="1" s="1"/>
  <c r="AB2996" i="1"/>
  <c r="M2999" i="1"/>
  <c r="AB2999" i="1" s="1"/>
  <c r="AB3000" i="1"/>
  <c r="M3003" i="1"/>
  <c r="AB3003" i="1" s="1"/>
  <c r="AB3004" i="1"/>
  <c r="M3007" i="1"/>
  <c r="AB3007" i="1" s="1"/>
  <c r="AB3008" i="1"/>
  <c r="M3011" i="1"/>
  <c r="AB3011" i="1" s="1"/>
  <c r="AB3012" i="1"/>
  <c r="M3015" i="1"/>
  <c r="AB3015" i="1" s="1"/>
  <c r="AB3016" i="1"/>
  <c r="M3019" i="1"/>
  <c r="AB3019" i="1" s="1"/>
  <c r="AB3020" i="1"/>
  <c r="M3023" i="1"/>
  <c r="AB3023" i="1" s="1"/>
  <c r="AB3024" i="1"/>
  <c r="M3027" i="1"/>
  <c r="AB3027" i="1" s="1"/>
  <c r="AB3028" i="1"/>
  <c r="M3031" i="1"/>
  <c r="AB3031" i="1" s="1"/>
  <c r="AB3032" i="1"/>
  <c r="M3035" i="1"/>
  <c r="AB3035" i="1" s="1"/>
  <c r="AB3036" i="1"/>
  <c r="M3039" i="1"/>
  <c r="AB3039" i="1" s="1"/>
  <c r="AB3040" i="1"/>
  <c r="M3043" i="1"/>
  <c r="AB3043" i="1" s="1"/>
  <c r="AB3044" i="1"/>
  <c r="M3047" i="1"/>
  <c r="AB3047" i="1" s="1"/>
  <c r="AB3048" i="1"/>
  <c r="M3051" i="1"/>
  <c r="AB3051" i="1" s="1"/>
  <c r="AB3052" i="1"/>
  <c r="M3055" i="1"/>
  <c r="AB3055" i="1" s="1"/>
  <c r="AB3056" i="1"/>
  <c r="M3059" i="1"/>
  <c r="AB3059" i="1" s="1"/>
  <c r="AB3060" i="1"/>
  <c r="M3063" i="1"/>
  <c r="AB3063" i="1" s="1"/>
  <c r="AB3064" i="1"/>
  <c r="M3067" i="1"/>
  <c r="AB3067" i="1" s="1"/>
  <c r="AB3068" i="1"/>
  <c r="M3071" i="1"/>
  <c r="AB3071" i="1" s="1"/>
  <c r="AB3072" i="1"/>
  <c r="M3075" i="1"/>
  <c r="AB3075" i="1" s="1"/>
  <c r="AB3076" i="1"/>
  <c r="M3079" i="1"/>
  <c r="AB3079" i="1" s="1"/>
  <c r="AB3080" i="1"/>
  <c r="M3083" i="1"/>
  <c r="AB3083" i="1" s="1"/>
  <c r="AB3084" i="1"/>
  <c r="M3087" i="1"/>
  <c r="AB3087" i="1" s="1"/>
  <c r="AB3088" i="1"/>
  <c r="M3091" i="1"/>
  <c r="AB3091" i="1" s="1"/>
  <c r="AB3092" i="1"/>
  <c r="M3095" i="1"/>
  <c r="AB3095" i="1" s="1"/>
  <c r="AB3096" i="1"/>
  <c r="M3099" i="1"/>
  <c r="AB3099" i="1" s="1"/>
  <c r="AB3100" i="1"/>
  <c r="M3103" i="1"/>
  <c r="AB3103" i="1" s="1"/>
  <c r="AB3104" i="1"/>
  <c r="M3107" i="1"/>
  <c r="AB3107" i="1" s="1"/>
  <c r="AB3108" i="1"/>
  <c r="M3111" i="1"/>
  <c r="AB3111" i="1" s="1"/>
  <c r="AB3112" i="1"/>
  <c r="M3115" i="1"/>
  <c r="AB3115" i="1" s="1"/>
  <c r="AB3116" i="1"/>
  <c r="M3119" i="1"/>
  <c r="AB3119" i="1" s="1"/>
  <c r="AB3120" i="1"/>
  <c r="M3123" i="1"/>
  <c r="AB3123" i="1" s="1"/>
  <c r="AB3124" i="1"/>
  <c r="M3127" i="1"/>
  <c r="AB3127" i="1" s="1"/>
  <c r="AB3128" i="1"/>
  <c r="M3131" i="1"/>
  <c r="AB3131" i="1" s="1"/>
  <c r="AB3132" i="1"/>
  <c r="M3135" i="1"/>
  <c r="AB3135" i="1" s="1"/>
  <c r="AB3136" i="1"/>
  <c r="M3139" i="1"/>
  <c r="AB3139" i="1" s="1"/>
  <c r="AB3140" i="1"/>
  <c r="M3143" i="1"/>
  <c r="AB3143" i="1" s="1"/>
  <c r="AB3144" i="1"/>
  <c r="M3147" i="1"/>
  <c r="AB3147" i="1" s="1"/>
  <c r="AB3148" i="1"/>
  <c r="M3151" i="1"/>
  <c r="AB3151" i="1" s="1"/>
  <c r="AB3152" i="1"/>
  <c r="M3155" i="1"/>
  <c r="AB3155" i="1" s="1"/>
  <c r="AB3156" i="1"/>
  <c r="M3159" i="1"/>
  <c r="AB3159" i="1" s="1"/>
  <c r="AB3160" i="1"/>
  <c r="M3163" i="1"/>
  <c r="AB3163" i="1" s="1"/>
  <c r="AB3164" i="1"/>
  <c r="M3167" i="1"/>
  <c r="AB3167" i="1" s="1"/>
  <c r="AB3168" i="1"/>
  <c r="M3171" i="1"/>
  <c r="AB3171" i="1" s="1"/>
  <c r="AB3172" i="1"/>
  <c r="M3175" i="1"/>
  <c r="AB3175" i="1" s="1"/>
  <c r="AB3176" i="1"/>
  <c r="M3179" i="1"/>
  <c r="AB3179" i="1" s="1"/>
  <c r="AB3180" i="1"/>
  <c r="M3183" i="1"/>
  <c r="AB3183" i="1" s="1"/>
  <c r="AB3184" i="1"/>
  <c r="M3187" i="1"/>
  <c r="AB3187" i="1" s="1"/>
  <c r="AB3188" i="1"/>
  <c r="M3191" i="1"/>
  <c r="AB3191" i="1" s="1"/>
  <c r="S3192" i="1"/>
  <c r="AB3202" i="1"/>
  <c r="Z3203" i="1"/>
  <c r="S3208" i="1"/>
  <c r="AB3210" i="1"/>
  <c r="Z3219" i="1"/>
  <c r="S3224" i="1"/>
  <c r="AB3234" i="1"/>
  <c r="Z3235" i="1"/>
  <c r="S3240" i="1"/>
  <c r="AB3242" i="1"/>
  <c r="Z3251" i="1"/>
  <c r="AB3279" i="1"/>
  <c r="AB3343" i="1"/>
  <c r="AB3439" i="1"/>
  <c r="AB3455" i="1"/>
  <c r="AB3471" i="1"/>
  <c r="AB3487" i="1"/>
  <c r="AB3503" i="1"/>
  <c r="AB3519" i="1"/>
  <c r="AB3535" i="1"/>
  <c r="AB3551" i="1"/>
  <c r="AB3567" i="1"/>
  <c r="AB3583" i="1"/>
  <c r="AB3599" i="1"/>
  <c r="V2587" i="1"/>
  <c r="Z2591" i="1"/>
  <c r="AB2593" i="1"/>
  <c r="M2594" i="1"/>
  <c r="AB2594" i="1" s="1"/>
  <c r="S2596" i="1"/>
  <c r="AB2596" i="1" s="1"/>
  <c r="P2601" i="1"/>
  <c r="AB2601" i="1" s="1"/>
  <c r="V2603" i="1"/>
  <c r="AB2603" i="1" s="1"/>
  <c r="Z2607" i="1"/>
  <c r="AB2607" i="1" s="1"/>
  <c r="AB2609" i="1"/>
  <c r="M2610" i="1"/>
  <c r="AB2610" i="1" s="1"/>
  <c r="S2612" i="1"/>
  <c r="AB2612" i="1" s="1"/>
  <c r="P2617" i="1"/>
  <c r="V2619" i="1"/>
  <c r="AB2619" i="1" s="1"/>
  <c r="Z2623" i="1"/>
  <c r="M2626" i="1"/>
  <c r="AB2626" i="1" s="1"/>
  <c r="AB2628" i="1"/>
  <c r="S2628" i="1"/>
  <c r="AB2629" i="1"/>
  <c r="Z2631" i="1"/>
  <c r="AB2631" i="1" s="1"/>
  <c r="M2634" i="1"/>
  <c r="AB2634" i="1" s="1"/>
  <c r="S2636" i="1"/>
  <c r="AB2636" i="1" s="1"/>
  <c r="AB2637" i="1"/>
  <c r="Z2639" i="1"/>
  <c r="M2642" i="1"/>
  <c r="S2644" i="1"/>
  <c r="AB2644" i="1" s="1"/>
  <c r="AB2645" i="1"/>
  <c r="Z2647" i="1"/>
  <c r="M2650" i="1"/>
  <c r="AB2652" i="1"/>
  <c r="S2652" i="1"/>
  <c r="AB2653" i="1"/>
  <c r="Z2655" i="1"/>
  <c r="AB2655" i="1" s="1"/>
  <c r="M2658" i="1"/>
  <c r="AB2658" i="1" s="1"/>
  <c r="AB2660" i="1"/>
  <c r="S2660" i="1"/>
  <c r="AB2661" i="1"/>
  <c r="Z2663" i="1"/>
  <c r="AB2663" i="1" s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41" i="1"/>
  <c r="AB2745" i="1"/>
  <c r="AB2749" i="1"/>
  <c r="Z2752" i="1"/>
  <c r="AB2752" i="1" s="1"/>
  <c r="AB2754" i="1"/>
  <c r="AB2760" i="1"/>
  <c r="M2763" i="1"/>
  <c r="V2764" i="1"/>
  <c r="AB2764" i="1" s="1"/>
  <c r="AB2765" i="1"/>
  <c r="S2765" i="1"/>
  <c r="P2766" i="1"/>
  <c r="Z2768" i="1"/>
  <c r="AB2768" i="1" s="1"/>
  <c r="AB2770" i="1"/>
  <c r="AB2776" i="1"/>
  <c r="M2779" i="1"/>
  <c r="V2780" i="1"/>
  <c r="AB2780" i="1" s="1"/>
  <c r="AB2781" i="1"/>
  <c r="S2781" i="1"/>
  <c r="P2782" i="1"/>
  <c r="Z2784" i="1"/>
  <c r="AB2784" i="1" s="1"/>
  <c r="AB2786" i="1"/>
  <c r="AB2792" i="1"/>
  <c r="M2795" i="1"/>
  <c r="AB2795" i="1" s="1"/>
  <c r="V2796" i="1"/>
  <c r="AB2796" i="1" s="1"/>
  <c r="AB2797" i="1"/>
  <c r="S2797" i="1"/>
  <c r="P2798" i="1"/>
  <c r="Z2800" i="1"/>
  <c r="AB2802" i="1"/>
  <c r="AB2808" i="1"/>
  <c r="M2811" i="1"/>
  <c r="V2812" i="1"/>
  <c r="AB2812" i="1" s="1"/>
  <c r="AB2813" i="1"/>
  <c r="S2813" i="1"/>
  <c r="P2814" i="1"/>
  <c r="Z2816" i="1"/>
  <c r="AB2816" i="1" s="1"/>
  <c r="AB2818" i="1"/>
  <c r="AB2824" i="1"/>
  <c r="M2827" i="1"/>
  <c r="V2828" i="1"/>
  <c r="AB2828" i="1" s="1"/>
  <c r="AB2829" i="1"/>
  <c r="S2829" i="1"/>
  <c r="P2830" i="1"/>
  <c r="Z2832" i="1"/>
  <c r="AB2832" i="1" s="1"/>
  <c r="AB2834" i="1"/>
  <c r="AB2840" i="1"/>
  <c r="M2843" i="1"/>
  <c r="V2844" i="1"/>
  <c r="AB2844" i="1" s="1"/>
  <c r="AB2845" i="1"/>
  <c r="S2845" i="1"/>
  <c r="P2846" i="1"/>
  <c r="Z2848" i="1"/>
  <c r="AB2848" i="1" s="1"/>
  <c r="AB2850" i="1"/>
  <c r="AB2856" i="1"/>
  <c r="M2859" i="1"/>
  <c r="V2860" i="1"/>
  <c r="AB2860" i="1" s="1"/>
  <c r="AB2861" i="1"/>
  <c r="S2861" i="1"/>
  <c r="P2862" i="1"/>
  <c r="Z2864" i="1"/>
  <c r="AB2866" i="1"/>
  <c r="AB2872" i="1"/>
  <c r="M2875" i="1"/>
  <c r="V2876" i="1"/>
  <c r="AB2876" i="1" s="1"/>
  <c r="AB2877" i="1"/>
  <c r="S2877" i="1"/>
  <c r="P2878" i="1"/>
  <c r="Z2880" i="1"/>
  <c r="AB2880" i="1" s="1"/>
  <c r="AB2882" i="1"/>
  <c r="AB2888" i="1"/>
  <c r="M2891" i="1"/>
  <c r="AB2891" i="1" s="1"/>
  <c r="V2892" i="1"/>
  <c r="AB2892" i="1" s="1"/>
  <c r="AB2893" i="1"/>
  <c r="S2893" i="1"/>
  <c r="P2894" i="1"/>
  <c r="Z2896" i="1"/>
  <c r="AB2896" i="1" s="1"/>
  <c r="AB2898" i="1"/>
  <c r="AB2904" i="1"/>
  <c r="M2907" i="1"/>
  <c r="AB2907" i="1" s="1"/>
  <c r="V2908" i="1"/>
  <c r="AB2909" i="1"/>
  <c r="S2909" i="1"/>
  <c r="P2910" i="1"/>
  <c r="Z2912" i="1"/>
  <c r="AB2912" i="1" s="1"/>
  <c r="AB2914" i="1"/>
  <c r="AB3199" i="1"/>
  <c r="V3203" i="1"/>
  <c r="AB3215" i="1"/>
  <c r="V3219" i="1"/>
  <c r="AB3221" i="1"/>
  <c r="AB3231" i="1"/>
  <c r="V3235" i="1"/>
  <c r="AB3247" i="1"/>
  <c r="V3251" i="1"/>
  <c r="AB3253" i="1"/>
  <c r="AB3283" i="1"/>
  <c r="AB3302" i="1"/>
  <c r="AB3337" i="1"/>
  <c r="AB3395" i="1"/>
  <c r="AB3399" i="1"/>
  <c r="AB3628" i="1"/>
  <c r="AB3631" i="1"/>
  <c r="AB3669" i="1"/>
  <c r="AB3701" i="1"/>
  <c r="AB3724" i="1"/>
  <c r="AB3756" i="1"/>
  <c r="AB3759" i="1"/>
  <c r="AB3797" i="1"/>
  <c r="AB3829" i="1"/>
  <c r="AB3852" i="1"/>
  <c r="P3192" i="1"/>
  <c r="AB3192" i="1" s="1"/>
  <c r="V3194" i="1"/>
  <c r="AB3194" i="1" s="1"/>
  <c r="Z3198" i="1"/>
  <c r="M3201" i="1"/>
  <c r="AB3201" i="1" s="1"/>
  <c r="S3203" i="1"/>
  <c r="AB3203" i="1" s="1"/>
  <c r="P3208" i="1"/>
  <c r="V3210" i="1"/>
  <c r="Z3214" i="1"/>
  <c r="AB3216" i="1"/>
  <c r="M3217" i="1"/>
  <c r="AB3217" i="1" s="1"/>
  <c r="S3219" i="1"/>
  <c r="AB3219" i="1" s="1"/>
  <c r="P3224" i="1"/>
  <c r="AB3224" i="1" s="1"/>
  <c r="V3226" i="1"/>
  <c r="AB3226" i="1" s="1"/>
  <c r="Z3230" i="1"/>
  <c r="M3233" i="1"/>
  <c r="AB3233" i="1" s="1"/>
  <c r="S3235" i="1"/>
  <c r="AB3235" i="1" s="1"/>
  <c r="P3240" i="1"/>
  <c r="V3242" i="1"/>
  <c r="Z3246" i="1"/>
  <c r="AB3248" i="1"/>
  <c r="M3249" i="1"/>
  <c r="AB3249" i="1" s="1"/>
  <c r="S3251" i="1"/>
  <c r="AB3251" i="1" s="1"/>
  <c r="P3257" i="1"/>
  <c r="Z3259" i="1"/>
  <c r="M3262" i="1"/>
  <c r="AB3262" i="1" s="1"/>
  <c r="V3263" i="1"/>
  <c r="S3268" i="1"/>
  <c r="AB3268" i="1" s="1"/>
  <c r="P3273" i="1"/>
  <c r="AB3273" i="1" s="1"/>
  <c r="Z3275" i="1"/>
  <c r="M3278" i="1"/>
  <c r="AB3278" i="1" s="1"/>
  <c r="V3279" i="1"/>
  <c r="S3284" i="1"/>
  <c r="AB3284" i="1" s="1"/>
  <c r="P3289" i="1"/>
  <c r="Z3291" i="1"/>
  <c r="M3294" i="1"/>
  <c r="AB3294" i="1" s="1"/>
  <c r="V3295" i="1"/>
  <c r="AB3295" i="1" s="1"/>
  <c r="AB3300" i="1"/>
  <c r="S3300" i="1"/>
  <c r="P3305" i="1"/>
  <c r="AB3305" i="1" s="1"/>
  <c r="Z3307" i="1"/>
  <c r="M3310" i="1"/>
  <c r="AB3310" i="1" s="1"/>
  <c r="V3311" i="1"/>
  <c r="AB3311" i="1" s="1"/>
  <c r="AB3316" i="1"/>
  <c r="S3316" i="1"/>
  <c r="P3321" i="1"/>
  <c r="AB3321" i="1" s="1"/>
  <c r="Z3323" i="1"/>
  <c r="M3326" i="1"/>
  <c r="AB3326" i="1" s="1"/>
  <c r="V3327" i="1"/>
  <c r="AB3327" i="1" s="1"/>
  <c r="S3332" i="1"/>
  <c r="AB3332" i="1" s="1"/>
  <c r="P3337" i="1"/>
  <c r="Z3339" i="1"/>
  <c r="M3342" i="1"/>
  <c r="AB3342" i="1" s="1"/>
  <c r="V3343" i="1"/>
  <c r="S3348" i="1"/>
  <c r="AB3348" i="1" s="1"/>
  <c r="P3353" i="1"/>
  <c r="AB3353" i="1" s="1"/>
  <c r="Z3355" i="1"/>
  <c r="M3358" i="1"/>
  <c r="AB3358" i="1" s="1"/>
  <c r="V3359" i="1"/>
  <c r="AB3359" i="1" s="1"/>
  <c r="AB3364" i="1"/>
  <c r="S3364" i="1"/>
  <c r="P3369" i="1"/>
  <c r="AB3369" i="1" s="1"/>
  <c r="Z3371" i="1"/>
  <c r="M3374" i="1"/>
  <c r="AB3374" i="1" s="1"/>
  <c r="V3375" i="1"/>
  <c r="AB3375" i="1" s="1"/>
  <c r="AB3380" i="1"/>
  <c r="S3380" i="1"/>
  <c r="P3385" i="1"/>
  <c r="Z3387" i="1"/>
  <c r="M3390" i="1"/>
  <c r="AB3396" i="1"/>
  <c r="AB3398" i="1"/>
  <c r="AB3405" i="1"/>
  <c r="AB3412" i="1"/>
  <c r="AB3414" i="1"/>
  <c r="AB3421" i="1"/>
  <c r="AB3428" i="1"/>
  <c r="AB3430" i="1"/>
  <c r="AB3437" i="1"/>
  <c r="AB3889" i="1"/>
  <c r="AB3917" i="1"/>
  <c r="AB3920" i="1"/>
  <c r="AB4199" i="1"/>
  <c r="AB4368" i="1"/>
  <c r="AB4448" i="1"/>
  <c r="P3196" i="1"/>
  <c r="AB3196" i="1" s="1"/>
  <c r="V3198" i="1"/>
  <c r="AB3198" i="1" s="1"/>
  <c r="Z3202" i="1"/>
  <c r="AB3204" i="1"/>
  <c r="M3205" i="1"/>
  <c r="AB3205" i="1" s="1"/>
  <c r="S3207" i="1"/>
  <c r="AB3207" i="1" s="1"/>
  <c r="P3212" i="1"/>
  <c r="V3214" i="1"/>
  <c r="AB3214" i="1" s="1"/>
  <c r="Z3218" i="1"/>
  <c r="AB3220" i="1"/>
  <c r="M3221" i="1"/>
  <c r="S3223" i="1"/>
  <c r="AB3223" i="1" s="1"/>
  <c r="P3228" i="1"/>
  <c r="AB3228" i="1" s="1"/>
  <c r="V3230" i="1"/>
  <c r="AB3230" i="1" s="1"/>
  <c r="Z3234" i="1"/>
  <c r="AB3236" i="1"/>
  <c r="M3237" i="1"/>
  <c r="AB3237" i="1" s="1"/>
  <c r="S3239" i="1"/>
  <c r="AB3239" i="1" s="1"/>
  <c r="P3244" i="1"/>
  <c r="AB3244" i="1" s="1"/>
  <c r="V3246" i="1"/>
  <c r="Z3250" i="1"/>
  <c r="AB3252" i="1"/>
  <c r="M3253" i="1"/>
  <c r="Z3255" i="1"/>
  <c r="M3258" i="1"/>
  <c r="AB3258" i="1" s="1"/>
  <c r="V3259" i="1"/>
  <c r="AB3259" i="1" s="1"/>
  <c r="S3264" i="1"/>
  <c r="AB3264" i="1" s="1"/>
  <c r="AB3265" i="1"/>
  <c r="P3269" i="1"/>
  <c r="AB3269" i="1" s="1"/>
  <c r="Z3271" i="1"/>
  <c r="M3274" i="1"/>
  <c r="AB3274" i="1" s="1"/>
  <c r="V3275" i="1"/>
  <c r="AB3275" i="1" s="1"/>
  <c r="AB3280" i="1"/>
  <c r="S3280" i="1"/>
  <c r="AB3281" i="1"/>
  <c r="P3285" i="1"/>
  <c r="AB3285" i="1" s="1"/>
  <c r="Z3287" i="1"/>
  <c r="M3290" i="1"/>
  <c r="AB3290" i="1" s="1"/>
  <c r="V3291" i="1"/>
  <c r="AB3296" i="1"/>
  <c r="S3296" i="1"/>
  <c r="P3301" i="1"/>
  <c r="AB3301" i="1" s="1"/>
  <c r="Z3303" i="1"/>
  <c r="AB3303" i="1" s="1"/>
  <c r="M3306" i="1"/>
  <c r="AB3306" i="1" s="1"/>
  <c r="V3307" i="1"/>
  <c r="S3312" i="1"/>
  <c r="AB3312" i="1" s="1"/>
  <c r="P3317" i="1"/>
  <c r="AB3317" i="1" s="1"/>
  <c r="Z3319" i="1"/>
  <c r="M3322" i="1"/>
  <c r="AB3322" i="1" s="1"/>
  <c r="V3323" i="1"/>
  <c r="AB3323" i="1" s="1"/>
  <c r="S3328" i="1"/>
  <c r="AB3328" i="1" s="1"/>
  <c r="AB3329" i="1"/>
  <c r="P3333" i="1"/>
  <c r="AB3333" i="1" s="1"/>
  <c r="Z3335" i="1"/>
  <c r="M3338" i="1"/>
  <c r="AB3338" i="1" s="1"/>
  <c r="V3339" i="1"/>
  <c r="AB3339" i="1" s="1"/>
  <c r="AB3344" i="1"/>
  <c r="S3344" i="1"/>
  <c r="AB3345" i="1"/>
  <c r="P3349" i="1"/>
  <c r="AB3349" i="1" s="1"/>
  <c r="Z3351" i="1"/>
  <c r="M3354" i="1"/>
  <c r="AB3354" i="1" s="1"/>
  <c r="V3355" i="1"/>
  <c r="AB3355" i="1" s="1"/>
  <c r="AB3360" i="1"/>
  <c r="S3360" i="1"/>
  <c r="P3365" i="1"/>
  <c r="AB3365" i="1" s="1"/>
  <c r="Z3367" i="1"/>
  <c r="AB3367" i="1" s="1"/>
  <c r="M3370" i="1"/>
  <c r="AB3370" i="1" s="1"/>
  <c r="V3371" i="1"/>
  <c r="AB3371" i="1" s="1"/>
  <c r="S3376" i="1"/>
  <c r="AB3376" i="1" s="1"/>
  <c r="P3381" i="1"/>
  <c r="AB3381" i="1" s="1"/>
  <c r="Z3383" i="1"/>
  <c r="M3386" i="1"/>
  <c r="AB3386" i="1" s="1"/>
  <c r="V3387" i="1"/>
  <c r="AB3387" i="1" s="1"/>
  <c r="AB3390" i="1"/>
  <c r="AB3393" i="1"/>
  <c r="AB3400" i="1"/>
  <c r="AB3402" i="1"/>
  <c r="AB3409" i="1"/>
  <c r="AB3416" i="1"/>
  <c r="AB3418" i="1"/>
  <c r="AB3425" i="1"/>
  <c r="AB3432" i="1"/>
  <c r="AB3434" i="1"/>
  <c r="AB3441" i="1"/>
  <c r="AB3445" i="1"/>
  <c r="AB3449" i="1"/>
  <c r="AB3453" i="1"/>
  <c r="AB3457" i="1"/>
  <c r="AB3461" i="1"/>
  <c r="AB3465" i="1"/>
  <c r="AB3469" i="1"/>
  <c r="AB3473" i="1"/>
  <c r="AB3477" i="1"/>
  <c r="AB3481" i="1"/>
  <c r="AB3485" i="1"/>
  <c r="AB3489" i="1"/>
  <c r="AB3493" i="1"/>
  <c r="AB3497" i="1"/>
  <c r="AB3501" i="1"/>
  <c r="AB3505" i="1"/>
  <c r="AB3509" i="1"/>
  <c r="AB3513" i="1"/>
  <c r="AB3517" i="1"/>
  <c r="AB3521" i="1"/>
  <c r="AB3525" i="1"/>
  <c r="AB3529" i="1"/>
  <c r="AB3533" i="1"/>
  <c r="AB3537" i="1"/>
  <c r="AB3541" i="1"/>
  <c r="AB3545" i="1"/>
  <c r="AB3549" i="1"/>
  <c r="AB3553" i="1"/>
  <c r="AB3557" i="1"/>
  <c r="AB3561" i="1"/>
  <c r="AB3565" i="1"/>
  <c r="AB3569" i="1"/>
  <c r="AB3573" i="1"/>
  <c r="AB3577" i="1"/>
  <c r="AB3581" i="1"/>
  <c r="AB3585" i="1"/>
  <c r="AB3589" i="1"/>
  <c r="AB3593" i="1"/>
  <c r="AB3597" i="1"/>
  <c r="AB3601" i="1"/>
  <c r="AB3605" i="1"/>
  <c r="AB3609" i="1"/>
  <c r="AB3613" i="1"/>
  <c r="AB3616" i="1"/>
  <c r="AB3625" i="1"/>
  <c r="AB3629" i="1"/>
  <c r="AB3632" i="1"/>
  <c r="AB3641" i="1"/>
  <c r="AB3645" i="1"/>
  <c r="AB3648" i="1"/>
  <c r="AB3657" i="1"/>
  <c r="AB3661" i="1"/>
  <c r="AB3664" i="1"/>
  <c r="AB3673" i="1"/>
  <c r="AB3677" i="1"/>
  <c r="AB3680" i="1"/>
  <c r="AB3689" i="1"/>
  <c r="AB3693" i="1"/>
  <c r="AB3696" i="1"/>
  <c r="AB3705" i="1"/>
  <c r="AB3709" i="1"/>
  <c r="AB3712" i="1"/>
  <c r="AB3721" i="1"/>
  <c r="AB3725" i="1"/>
  <c r="AB3728" i="1"/>
  <c r="AB3737" i="1"/>
  <c r="AB3741" i="1"/>
  <c r="AB3744" i="1"/>
  <c r="AB3753" i="1"/>
  <c r="AB3757" i="1"/>
  <c r="AB3760" i="1"/>
  <c r="AB3769" i="1"/>
  <c r="AB3773" i="1"/>
  <c r="AB3776" i="1"/>
  <c r="AB3785" i="1"/>
  <c r="AB3789" i="1"/>
  <c r="AB3792" i="1"/>
  <c r="AB3801" i="1"/>
  <c r="AB3805" i="1"/>
  <c r="AB3808" i="1"/>
  <c r="AB3817" i="1"/>
  <c r="AB3821" i="1"/>
  <c r="AB3824" i="1"/>
  <c r="AB3833" i="1"/>
  <c r="AB3837" i="1"/>
  <c r="AB3840" i="1"/>
  <c r="AB3849" i="1"/>
  <c r="AB3853" i="1"/>
  <c r="AB3856" i="1"/>
  <c r="AB3865" i="1"/>
  <c r="AB3869" i="1"/>
  <c r="AB3871" i="1"/>
  <c r="AB3905" i="1"/>
  <c r="AB3948" i="1"/>
  <c r="AB3968" i="1"/>
  <c r="AB4012" i="1"/>
  <c r="AB4032" i="1"/>
  <c r="AB4076" i="1"/>
  <c r="AB4096" i="1"/>
  <c r="M3193" i="1"/>
  <c r="S3195" i="1"/>
  <c r="AB3195" i="1" s="1"/>
  <c r="P3200" i="1"/>
  <c r="AB3200" i="1" s="1"/>
  <c r="V3202" i="1"/>
  <c r="Z3206" i="1"/>
  <c r="AB3206" i="1" s="1"/>
  <c r="AB3208" i="1"/>
  <c r="M3209" i="1"/>
  <c r="S3211" i="1"/>
  <c r="AB3211" i="1" s="1"/>
  <c r="P3216" i="1"/>
  <c r="V3218" i="1"/>
  <c r="AB3218" i="1" s="1"/>
  <c r="Z3222" i="1"/>
  <c r="M3225" i="1"/>
  <c r="S3227" i="1"/>
  <c r="AB3227" i="1" s="1"/>
  <c r="P3232" i="1"/>
  <c r="AB3232" i="1" s="1"/>
  <c r="V3234" i="1"/>
  <c r="Z3238" i="1"/>
  <c r="AB3238" i="1" s="1"/>
  <c r="AB3240" i="1"/>
  <c r="M3241" i="1"/>
  <c r="S3243" i="1"/>
  <c r="AB3243" i="1" s="1"/>
  <c r="P3248" i="1"/>
  <c r="V3250" i="1"/>
  <c r="AB3250" i="1" s="1"/>
  <c r="M3254" i="1"/>
  <c r="V3255" i="1"/>
  <c r="AB3255" i="1" s="1"/>
  <c r="S3260" i="1"/>
  <c r="AB3260" i="1" s="1"/>
  <c r="AB3261" i="1"/>
  <c r="P3265" i="1"/>
  <c r="Z3267" i="1"/>
  <c r="AB3267" i="1" s="1"/>
  <c r="M3270" i="1"/>
  <c r="AB3270" i="1" s="1"/>
  <c r="V3271" i="1"/>
  <c r="AB3271" i="1" s="1"/>
  <c r="S3276" i="1"/>
  <c r="AB3276" i="1" s="1"/>
  <c r="AB3277" i="1"/>
  <c r="P3281" i="1"/>
  <c r="Z3283" i="1"/>
  <c r="M3286" i="1"/>
  <c r="AB3286" i="1" s="1"/>
  <c r="V3287" i="1"/>
  <c r="AB3287" i="1" s="1"/>
  <c r="S3292" i="1"/>
  <c r="AB3292" i="1" s="1"/>
  <c r="AB3293" i="1"/>
  <c r="P3297" i="1"/>
  <c r="AB3297" i="1" s="1"/>
  <c r="Z3299" i="1"/>
  <c r="M3302" i="1"/>
  <c r="V3303" i="1"/>
  <c r="AB3308" i="1"/>
  <c r="S3308" i="1"/>
  <c r="AB3309" i="1"/>
  <c r="P3313" i="1"/>
  <c r="AB3313" i="1" s="1"/>
  <c r="Z3315" i="1"/>
  <c r="AB3315" i="1" s="1"/>
  <c r="M3318" i="1"/>
  <c r="AB3318" i="1" s="1"/>
  <c r="V3319" i="1"/>
  <c r="S3324" i="1"/>
  <c r="AB3324" i="1" s="1"/>
  <c r="AB3325" i="1"/>
  <c r="P3329" i="1"/>
  <c r="Z3331" i="1"/>
  <c r="AB3331" i="1" s="1"/>
  <c r="M3334" i="1"/>
  <c r="AB3334" i="1" s="1"/>
  <c r="V3335" i="1"/>
  <c r="AB3335" i="1" s="1"/>
  <c r="S3340" i="1"/>
  <c r="AB3340" i="1" s="1"/>
  <c r="AB3341" i="1"/>
  <c r="P3345" i="1"/>
  <c r="Z3347" i="1"/>
  <c r="AB3347" i="1" s="1"/>
  <c r="M3350" i="1"/>
  <c r="V3351" i="1"/>
  <c r="AB3351" i="1" s="1"/>
  <c r="S3356" i="1"/>
  <c r="AB3356" i="1" s="1"/>
  <c r="AB3357" i="1"/>
  <c r="P3361" i="1"/>
  <c r="AB3361" i="1" s="1"/>
  <c r="Z3363" i="1"/>
  <c r="AB3363" i="1" s="1"/>
  <c r="M3366" i="1"/>
  <c r="AB3366" i="1" s="1"/>
  <c r="V3367" i="1"/>
  <c r="AB3372" i="1"/>
  <c r="S3372" i="1"/>
  <c r="AB3373" i="1"/>
  <c r="P3377" i="1"/>
  <c r="AB3377" i="1" s="1"/>
  <c r="Z3379" i="1"/>
  <c r="AB3379" i="1" s="1"/>
  <c r="M3382" i="1"/>
  <c r="V3383" i="1"/>
  <c r="AB3383" i="1" s="1"/>
  <c r="S3388" i="1"/>
  <c r="AB3388" i="1" s="1"/>
  <c r="AB3389" i="1"/>
  <c r="AB3397" i="1"/>
  <c r="AB3404" i="1"/>
  <c r="AB3406" i="1"/>
  <c r="AB3413" i="1"/>
  <c r="AB3420" i="1"/>
  <c r="AB3422" i="1"/>
  <c r="AB3429" i="1"/>
  <c r="AB3436" i="1"/>
  <c r="AB3438" i="1"/>
  <c r="AB3638" i="1"/>
  <c r="AB3670" i="1"/>
  <c r="AB3702" i="1"/>
  <c r="AB3734" i="1"/>
  <c r="AB3766" i="1"/>
  <c r="AB3798" i="1"/>
  <c r="AB3830" i="1"/>
  <c r="AB3862" i="1"/>
  <c r="AB3883" i="1"/>
  <c r="AB3885" i="1"/>
  <c r="AB3887" i="1"/>
  <c r="AB3895" i="1"/>
  <c r="AB3921" i="1"/>
  <c r="AB3928" i="1"/>
  <c r="AB4206" i="1"/>
  <c r="AB4243" i="1"/>
  <c r="AB4263" i="1"/>
  <c r="AB3626" i="1"/>
  <c r="AB3642" i="1"/>
  <c r="AB3690" i="1"/>
  <c r="AB3706" i="1"/>
  <c r="AB3754" i="1"/>
  <c r="AB3770" i="1"/>
  <c r="AB3818" i="1"/>
  <c r="AB3834" i="1"/>
  <c r="AB3878" i="1"/>
  <c r="AB3894" i="1"/>
  <c r="AB3898" i="1"/>
  <c r="AB3911" i="1"/>
  <c r="AB3914" i="1"/>
  <c r="AB3927" i="1"/>
  <c r="AB3933" i="1"/>
  <c r="AB3937" i="1"/>
  <c r="AB3942" i="1"/>
  <c r="AB3947" i="1"/>
  <c r="AB3951" i="1"/>
  <c r="AB3958" i="1"/>
  <c r="AB3963" i="1"/>
  <c r="AB3967" i="1"/>
  <c r="AB3974" i="1"/>
  <c r="AB3983" i="1"/>
  <c r="AB3990" i="1"/>
  <c r="AB3999" i="1"/>
  <c r="AB4006" i="1"/>
  <c r="AB4015" i="1"/>
  <c r="AB4022" i="1"/>
  <c r="AB4031" i="1"/>
  <c r="AB4038" i="1"/>
  <c r="AB4047" i="1"/>
  <c r="AB4054" i="1"/>
  <c r="AB4063" i="1"/>
  <c r="AB4070" i="1"/>
  <c r="AB4079" i="1"/>
  <c r="AB4086" i="1"/>
  <c r="AB4089" i="1"/>
  <c r="AB4091" i="1"/>
  <c r="AB4095" i="1"/>
  <c r="AB4102" i="1"/>
  <c r="AB4105" i="1"/>
  <c r="AB4118" i="1"/>
  <c r="AB4164" i="1"/>
  <c r="AB4216" i="1"/>
  <c r="AB4275" i="1"/>
  <c r="AB4280" i="1"/>
  <c r="AB4414" i="1"/>
  <c r="AB4561" i="1"/>
  <c r="Z3612" i="1"/>
  <c r="AB3614" i="1"/>
  <c r="M3615" i="1"/>
  <c r="AB3615" i="1" s="1"/>
  <c r="S3617" i="1"/>
  <c r="AB3617" i="1" s="1"/>
  <c r="P3622" i="1"/>
  <c r="AB3622" i="1" s="1"/>
  <c r="V3624" i="1"/>
  <c r="AB3624" i="1" s="1"/>
  <c r="Z3628" i="1"/>
  <c r="AB3630" i="1"/>
  <c r="M3631" i="1"/>
  <c r="S3633" i="1"/>
  <c r="AB3633" i="1" s="1"/>
  <c r="P3638" i="1"/>
  <c r="V3640" i="1"/>
  <c r="Z3644" i="1"/>
  <c r="AB3646" i="1"/>
  <c r="M3647" i="1"/>
  <c r="S3649" i="1"/>
  <c r="AB3649" i="1" s="1"/>
  <c r="P3654" i="1"/>
  <c r="AB3654" i="1" s="1"/>
  <c r="V3656" i="1"/>
  <c r="AB3656" i="1" s="1"/>
  <c r="Z3660" i="1"/>
  <c r="AB3662" i="1"/>
  <c r="M3663" i="1"/>
  <c r="AB3663" i="1" s="1"/>
  <c r="S3665" i="1"/>
  <c r="AB3665" i="1" s="1"/>
  <c r="P3670" i="1"/>
  <c r="V3672" i="1"/>
  <c r="AB3672" i="1" s="1"/>
  <c r="Z3676" i="1"/>
  <c r="AB3678" i="1"/>
  <c r="M3679" i="1"/>
  <c r="S3681" i="1"/>
  <c r="P3686" i="1"/>
  <c r="AB3686" i="1" s="1"/>
  <c r="V3688" i="1"/>
  <c r="AB3688" i="1" s="1"/>
  <c r="Z3692" i="1"/>
  <c r="AB3694" i="1"/>
  <c r="M3695" i="1"/>
  <c r="AB3695" i="1" s="1"/>
  <c r="S3697" i="1"/>
  <c r="AB3697" i="1" s="1"/>
  <c r="P3702" i="1"/>
  <c r="V3704" i="1"/>
  <c r="AB3704" i="1" s="1"/>
  <c r="Z3708" i="1"/>
  <c r="AB3710" i="1"/>
  <c r="M3711" i="1"/>
  <c r="AB3711" i="1" s="1"/>
  <c r="S3713" i="1"/>
  <c r="AB3713" i="1" s="1"/>
  <c r="P3718" i="1"/>
  <c r="AB3718" i="1" s="1"/>
  <c r="V3720" i="1"/>
  <c r="AB3720" i="1" s="1"/>
  <c r="Z3724" i="1"/>
  <c r="AB3726" i="1"/>
  <c r="M3727" i="1"/>
  <c r="AB3727" i="1" s="1"/>
  <c r="S3729" i="1"/>
  <c r="AB3729" i="1" s="1"/>
  <c r="P3734" i="1"/>
  <c r="V3736" i="1"/>
  <c r="Z3740" i="1"/>
  <c r="AB3742" i="1"/>
  <c r="M3743" i="1"/>
  <c r="AB3743" i="1" s="1"/>
  <c r="S3745" i="1"/>
  <c r="P3750" i="1"/>
  <c r="AB3750" i="1" s="1"/>
  <c r="V3752" i="1"/>
  <c r="AB3752" i="1" s="1"/>
  <c r="Z3756" i="1"/>
  <c r="AB3758" i="1"/>
  <c r="M3759" i="1"/>
  <c r="S3761" i="1"/>
  <c r="AB3761" i="1" s="1"/>
  <c r="P3766" i="1"/>
  <c r="V3768" i="1"/>
  <c r="Z3772" i="1"/>
  <c r="AB3774" i="1"/>
  <c r="M3775" i="1"/>
  <c r="S3777" i="1"/>
  <c r="AB3777" i="1" s="1"/>
  <c r="P3782" i="1"/>
  <c r="AB3782" i="1" s="1"/>
  <c r="V3784" i="1"/>
  <c r="AB3784" i="1" s="1"/>
  <c r="Z3788" i="1"/>
  <c r="AB3790" i="1"/>
  <c r="M3791" i="1"/>
  <c r="AB3791" i="1" s="1"/>
  <c r="S3793" i="1"/>
  <c r="AB3793" i="1" s="1"/>
  <c r="P3798" i="1"/>
  <c r="V3800" i="1"/>
  <c r="AB3800" i="1" s="1"/>
  <c r="Z3804" i="1"/>
  <c r="AB3806" i="1"/>
  <c r="M3807" i="1"/>
  <c r="S3809" i="1"/>
  <c r="AB3809" i="1" s="1"/>
  <c r="P3814" i="1"/>
  <c r="AB3814" i="1" s="1"/>
  <c r="V3816" i="1"/>
  <c r="AB3816" i="1" s="1"/>
  <c r="Z3820" i="1"/>
  <c r="AB3822" i="1"/>
  <c r="M3823" i="1"/>
  <c r="AB3823" i="1" s="1"/>
  <c r="S3825" i="1"/>
  <c r="AB3825" i="1" s="1"/>
  <c r="P3830" i="1"/>
  <c r="V3832" i="1"/>
  <c r="AB3832" i="1" s="1"/>
  <c r="Z3836" i="1"/>
  <c r="AB3838" i="1"/>
  <c r="M3839" i="1"/>
  <c r="AB3839" i="1" s="1"/>
  <c r="S3841" i="1"/>
  <c r="P3846" i="1"/>
  <c r="AB3846" i="1" s="1"/>
  <c r="V3848" i="1"/>
  <c r="AB3848" i="1" s="1"/>
  <c r="Z3852" i="1"/>
  <c r="AB3854" i="1"/>
  <c r="M3855" i="1"/>
  <c r="AB3855" i="1" s="1"/>
  <c r="S3857" i="1"/>
  <c r="AB3857" i="1" s="1"/>
  <c r="P3862" i="1"/>
  <c r="V3864" i="1"/>
  <c r="Z3868" i="1"/>
  <c r="P3870" i="1"/>
  <c r="AB3870" i="1" s="1"/>
  <c r="V3876" i="1"/>
  <c r="AB3876" i="1" s="1"/>
  <c r="P3886" i="1"/>
  <c r="AB3886" i="1" s="1"/>
  <c r="AB3892" i="1"/>
  <c r="V3892" i="1"/>
  <c r="P3902" i="1"/>
  <c r="AB3902" i="1" s="1"/>
  <c r="V3908" i="1"/>
  <c r="AB3908" i="1" s="1"/>
  <c r="M3912" i="1"/>
  <c r="M3915" i="1"/>
  <c r="AB3915" i="1" s="1"/>
  <c r="P3919" i="1"/>
  <c r="AB3919" i="1" s="1"/>
  <c r="P3922" i="1"/>
  <c r="P3923" i="1"/>
  <c r="AB3943" i="1"/>
  <c r="AB3945" i="1"/>
  <c r="AB3953" i="1"/>
  <c r="AB3959" i="1"/>
  <c r="AB3961" i="1"/>
  <c r="AB3969" i="1"/>
  <c r="AB3975" i="1"/>
  <c r="AB3977" i="1"/>
  <c r="AB3982" i="1"/>
  <c r="AB3985" i="1"/>
  <c r="AB3991" i="1"/>
  <c r="AB3993" i="1"/>
  <c r="AB4001" i="1"/>
  <c r="AB4009" i="1"/>
  <c r="AB4017" i="1"/>
  <c r="AB4023" i="1"/>
  <c r="AB4025" i="1"/>
  <c r="AB4033" i="1"/>
  <c r="AB4039" i="1"/>
  <c r="AB4041" i="1"/>
  <c r="AB4046" i="1"/>
  <c r="AB4049" i="1"/>
  <c r="AB4055" i="1"/>
  <c r="AB4057" i="1"/>
  <c r="AB4065" i="1"/>
  <c r="AB4073" i="1"/>
  <c r="AB4081" i="1"/>
  <c r="AB4087" i="1"/>
  <c r="AB4094" i="1"/>
  <c r="AB4097" i="1"/>
  <c r="AB4103" i="1"/>
  <c r="AB4113" i="1"/>
  <c r="AB4119" i="1"/>
  <c r="AB4161" i="1"/>
  <c r="AB4175" i="1"/>
  <c r="AB4193" i="1"/>
  <c r="AB4252" i="1"/>
  <c r="AB4257" i="1"/>
  <c r="AB4384" i="1"/>
  <c r="V3612" i="1"/>
  <c r="AB3612" i="1" s="1"/>
  <c r="Z3616" i="1"/>
  <c r="AB3618" i="1"/>
  <c r="M3619" i="1"/>
  <c r="AB3619" i="1" s="1"/>
  <c r="S3621" i="1"/>
  <c r="AB3621" i="1" s="1"/>
  <c r="P3626" i="1"/>
  <c r="V3628" i="1"/>
  <c r="Z3632" i="1"/>
  <c r="AB3634" i="1"/>
  <c r="M3635" i="1"/>
  <c r="AB3635" i="1" s="1"/>
  <c r="S3637" i="1"/>
  <c r="AB3637" i="1" s="1"/>
  <c r="P3642" i="1"/>
  <c r="V3644" i="1"/>
  <c r="AB3644" i="1" s="1"/>
  <c r="Z3648" i="1"/>
  <c r="AB3650" i="1"/>
  <c r="M3651" i="1"/>
  <c r="AB3651" i="1" s="1"/>
  <c r="S3653" i="1"/>
  <c r="AB3653" i="1" s="1"/>
  <c r="P3658" i="1"/>
  <c r="AB3658" i="1" s="1"/>
  <c r="V3660" i="1"/>
  <c r="AB3660" i="1" s="1"/>
  <c r="Z3664" i="1"/>
  <c r="AB3666" i="1"/>
  <c r="M3667" i="1"/>
  <c r="AB3667" i="1" s="1"/>
  <c r="S3669" i="1"/>
  <c r="P3674" i="1"/>
  <c r="AB3674" i="1" s="1"/>
  <c r="V3676" i="1"/>
  <c r="AB3676" i="1" s="1"/>
  <c r="Z3680" i="1"/>
  <c r="AB3682" i="1"/>
  <c r="M3683" i="1"/>
  <c r="AB3683" i="1" s="1"/>
  <c r="S3685" i="1"/>
  <c r="AB3685" i="1" s="1"/>
  <c r="P3690" i="1"/>
  <c r="V3692" i="1"/>
  <c r="AB3692" i="1" s="1"/>
  <c r="Z3696" i="1"/>
  <c r="AB3698" i="1"/>
  <c r="M3699" i="1"/>
  <c r="AB3699" i="1" s="1"/>
  <c r="S3701" i="1"/>
  <c r="P3706" i="1"/>
  <c r="V3708" i="1"/>
  <c r="AB3708" i="1" s="1"/>
  <c r="Z3712" i="1"/>
  <c r="AB3714" i="1"/>
  <c r="M3715" i="1"/>
  <c r="AB3715" i="1" s="1"/>
  <c r="S3717" i="1"/>
  <c r="AB3717" i="1" s="1"/>
  <c r="P3722" i="1"/>
  <c r="AB3722" i="1" s="1"/>
  <c r="V3724" i="1"/>
  <c r="Z3728" i="1"/>
  <c r="AB3730" i="1"/>
  <c r="M3731" i="1"/>
  <c r="AB3731" i="1" s="1"/>
  <c r="S3733" i="1"/>
  <c r="AB3733" i="1" s="1"/>
  <c r="P3738" i="1"/>
  <c r="AB3738" i="1" s="1"/>
  <c r="V3740" i="1"/>
  <c r="AB3740" i="1" s="1"/>
  <c r="Z3744" i="1"/>
  <c r="AB3746" i="1"/>
  <c r="M3747" i="1"/>
  <c r="AB3747" i="1" s="1"/>
  <c r="S3749" i="1"/>
  <c r="AB3749" i="1" s="1"/>
  <c r="P3754" i="1"/>
  <c r="V3756" i="1"/>
  <c r="Z3760" i="1"/>
  <c r="AB3762" i="1"/>
  <c r="M3763" i="1"/>
  <c r="AB3763" i="1" s="1"/>
  <c r="S3765" i="1"/>
  <c r="AB3765" i="1" s="1"/>
  <c r="P3770" i="1"/>
  <c r="V3772" i="1"/>
  <c r="AB3772" i="1" s="1"/>
  <c r="Z3776" i="1"/>
  <c r="AB3778" i="1"/>
  <c r="M3779" i="1"/>
  <c r="AB3779" i="1" s="1"/>
  <c r="S3781" i="1"/>
  <c r="AB3781" i="1" s="1"/>
  <c r="P3786" i="1"/>
  <c r="AB3786" i="1" s="1"/>
  <c r="V3788" i="1"/>
  <c r="AB3788" i="1" s="1"/>
  <c r="Z3792" i="1"/>
  <c r="AB3794" i="1"/>
  <c r="M3795" i="1"/>
  <c r="AB3795" i="1" s="1"/>
  <c r="S3797" i="1"/>
  <c r="P3802" i="1"/>
  <c r="AB3802" i="1" s="1"/>
  <c r="V3804" i="1"/>
  <c r="AB3804" i="1" s="1"/>
  <c r="Z3808" i="1"/>
  <c r="AB3810" i="1"/>
  <c r="M3811" i="1"/>
  <c r="AB3811" i="1" s="1"/>
  <c r="S3813" i="1"/>
  <c r="AB3813" i="1" s="1"/>
  <c r="P3818" i="1"/>
  <c r="V3820" i="1"/>
  <c r="AB3820" i="1" s="1"/>
  <c r="Z3824" i="1"/>
  <c r="AB3826" i="1"/>
  <c r="M3827" i="1"/>
  <c r="AB3827" i="1" s="1"/>
  <c r="S3829" i="1"/>
  <c r="P3834" i="1"/>
  <c r="V3836" i="1"/>
  <c r="AB3836" i="1" s="1"/>
  <c r="Z3840" i="1"/>
  <c r="AB3842" i="1"/>
  <c r="M3843" i="1"/>
  <c r="AB3843" i="1" s="1"/>
  <c r="S3845" i="1"/>
  <c r="AB3845" i="1" s="1"/>
  <c r="P3850" i="1"/>
  <c r="AB3850" i="1" s="1"/>
  <c r="V3852" i="1"/>
  <c r="Z3856" i="1"/>
  <c r="AB3858" i="1"/>
  <c r="M3859" i="1"/>
  <c r="AB3859" i="1" s="1"/>
  <c r="S3861" i="1"/>
  <c r="AB3861" i="1" s="1"/>
  <c r="P3866" i="1"/>
  <c r="AB3866" i="1" s="1"/>
  <c r="V3868" i="1"/>
  <c r="AB3868" i="1" s="1"/>
  <c r="V3872" i="1"/>
  <c r="AB3872" i="1" s="1"/>
  <c r="Z3877" i="1"/>
  <c r="Z3880" i="1"/>
  <c r="AB3880" i="1" s="1"/>
  <c r="V3888" i="1"/>
  <c r="AB3891" i="1"/>
  <c r="Z3893" i="1"/>
  <c r="Z3896" i="1"/>
  <c r="AB3896" i="1" s="1"/>
  <c r="V3904" i="1"/>
  <c r="AB3904" i="1" s="1"/>
  <c r="Z3909" i="1"/>
  <c r="AB3912" i="1"/>
  <c r="M3928" i="1"/>
  <c r="M3931" i="1"/>
  <c r="AB3931" i="1" s="1"/>
  <c r="P3935" i="1"/>
  <c r="AB3935" i="1" s="1"/>
  <c r="P3938" i="1"/>
  <c r="P3939" i="1"/>
  <c r="AB4149" i="1"/>
  <c r="AB4159" i="1"/>
  <c r="AB4212" i="1"/>
  <c r="AB4276" i="1"/>
  <c r="AB4294" i="1"/>
  <c r="AB4352" i="1"/>
  <c r="Z3872" i="1"/>
  <c r="AB3874" i="1"/>
  <c r="M3875" i="1"/>
  <c r="AB3875" i="1" s="1"/>
  <c r="S3877" i="1"/>
  <c r="AB3877" i="1" s="1"/>
  <c r="P3882" i="1"/>
  <c r="AB3882" i="1" s="1"/>
  <c r="V3884" i="1"/>
  <c r="AB3884" i="1" s="1"/>
  <c r="Z3888" i="1"/>
  <c r="AB3888" i="1" s="1"/>
  <c r="AB3890" i="1"/>
  <c r="M3891" i="1"/>
  <c r="S3893" i="1"/>
  <c r="AB3893" i="1" s="1"/>
  <c r="P3898" i="1"/>
  <c r="V3900" i="1"/>
  <c r="AB3900" i="1" s="1"/>
  <c r="Z3904" i="1"/>
  <c r="AB3906" i="1"/>
  <c r="M3907" i="1"/>
  <c r="AB3907" i="1" s="1"/>
  <c r="S3909" i="1"/>
  <c r="AB3909" i="1" s="1"/>
  <c r="P3918" i="1"/>
  <c r="AB3918" i="1" s="1"/>
  <c r="V3924" i="1"/>
  <c r="AB3924" i="1" s="1"/>
  <c r="P3934" i="1"/>
  <c r="AB3934" i="1" s="1"/>
  <c r="V3940" i="1"/>
  <c r="AB3940" i="1" s="1"/>
  <c r="P3950" i="1"/>
  <c r="AB3950" i="1" s="1"/>
  <c r="AB3956" i="1"/>
  <c r="V3956" i="1"/>
  <c r="P3966" i="1"/>
  <c r="AB3966" i="1" s="1"/>
  <c r="V3972" i="1"/>
  <c r="AB3972" i="1" s="1"/>
  <c r="P3982" i="1"/>
  <c r="V3988" i="1"/>
  <c r="AB3988" i="1" s="1"/>
  <c r="P3998" i="1"/>
  <c r="AB3998" i="1" s="1"/>
  <c r="V4004" i="1"/>
  <c r="AB4004" i="1" s="1"/>
  <c r="P4014" i="1"/>
  <c r="AB4014" i="1" s="1"/>
  <c r="AB4020" i="1"/>
  <c r="V4020" i="1"/>
  <c r="P4030" i="1"/>
  <c r="AB4030" i="1" s="1"/>
  <c r="V4036" i="1"/>
  <c r="AB4036" i="1" s="1"/>
  <c r="P4046" i="1"/>
  <c r="V4052" i="1"/>
  <c r="AB4052" i="1" s="1"/>
  <c r="P4062" i="1"/>
  <c r="AB4062" i="1" s="1"/>
  <c r="V4068" i="1"/>
  <c r="AB4068" i="1" s="1"/>
  <c r="P4078" i="1"/>
  <c r="AB4078" i="1" s="1"/>
  <c r="AB4084" i="1"/>
  <c r="V4084" i="1"/>
  <c r="AB4100" i="1"/>
  <c r="AB4116" i="1"/>
  <c r="AB4151" i="1"/>
  <c r="AB4170" i="1"/>
  <c r="AB4174" i="1"/>
  <c r="AB4177" i="1"/>
  <c r="AB4182" i="1"/>
  <c r="AB4209" i="1"/>
  <c r="AB4222" i="1"/>
  <c r="AB4228" i="1"/>
  <c r="AB4232" i="1"/>
  <c r="AB4237" i="1"/>
  <c r="AB4242" i="1"/>
  <c r="AB4246" i="1"/>
  <c r="AB4286" i="1"/>
  <c r="AB4293" i="1"/>
  <c r="AB4339" i="1"/>
  <c r="AB4371" i="1"/>
  <c r="AB4399" i="1"/>
  <c r="AB4403" i="1"/>
  <c r="AB4431" i="1"/>
  <c r="AB4435" i="1"/>
  <c r="AB4467" i="1"/>
  <c r="AB4590" i="1"/>
  <c r="AB4645" i="1"/>
  <c r="AB4647" i="1"/>
  <c r="AB4697" i="1"/>
  <c r="AB3910" i="1"/>
  <c r="M3911" i="1"/>
  <c r="Z3912" i="1"/>
  <c r="V3920" i="1"/>
  <c r="AB3923" i="1"/>
  <c r="Z3925" i="1"/>
  <c r="Z3928" i="1"/>
  <c r="V3936" i="1"/>
  <c r="AB3936" i="1" s="1"/>
  <c r="AB3939" i="1"/>
  <c r="Z3941" i="1"/>
  <c r="Z3944" i="1"/>
  <c r="AB3944" i="1" s="1"/>
  <c r="V3952" i="1"/>
  <c r="AB3955" i="1"/>
  <c r="Z3957" i="1"/>
  <c r="Z3960" i="1"/>
  <c r="V3968" i="1"/>
  <c r="Z3973" i="1"/>
  <c r="Z3976" i="1"/>
  <c r="V3984" i="1"/>
  <c r="AB3984" i="1" s="1"/>
  <c r="AB3987" i="1"/>
  <c r="Z3989" i="1"/>
  <c r="Z3992" i="1"/>
  <c r="V4000" i="1"/>
  <c r="AB4000" i="1" s="1"/>
  <c r="AB4003" i="1"/>
  <c r="Z4005" i="1"/>
  <c r="Z4008" i="1"/>
  <c r="V4016" i="1"/>
  <c r="AB4019" i="1"/>
  <c r="Z4021" i="1"/>
  <c r="Z4024" i="1"/>
  <c r="V4032" i="1"/>
  <c r="Z4037" i="1"/>
  <c r="Z4040" i="1"/>
  <c r="V4048" i="1"/>
  <c r="AB4048" i="1" s="1"/>
  <c r="AB4051" i="1"/>
  <c r="Z4053" i="1"/>
  <c r="Z4056" i="1"/>
  <c r="V4064" i="1"/>
  <c r="AB4064" i="1" s="1"/>
  <c r="AB4067" i="1"/>
  <c r="Z4069" i="1"/>
  <c r="Z4072" i="1"/>
  <c r="V4080" i="1"/>
  <c r="AB4083" i="1"/>
  <c r="Z4085" i="1"/>
  <c r="Z4088" i="1"/>
  <c r="V4096" i="1"/>
  <c r="Z4101" i="1"/>
  <c r="Z4104" i="1"/>
  <c r="V4112" i="1"/>
  <c r="AB4112" i="1" s="1"/>
  <c r="AB4115" i="1"/>
  <c r="Z4117" i="1"/>
  <c r="Z4120" i="1"/>
  <c r="AB4129" i="1"/>
  <c r="Z4133" i="1"/>
  <c r="AB4136" i="1"/>
  <c r="V4148" i="1"/>
  <c r="M4152" i="1"/>
  <c r="M4155" i="1"/>
  <c r="AB4155" i="1" s="1"/>
  <c r="P4162" i="1"/>
  <c r="AB4162" i="1" s="1"/>
  <c r="P4163" i="1"/>
  <c r="Z4168" i="1"/>
  <c r="S4173" i="1"/>
  <c r="AB4173" i="1" s="1"/>
  <c r="AB4180" i="1"/>
  <c r="AB4184" i="1"/>
  <c r="V4188" i="1"/>
  <c r="AB4188" i="1" s="1"/>
  <c r="AB4189" i="1"/>
  <c r="M4190" i="1"/>
  <c r="AB4191" i="1"/>
  <c r="AB4194" i="1"/>
  <c r="AB4198" i="1"/>
  <c r="M4207" i="1"/>
  <c r="M4210" i="1"/>
  <c r="AB4210" i="1" s="1"/>
  <c r="P4214" i="1"/>
  <c r="AB4214" i="1" s="1"/>
  <c r="P4217" i="1"/>
  <c r="P4218" i="1"/>
  <c r="AB4220" i="1"/>
  <c r="AB4225" i="1"/>
  <c r="AB4238" i="1"/>
  <c r="AB4240" i="1"/>
  <c r="AB4244" i="1"/>
  <c r="AB4245" i="1"/>
  <c r="AB4248" i="1"/>
  <c r="V4252" i="1"/>
  <c r="AB4253" i="1"/>
  <c r="M4254" i="1"/>
  <c r="AB4254" i="1" s="1"/>
  <c r="AB4258" i="1"/>
  <c r="AB4262" i="1"/>
  <c r="M4271" i="1"/>
  <c r="AB4271" i="1" s="1"/>
  <c r="M4274" i="1"/>
  <c r="P4278" i="1"/>
  <c r="P4281" i="1"/>
  <c r="P4282" i="1"/>
  <c r="M4311" i="1"/>
  <c r="AB4311" i="1" s="1"/>
  <c r="AB4604" i="1"/>
  <c r="AB3949" i="1"/>
  <c r="P3954" i="1"/>
  <c r="P3955" i="1"/>
  <c r="V3957" i="1"/>
  <c r="M3959" i="1"/>
  <c r="M3960" i="1"/>
  <c r="AB3960" i="1" s="1"/>
  <c r="M3963" i="1"/>
  <c r="AB3965" i="1"/>
  <c r="P3970" i="1"/>
  <c r="AB3970" i="1" s="1"/>
  <c r="P3971" i="1"/>
  <c r="AB3971" i="1" s="1"/>
  <c r="V3973" i="1"/>
  <c r="M3975" i="1"/>
  <c r="M3976" i="1"/>
  <c r="AB3976" i="1" s="1"/>
  <c r="M3979" i="1"/>
  <c r="AB3979" i="1" s="1"/>
  <c r="AB3981" i="1"/>
  <c r="P3986" i="1"/>
  <c r="P3987" i="1"/>
  <c r="V3989" i="1"/>
  <c r="M3991" i="1"/>
  <c r="M3992" i="1"/>
  <c r="AB3992" i="1" s="1"/>
  <c r="M3995" i="1"/>
  <c r="AB3995" i="1" s="1"/>
  <c r="AB3997" i="1"/>
  <c r="P4002" i="1"/>
  <c r="P4003" i="1"/>
  <c r="V4005" i="1"/>
  <c r="M4007" i="1"/>
  <c r="AB4007" i="1" s="1"/>
  <c r="M4008" i="1"/>
  <c r="AB4008" i="1" s="1"/>
  <c r="M4011" i="1"/>
  <c r="AB4011" i="1" s="1"/>
  <c r="AB4013" i="1"/>
  <c r="P4018" i="1"/>
  <c r="P4019" i="1"/>
  <c r="V4021" i="1"/>
  <c r="M4023" i="1"/>
  <c r="M4024" i="1"/>
  <c r="AB4024" i="1" s="1"/>
  <c r="M4027" i="1"/>
  <c r="AB4027" i="1" s="1"/>
  <c r="AB4029" i="1"/>
  <c r="P4034" i="1"/>
  <c r="AB4034" i="1" s="1"/>
  <c r="P4035" i="1"/>
  <c r="AB4035" i="1" s="1"/>
  <c r="V4037" i="1"/>
  <c r="M4039" i="1"/>
  <c r="M4040" i="1"/>
  <c r="AB4040" i="1" s="1"/>
  <c r="M4043" i="1"/>
  <c r="AB4043" i="1" s="1"/>
  <c r="AB4045" i="1"/>
  <c r="P4050" i="1"/>
  <c r="P4051" i="1"/>
  <c r="V4053" i="1"/>
  <c r="M4055" i="1"/>
  <c r="M4056" i="1"/>
  <c r="AB4056" i="1" s="1"/>
  <c r="M4059" i="1"/>
  <c r="AB4059" i="1" s="1"/>
  <c r="AB4061" i="1"/>
  <c r="P4066" i="1"/>
  <c r="P4067" i="1"/>
  <c r="V4069" i="1"/>
  <c r="M4071" i="1"/>
  <c r="AB4071" i="1" s="1"/>
  <c r="M4072" i="1"/>
  <c r="AB4072" i="1" s="1"/>
  <c r="M4075" i="1"/>
  <c r="AB4075" i="1" s="1"/>
  <c r="AB4077" i="1"/>
  <c r="P4082" i="1"/>
  <c r="P4083" i="1"/>
  <c r="V4085" i="1"/>
  <c r="M4087" i="1"/>
  <c r="M4088" i="1"/>
  <c r="AB4088" i="1" s="1"/>
  <c r="M4091" i="1"/>
  <c r="AB4093" i="1"/>
  <c r="P4098" i="1"/>
  <c r="AB4098" i="1" s="1"/>
  <c r="P4099" i="1"/>
  <c r="AB4099" i="1" s="1"/>
  <c r="V4101" i="1"/>
  <c r="M4103" i="1"/>
  <c r="M4104" i="1"/>
  <c r="AB4104" i="1" s="1"/>
  <c r="M4107" i="1"/>
  <c r="AB4107" i="1" s="1"/>
  <c r="AB4109" i="1"/>
  <c r="P4114" i="1"/>
  <c r="P4115" i="1"/>
  <c r="V4117" i="1"/>
  <c r="M4119" i="1"/>
  <c r="M4120" i="1"/>
  <c r="M4123" i="1"/>
  <c r="AB4123" i="1" s="1"/>
  <c r="AB4125" i="1"/>
  <c r="S4125" i="1"/>
  <c r="V4133" i="1"/>
  <c r="AB4138" i="1"/>
  <c r="S4138" i="1"/>
  <c r="AB4142" i="1"/>
  <c r="AB4145" i="1"/>
  <c r="AB4148" i="1"/>
  <c r="Z4149" i="1"/>
  <c r="AB4152" i="1"/>
  <c r="V4164" i="1"/>
  <c r="M4168" i="1"/>
  <c r="AB4168" i="1" s="1"/>
  <c r="M4171" i="1"/>
  <c r="AB4171" i="1" s="1"/>
  <c r="P4178" i="1"/>
  <c r="P4179" i="1"/>
  <c r="AB4179" i="1" s="1"/>
  <c r="AB4190" i="1"/>
  <c r="AB4192" i="1"/>
  <c r="AB4196" i="1"/>
  <c r="AB4197" i="1"/>
  <c r="AB4200" i="1"/>
  <c r="V4204" i="1"/>
  <c r="AB4205" i="1"/>
  <c r="M4206" i="1"/>
  <c r="AB4207" i="1"/>
  <c r="M4223" i="1"/>
  <c r="AB4223" i="1" s="1"/>
  <c r="M4226" i="1"/>
  <c r="AB4226" i="1" s="1"/>
  <c r="P4230" i="1"/>
  <c r="AB4230" i="1" s="1"/>
  <c r="P4233" i="1"/>
  <c r="P4234" i="1"/>
  <c r="AB4260" i="1"/>
  <c r="AB4261" i="1"/>
  <c r="AB4264" i="1"/>
  <c r="V4268" i="1"/>
  <c r="AB4269" i="1"/>
  <c r="M4270" i="1"/>
  <c r="AB4270" i="1" s="1"/>
  <c r="AB4274" i="1"/>
  <c r="AB4278" i="1"/>
  <c r="M4287" i="1"/>
  <c r="AB4287" i="1" s="1"/>
  <c r="P4306" i="1"/>
  <c r="AB4332" i="1"/>
  <c r="AB4460" i="1"/>
  <c r="AB4533" i="1"/>
  <c r="AB4545" i="1"/>
  <c r="AB4628" i="1"/>
  <c r="AB4322" i="1"/>
  <c r="AB4325" i="1"/>
  <c r="AB4326" i="1"/>
  <c r="AB4357" i="1"/>
  <c r="AB4358" i="1"/>
  <c r="AB4386" i="1"/>
  <c r="AB4389" i="1"/>
  <c r="AB4390" i="1"/>
  <c r="AB4421" i="1"/>
  <c r="AB4422" i="1"/>
  <c r="AB4450" i="1"/>
  <c r="AB4453" i="1"/>
  <c r="AB4454" i="1"/>
  <c r="AB4520" i="1"/>
  <c r="AB4547" i="1"/>
  <c r="AB4552" i="1"/>
  <c r="AB4569" i="1"/>
  <c r="AB4603" i="1"/>
  <c r="AB4674" i="1"/>
  <c r="AB4680" i="1"/>
  <c r="AB4700" i="1"/>
  <c r="AB4712" i="1"/>
  <c r="P3914" i="1"/>
  <c r="V3916" i="1"/>
  <c r="AB3916" i="1" s="1"/>
  <c r="Z3920" i="1"/>
  <c r="AB3922" i="1"/>
  <c r="M3923" i="1"/>
  <c r="S3925" i="1"/>
  <c r="AB3925" i="1" s="1"/>
  <c r="P3930" i="1"/>
  <c r="AB3930" i="1" s="1"/>
  <c r="V3932" i="1"/>
  <c r="AB3932" i="1" s="1"/>
  <c r="Z3936" i="1"/>
  <c r="AB3938" i="1"/>
  <c r="M3939" i="1"/>
  <c r="S3941" i="1"/>
  <c r="AB3941" i="1" s="1"/>
  <c r="P3946" i="1"/>
  <c r="AB3946" i="1" s="1"/>
  <c r="V3948" i="1"/>
  <c r="Z3952" i="1"/>
  <c r="AB3954" i="1"/>
  <c r="M3955" i="1"/>
  <c r="S3957" i="1"/>
  <c r="AB3957" i="1" s="1"/>
  <c r="P3962" i="1"/>
  <c r="AB3962" i="1" s="1"/>
  <c r="V3964" i="1"/>
  <c r="AB3964" i="1" s="1"/>
  <c r="Z3968" i="1"/>
  <c r="M3971" i="1"/>
  <c r="S3973" i="1"/>
  <c r="AB3973" i="1" s="1"/>
  <c r="P3978" i="1"/>
  <c r="AB3978" i="1" s="1"/>
  <c r="V3980" i="1"/>
  <c r="AB3980" i="1" s="1"/>
  <c r="Z3984" i="1"/>
  <c r="AB3986" i="1"/>
  <c r="M3987" i="1"/>
  <c r="S3989" i="1"/>
  <c r="AB3989" i="1" s="1"/>
  <c r="P3994" i="1"/>
  <c r="AB3994" i="1" s="1"/>
  <c r="V3996" i="1"/>
  <c r="AB3996" i="1" s="1"/>
  <c r="Z4000" i="1"/>
  <c r="AB4002" i="1"/>
  <c r="M4003" i="1"/>
  <c r="S4005" i="1"/>
  <c r="AB4005" i="1" s="1"/>
  <c r="P4010" i="1"/>
  <c r="AB4010" i="1" s="1"/>
  <c r="V4012" i="1"/>
  <c r="Z4016" i="1"/>
  <c r="AB4018" i="1"/>
  <c r="M4019" i="1"/>
  <c r="S4021" i="1"/>
  <c r="AB4021" i="1" s="1"/>
  <c r="P4026" i="1"/>
  <c r="AB4026" i="1" s="1"/>
  <c r="V4028" i="1"/>
  <c r="AB4028" i="1" s="1"/>
  <c r="Z4032" i="1"/>
  <c r="M4035" i="1"/>
  <c r="S4037" i="1"/>
  <c r="AB4037" i="1" s="1"/>
  <c r="P4042" i="1"/>
  <c r="AB4042" i="1" s="1"/>
  <c r="V4044" i="1"/>
  <c r="AB4044" i="1" s="1"/>
  <c r="Z4048" i="1"/>
  <c r="AB4050" i="1"/>
  <c r="M4051" i="1"/>
  <c r="S4053" i="1"/>
  <c r="AB4053" i="1" s="1"/>
  <c r="P4058" i="1"/>
  <c r="AB4058" i="1" s="1"/>
  <c r="V4060" i="1"/>
  <c r="AB4060" i="1" s="1"/>
  <c r="Z4064" i="1"/>
  <c r="AB4066" i="1"/>
  <c r="M4067" i="1"/>
  <c r="S4069" i="1"/>
  <c r="AB4069" i="1" s="1"/>
  <c r="P4074" i="1"/>
  <c r="AB4074" i="1" s="1"/>
  <c r="V4076" i="1"/>
  <c r="Z4080" i="1"/>
  <c r="AB4082" i="1"/>
  <c r="M4083" i="1"/>
  <c r="S4085" i="1"/>
  <c r="AB4085" i="1" s="1"/>
  <c r="P4090" i="1"/>
  <c r="AB4090" i="1" s="1"/>
  <c r="V4092" i="1"/>
  <c r="AB4092" i="1" s="1"/>
  <c r="Z4096" i="1"/>
  <c r="M4099" i="1"/>
  <c r="S4101" i="1"/>
  <c r="AB4101" i="1" s="1"/>
  <c r="P4106" i="1"/>
  <c r="AB4106" i="1" s="1"/>
  <c r="V4108" i="1"/>
  <c r="AB4108" i="1" s="1"/>
  <c r="Z4112" i="1"/>
  <c r="AB4114" i="1"/>
  <c r="M4115" i="1"/>
  <c r="S4117" i="1"/>
  <c r="AB4117" i="1" s="1"/>
  <c r="P4122" i="1"/>
  <c r="AB4122" i="1" s="1"/>
  <c r="V4124" i="1"/>
  <c r="AB4124" i="1" s="1"/>
  <c r="Z4128" i="1"/>
  <c r="AB4130" i="1"/>
  <c r="M4131" i="1"/>
  <c r="AB4131" i="1" s="1"/>
  <c r="S4133" i="1"/>
  <c r="AB4133" i="1" s="1"/>
  <c r="P4138" i="1"/>
  <c r="V4140" i="1"/>
  <c r="AB4140" i="1" s="1"/>
  <c r="Z4144" i="1"/>
  <c r="AB4146" i="1"/>
  <c r="M4147" i="1"/>
  <c r="AB4147" i="1" s="1"/>
  <c r="S4149" i="1"/>
  <c r="P4154" i="1"/>
  <c r="AB4154" i="1" s="1"/>
  <c r="V4156" i="1"/>
  <c r="AB4156" i="1" s="1"/>
  <c r="Z4160" i="1"/>
  <c r="M4163" i="1"/>
  <c r="AB4163" i="1" s="1"/>
  <c r="S4165" i="1"/>
  <c r="AB4165" i="1" s="1"/>
  <c r="P4170" i="1"/>
  <c r="V4172" i="1"/>
  <c r="AB4172" i="1" s="1"/>
  <c r="Z4176" i="1"/>
  <c r="AB4178" i="1"/>
  <c r="M4179" i="1"/>
  <c r="P4181" i="1"/>
  <c r="AB4181" i="1" s="1"/>
  <c r="V4187" i="1"/>
  <c r="AB4187" i="1" s="1"/>
  <c r="P4197" i="1"/>
  <c r="V4203" i="1"/>
  <c r="AB4203" i="1" s="1"/>
  <c r="P4213" i="1"/>
  <c r="AB4213" i="1" s="1"/>
  <c r="V4219" i="1"/>
  <c r="AB4219" i="1" s="1"/>
  <c r="P4229" i="1"/>
  <c r="AB4229" i="1" s="1"/>
  <c r="AB4235" i="1"/>
  <c r="V4235" i="1"/>
  <c r="P4245" i="1"/>
  <c r="V4251" i="1"/>
  <c r="AB4251" i="1" s="1"/>
  <c r="P4261" i="1"/>
  <c r="V4267" i="1"/>
  <c r="AB4267" i="1" s="1"/>
  <c r="P4277" i="1"/>
  <c r="AB4277" i="1" s="1"/>
  <c r="V4283" i="1"/>
  <c r="AB4283" i="1" s="1"/>
  <c r="P4290" i="1"/>
  <c r="AB4290" i="1" s="1"/>
  <c r="M4295" i="1"/>
  <c r="AB4295" i="1" s="1"/>
  <c r="S4297" i="1"/>
  <c r="AB4297" i="1" s="1"/>
  <c r="V4300" i="1"/>
  <c r="AB4300" i="1" s="1"/>
  <c r="AB4301" i="1"/>
  <c r="AB4302" i="1"/>
  <c r="Z4308" i="1"/>
  <c r="AB4308" i="1" s="1"/>
  <c r="P4322" i="1"/>
  <c r="M4327" i="1"/>
  <c r="AB4327" i="1" s="1"/>
  <c r="S4329" i="1"/>
  <c r="AB4329" i="1" s="1"/>
  <c r="V4332" i="1"/>
  <c r="AB4333" i="1"/>
  <c r="AB4334" i="1"/>
  <c r="Z4340" i="1"/>
  <c r="P4354" i="1"/>
  <c r="AB4354" i="1" s="1"/>
  <c r="M4359" i="1"/>
  <c r="AB4359" i="1" s="1"/>
  <c r="S4361" i="1"/>
  <c r="AB4361" i="1" s="1"/>
  <c r="V4364" i="1"/>
  <c r="AB4364" i="1" s="1"/>
  <c r="AB4365" i="1"/>
  <c r="AB4366" i="1"/>
  <c r="Z4372" i="1"/>
  <c r="P4386" i="1"/>
  <c r="M4391" i="1"/>
  <c r="AB4391" i="1" s="1"/>
  <c r="S4393" i="1"/>
  <c r="AB4393" i="1" s="1"/>
  <c r="V4396" i="1"/>
  <c r="AB4396" i="1" s="1"/>
  <c r="AB4397" i="1"/>
  <c r="AB4398" i="1"/>
  <c r="Z4404" i="1"/>
  <c r="P4418" i="1"/>
  <c r="AB4418" i="1" s="1"/>
  <c r="M4423" i="1"/>
  <c r="AB4423" i="1" s="1"/>
  <c r="S4425" i="1"/>
  <c r="AB4425" i="1" s="1"/>
  <c r="V4428" i="1"/>
  <c r="AB4428" i="1" s="1"/>
  <c r="AB4429" i="1"/>
  <c r="AB4430" i="1"/>
  <c r="Z4436" i="1"/>
  <c r="P4450" i="1"/>
  <c r="M4455" i="1"/>
  <c r="AB4455" i="1" s="1"/>
  <c r="S4457" i="1"/>
  <c r="AB4457" i="1" s="1"/>
  <c r="V4460" i="1"/>
  <c r="AB4461" i="1"/>
  <c r="AB4462" i="1"/>
  <c r="Z4468" i="1"/>
  <c r="AB4486" i="1"/>
  <c r="AB4493" i="1"/>
  <c r="AB4497" i="1"/>
  <c r="S4503" i="1"/>
  <c r="AB4503" i="1" s="1"/>
  <c r="Z4510" i="1"/>
  <c r="AB4510" i="1" s="1"/>
  <c r="S4519" i="1"/>
  <c r="AB4519" i="1" s="1"/>
  <c r="AB4529" i="1"/>
  <c r="AB4532" i="1"/>
  <c r="Z4558" i="1"/>
  <c r="AB4571" i="1"/>
  <c r="AB4594" i="1"/>
  <c r="AB4618" i="1"/>
  <c r="AB4625" i="1"/>
  <c r="AB4650" i="1"/>
  <c r="AB4677" i="1"/>
  <c r="AB4706" i="1"/>
  <c r="P4126" i="1"/>
  <c r="AB4126" i="1" s="1"/>
  <c r="V4128" i="1"/>
  <c r="AB4128" i="1" s="1"/>
  <c r="Z4132" i="1"/>
  <c r="AB4132" i="1" s="1"/>
  <c r="AB4134" i="1"/>
  <c r="M4135" i="1"/>
  <c r="AB4135" i="1" s="1"/>
  <c r="S4137" i="1"/>
  <c r="AB4137" i="1" s="1"/>
  <c r="P4142" i="1"/>
  <c r="V4144" i="1"/>
  <c r="AB4144" i="1" s="1"/>
  <c r="Z4148" i="1"/>
  <c r="AB4150" i="1"/>
  <c r="M4151" i="1"/>
  <c r="S4153" i="1"/>
  <c r="AB4153" i="1" s="1"/>
  <c r="P4158" i="1"/>
  <c r="AB4158" i="1" s="1"/>
  <c r="V4160" i="1"/>
  <c r="AB4160" i="1" s="1"/>
  <c r="Z4164" i="1"/>
  <c r="AB4166" i="1"/>
  <c r="M4167" i="1"/>
  <c r="AB4167" i="1" s="1"/>
  <c r="S4169" i="1"/>
  <c r="AB4169" i="1" s="1"/>
  <c r="P4174" i="1"/>
  <c r="V4176" i="1"/>
  <c r="AB4176" i="1" s="1"/>
  <c r="V4183" i="1"/>
  <c r="AB4183" i="1" s="1"/>
  <c r="AB4186" i="1"/>
  <c r="Z4188" i="1"/>
  <c r="Z4191" i="1"/>
  <c r="V4199" i="1"/>
  <c r="AB4202" i="1"/>
  <c r="Z4204" i="1"/>
  <c r="Z4207" i="1"/>
  <c r="V4215" i="1"/>
  <c r="AB4215" i="1" s="1"/>
  <c r="AB4218" i="1"/>
  <c r="Z4220" i="1"/>
  <c r="Z4223" i="1"/>
  <c r="V4231" i="1"/>
  <c r="AB4231" i="1" s="1"/>
  <c r="AB4234" i="1"/>
  <c r="Z4236" i="1"/>
  <c r="Z4239" i="1"/>
  <c r="AB4239" i="1" s="1"/>
  <c r="V4247" i="1"/>
  <c r="AB4247" i="1" s="1"/>
  <c r="AB4250" i="1"/>
  <c r="Z4252" i="1"/>
  <c r="Z4255" i="1"/>
  <c r="AB4255" i="1" s="1"/>
  <c r="V4263" i="1"/>
  <c r="AB4266" i="1"/>
  <c r="Z4268" i="1"/>
  <c r="Z4271" i="1"/>
  <c r="V4279" i="1"/>
  <c r="AB4279" i="1" s="1"/>
  <c r="AB4282" i="1"/>
  <c r="Z4284" i="1"/>
  <c r="Z4287" i="1"/>
  <c r="AB4292" i="1"/>
  <c r="P4298" i="1"/>
  <c r="AB4298" i="1" s="1"/>
  <c r="M4303" i="1"/>
  <c r="AB4303" i="1" s="1"/>
  <c r="S4305" i="1"/>
  <c r="AB4305" i="1" s="1"/>
  <c r="AB4306" i="1"/>
  <c r="V4308" i="1"/>
  <c r="AB4309" i="1"/>
  <c r="Z4316" i="1"/>
  <c r="AB4316" i="1" s="1"/>
  <c r="AB4324" i="1"/>
  <c r="P4330" i="1"/>
  <c r="AB4330" i="1" s="1"/>
  <c r="M4335" i="1"/>
  <c r="AB4335" i="1" s="1"/>
  <c r="AB4337" i="1"/>
  <c r="S4337" i="1"/>
  <c r="AB4338" i="1"/>
  <c r="V4340" i="1"/>
  <c r="AB4340" i="1" s="1"/>
  <c r="AB4341" i="1"/>
  <c r="Z4348" i="1"/>
  <c r="AB4348" i="1" s="1"/>
  <c r="AB4356" i="1"/>
  <c r="P4362" i="1"/>
  <c r="AB4362" i="1" s="1"/>
  <c r="M4367" i="1"/>
  <c r="AB4367" i="1" s="1"/>
  <c r="S4369" i="1"/>
  <c r="AB4369" i="1" s="1"/>
  <c r="AB4370" i="1"/>
  <c r="V4372" i="1"/>
  <c r="AB4372" i="1" s="1"/>
  <c r="AB4373" i="1"/>
  <c r="Z4380" i="1"/>
  <c r="AB4380" i="1" s="1"/>
  <c r="AB4388" i="1"/>
  <c r="P4394" i="1"/>
  <c r="AB4394" i="1" s="1"/>
  <c r="M4399" i="1"/>
  <c r="AB4401" i="1"/>
  <c r="S4401" i="1"/>
  <c r="AB4402" i="1"/>
  <c r="V4404" i="1"/>
  <c r="AB4404" i="1" s="1"/>
  <c r="AB4405" i="1"/>
  <c r="Z4412" i="1"/>
  <c r="AB4412" i="1" s="1"/>
  <c r="AB4420" i="1"/>
  <c r="P4426" i="1"/>
  <c r="AB4426" i="1" s="1"/>
  <c r="M4431" i="1"/>
  <c r="S4433" i="1"/>
  <c r="AB4433" i="1" s="1"/>
  <c r="AB4434" i="1"/>
  <c r="V4436" i="1"/>
  <c r="AB4436" i="1" s="1"/>
  <c r="AB4437" i="1"/>
  <c r="Z4444" i="1"/>
  <c r="AB4444" i="1" s="1"/>
  <c r="AB4452" i="1"/>
  <c r="P4458" i="1"/>
  <c r="AB4458" i="1" s="1"/>
  <c r="M4463" i="1"/>
  <c r="AB4463" i="1" s="1"/>
  <c r="AB4465" i="1"/>
  <c r="S4465" i="1"/>
  <c r="AB4466" i="1"/>
  <c r="V4468" i="1"/>
  <c r="AB4468" i="1" s="1"/>
  <c r="AB4469" i="1"/>
  <c r="Z4476" i="1"/>
  <c r="AB4476" i="1" s="1"/>
  <c r="AB4489" i="1"/>
  <c r="AB4522" i="1"/>
  <c r="V4530" i="1"/>
  <c r="AB4534" i="1"/>
  <c r="P4540" i="1"/>
  <c r="M4545" i="1"/>
  <c r="P4556" i="1"/>
  <c r="AB4556" i="1" s="1"/>
  <c r="M4561" i="1"/>
  <c r="AB4574" i="1"/>
  <c r="AB4580" i="1"/>
  <c r="AB4593" i="1"/>
  <c r="P4600" i="1"/>
  <c r="V4610" i="1"/>
  <c r="AB4611" i="1"/>
  <c r="AB4631" i="1"/>
  <c r="AB4634" i="1"/>
  <c r="AB4636" i="1"/>
  <c r="Z4183" i="1"/>
  <c r="AB4185" i="1"/>
  <c r="M4186" i="1"/>
  <c r="S4188" i="1"/>
  <c r="P4193" i="1"/>
  <c r="V4195" i="1"/>
  <c r="AB4195" i="1" s="1"/>
  <c r="Z4199" i="1"/>
  <c r="AB4201" i="1"/>
  <c r="M4202" i="1"/>
  <c r="S4204" i="1"/>
  <c r="AB4204" i="1" s="1"/>
  <c r="P4209" i="1"/>
  <c r="V4211" i="1"/>
  <c r="AB4211" i="1" s="1"/>
  <c r="Z4215" i="1"/>
  <c r="AB4217" i="1"/>
  <c r="M4218" i="1"/>
  <c r="S4220" i="1"/>
  <c r="P4225" i="1"/>
  <c r="V4227" i="1"/>
  <c r="AB4227" i="1" s="1"/>
  <c r="Z4231" i="1"/>
  <c r="AB4233" i="1"/>
  <c r="M4234" i="1"/>
  <c r="S4236" i="1"/>
  <c r="AB4236" i="1" s="1"/>
  <c r="P4241" i="1"/>
  <c r="AB4241" i="1" s="1"/>
  <c r="V4243" i="1"/>
  <c r="Z4247" i="1"/>
  <c r="AB4249" i="1"/>
  <c r="M4250" i="1"/>
  <c r="S4252" i="1"/>
  <c r="P4257" i="1"/>
  <c r="V4259" i="1"/>
  <c r="AB4259" i="1" s="1"/>
  <c r="Z4263" i="1"/>
  <c r="AB4265" i="1"/>
  <c r="M4266" i="1"/>
  <c r="S4268" i="1"/>
  <c r="AB4268" i="1" s="1"/>
  <c r="P4273" i="1"/>
  <c r="AB4273" i="1" s="1"/>
  <c r="V4275" i="1"/>
  <c r="Z4279" i="1"/>
  <c r="AB4281" i="1"/>
  <c r="M4282" i="1"/>
  <c r="S4284" i="1"/>
  <c r="AB4284" i="1" s="1"/>
  <c r="P4294" i="1"/>
  <c r="V4296" i="1"/>
  <c r="AB4296" i="1" s="1"/>
  <c r="P4302" i="1"/>
  <c r="V4304" i="1"/>
  <c r="P4310" i="1"/>
  <c r="AB4310" i="1" s="1"/>
  <c r="V4312" i="1"/>
  <c r="AB4312" i="1" s="1"/>
  <c r="P4318" i="1"/>
  <c r="AB4318" i="1" s="1"/>
  <c r="V4320" i="1"/>
  <c r="AB4320" i="1" s="1"/>
  <c r="P4326" i="1"/>
  <c r="V4328" i="1"/>
  <c r="AB4328" i="1" s="1"/>
  <c r="P4334" i="1"/>
  <c r="V4336" i="1"/>
  <c r="AB4336" i="1" s="1"/>
  <c r="P4342" i="1"/>
  <c r="AB4342" i="1" s="1"/>
  <c r="V4344" i="1"/>
  <c r="AB4344" i="1" s="1"/>
  <c r="P4350" i="1"/>
  <c r="AB4350" i="1" s="1"/>
  <c r="V4352" i="1"/>
  <c r="P4358" i="1"/>
  <c r="V4360" i="1"/>
  <c r="AB4360" i="1" s="1"/>
  <c r="P4366" i="1"/>
  <c r="V4368" i="1"/>
  <c r="P4374" i="1"/>
  <c r="AB4374" i="1" s="1"/>
  <c r="V4376" i="1"/>
  <c r="AB4376" i="1" s="1"/>
  <c r="P4382" i="1"/>
  <c r="AB4382" i="1" s="1"/>
  <c r="V4384" i="1"/>
  <c r="P4390" i="1"/>
  <c r="V4392" i="1"/>
  <c r="AB4392" i="1" s="1"/>
  <c r="P4398" i="1"/>
  <c r="V4400" i="1"/>
  <c r="AB4400" i="1" s="1"/>
  <c r="P4406" i="1"/>
  <c r="AB4406" i="1" s="1"/>
  <c r="V4408" i="1"/>
  <c r="AB4408" i="1" s="1"/>
  <c r="P4414" i="1"/>
  <c r="V4416" i="1"/>
  <c r="AB4416" i="1" s="1"/>
  <c r="P4422" i="1"/>
  <c r="V4424" i="1"/>
  <c r="AB4424" i="1" s="1"/>
  <c r="P4430" i="1"/>
  <c r="V4432" i="1"/>
  <c r="AB4432" i="1" s="1"/>
  <c r="P4438" i="1"/>
  <c r="AB4438" i="1" s="1"/>
  <c r="V4440" i="1"/>
  <c r="AB4440" i="1" s="1"/>
  <c r="P4446" i="1"/>
  <c r="AB4446" i="1" s="1"/>
  <c r="V4448" i="1"/>
  <c r="P4454" i="1"/>
  <c r="V4456" i="1"/>
  <c r="AB4456" i="1" s="1"/>
  <c r="P4462" i="1"/>
  <c r="V4464" i="1"/>
  <c r="P4470" i="1"/>
  <c r="AB4470" i="1" s="1"/>
  <c r="V4472" i="1"/>
  <c r="AB4472" i="1" s="1"/>
  <c r="P4478" i="1"/>
  <c r="AB4478" i="1" s="1"/>
  <c r="S4482" i="1"/>
  <c r="AB4482" i="1" s="1"/>
  <c r="AB4488" i="1"/>
  <c r="V4490" i="1"/>
  <c r="AB4494" i="1"/>
  <c r="V4498" i="1"/>
  <c r="AB4498" i="1" s="1"/>
  <c r="AB4499" i="1"/>
  <c r="AB4504" i="1"/>
  <c r="AB4509" i="1"/>
  <c r="AB4513" i="1"/>
  <c r="AB4516" i="1"/>
  <c r="P4524" i="1"/>
  <c r="M4529" i="1"/>
  <c r="AB4530" i="1"/>
  <c r="Z4542" i="1"/>
  <c r="AB4542" i="1" s="1"/>
  <c r="S4551" i="1"/>
  <c r="AB4551" i="1" s="1"/>
  <c r="AB4558" i="1"/>
  <c r="V4562" i="1"/>
  <c r="AB4562" i="1" s="1"/>
  <c r="AB4563" i="1"/>
  <c r="P4576" i="1"/>
  <c r="AB4578" i="1"/>
  <c r="AB4585" i="1"/>
  <c r="V4594" i="1"/>
  <c r="AB4595" i="1"/>
  <c r="P4608" i="1"/>
  <c r="AB4617" i="1"/>
  <c r="AB4620" i="1"/>
  <c r="V4626" i="1"/>
  <c r="AB4626" i="1" s="1"/>
  <c r="AB4627" i="1"/>
  <c r="Z4640" i="1"/>
  <c r="AB4652" i="1"/>
  <c r="V4688" i="1"/>
  <c r="M4690" i="1"/>
  <c r="AB4690" i="1" s="1"/>
  <c r="AB4696" i="1"/>
  <c r="AB4698" i="1"/>
  <c r="AB4722" i="1"/>
  <c r="V4481" i="1"/>
  <c r="AB4481" i="1" s="1"/>
  <c r="Z4485" i="1"/>
  <c r="AB4487" i="1"/>
  <c r="M4488" i="1"/>
  <c r="S4490" i="1"/>
  <c r="AB4490" i="1" s="1"/>
  <c r="AB4495" i="1"/>
  <c r="S4495" i="1"/>
  <c r="P4500" i="1"/>
  <c r="AB4500" i="1" s="1"/>
  <c r="Z4502" i="1"/>
  <c r="M4505" i="1"/>
  <c r="AB4505" i="1" s="1"/>
  <c r="V4506" i="1"/>
  <c r="S4511" i="1"/>
  <c r="AB4511" i="1" s="1"/>
  <c r="P4516" i="1"/>
  <c r="Z4518" i="1"/>
  <c r="M4521" i="1"/>
  <c r="AB4521" i="1" s="1"/>
  <c r="V4522" i="1"/>
  <c r="S4527" i="1"/>
  <c r="AB4527" i="1" s="1"/>
  <c r="P4532" i="1"/>
  <c r="Z4534" i="1"/>
  <c r="M4537" i="1"/>
  <c r="AB4537" i="1" s="1"/>
  <c r="V4538" i="1"/>
  <c r="AB4538" i="1" s="1"/>
  <c r="S4543" i="1"/>
  <c r="AB4543" i="1" s="1"/>
  <c r="P4548" i="1"/>
  <c r="AB4548" i="1" s="1"/>
  <c r="Z4550" i="1"/>
  <c r="M4553" i="1"/>
  <c r="AB4553" i="1" s="1"/>
  <c r="V4554" i="1"/>
  <c r="AB4554" i="1" s="1"/>
  <c r="AB4559" i="1"/>
  <c r="S4559" i="1"/>
  <c r="P4564" i="1"/>
  <c r="AB4564" i="1" s="1"/>
  <c r="V4566" i="1"/>
  <c r="AB4566" i="1" s="1"/>
  <c r="P4572" i="1"/>
  <c r="AB4572" i="1" s="1"/>
  <c r="V4574" i="1"/>
  <c r="P4580" i="1"/>
  <c r="V4582" i="1"/>
  <c r="AB4582" i="1" s="1"/>
  <c r="P4588" i="1"/>
  <c r="AB4588" i="1" s="1"/>
  <c r="V4590" i="1"/>
  <c r="P4596" i="1"/>
  <c r="AB4596" i="1" s="1"/>
  <c r="V4598" i="1"/>
  <c r="AB4598" i="1" s="1"/>
  <c r="P4604" i="1"/>
  <c r="V4606" i="1"/>
  <c r="AB4606" i="1" s="1"/>
  <c r="P4612" i="1"/>
  <c r="AB4612" i="1" s="1"/>
  <c r="V4614" i="1"/>
  <c r="AB4614" i="1" s="1"/>
  <c r="P4620" i="1"/>
  <c r="V4622" i="1"/>
  <c r="AB4622" i="1" s="1"/>
  <c r="P4628" i="1"/>
  <c r="V4630" i="1"/>
  <c r="AB4630" i="1" s="1"/>
  <c r="P4637" i="1"/>
  <c r="P4638" i="1"/>
  <c r="AB4642" i="1"/>
  <c r="Z4643" i="1"/>
  <c r="AB4648" i="1"/>
  <c r="V4656" i="1"/>
  <c r="AB4657" i="1"/>
  <c r="M4658" i="1"/>
  <c r="AB4662" i="1"/>
  <c r="AB4666" i="1"/>
  <c r="M4675" i="1"/>
  <c r="M4678" i="1"/>
  <c r="P4682" i="1"/>
  <c r="P4685" i="1"/>
  <c r="P4686" i="1"/>
  <c r="AB4709" i="1"/>
  <c r="AB4715" i="1"/>
  <c r="AB4724" i="1"/>
  <c r="AB4730" i="1"/>
  <c r="AB4782" i="1"/>
  <c r="AB4801" i="1"/>
  <c r="P4483" i="1"/>
  <c r="AB4483" i="1" s="1"/>
  <c r="V4485" i="1"/>
  <c r="AB4485" i="1" s="1"/>
  <c r="Z4489" i="1"/>
  <c r="S4491" i="1"/>
  <c r="AB4491" i="1" s="1"/>
  <c r="AB4492" i="1"/>
  <c r="P4496" i="1"/>
  <c r="AB4496" i="1" s="1"/>
  <c r="Z4498" i="1"/>
  <c r="M4501" i="1"/>
  <c r="AB4501" i="1" s="1"/>
  <c r="V4502" i="1"/>
  <c r="AB4502" i="1" s="1"/>
  <c r="S4507" i="1"/>
  <c r="AB4507" i="1" s="1"/>
  <c r="AB4508" i="1"/>
  <c r="P4512" i="1"/>
  <c r="AB4512" i="1" s="1"/>
  <c r="Z4514" i="1"/>
  <c r="AB4514" i="1" s="1"/>
  <c r="M4517" i="1"/>
  <c r="AB4517" i="1" s="1"/>
  <c r="V4518" i="1"/>
  <c r="AB4518" i="1" s="1"/>
  <c r="S4523" i="1"/>
  <c r="AB4523" i="1" s="1"/>
  <c r="AB4524" i="1"/>
  <c r="P4528" i="1"/>
  <c r="AB4528" i="1" s="1"/>
  <c r="Z4530" i="1"/>
  <c r="M4533" i="1"/>
  <c r="V4534" i="1"/>
  <c r="AB4539" i="1"/>
  <c r="S4539" i="1"/>
  <c r="AB4540" i="1"/>
  <c r="P4544" i="1"/>
  <c r="AB4544" i="1" s="1"/>
  <c r="Z4546" i="1"/>
  <c r="AB4546" i="1" s="1"/>
  <c r="M4549" i="1"/>
  <c r="AB4549" i="1" s="1"/>
  <c r="V4550" i="1"/>
  <c r="AB4550" i="1" s="1"/>
  <c r="S4555" i="1"/>
  <c r="AB4555" i="1" s="1"/>
  <c r="P4560" i="1"/>
  <c r="AB4560" i="1" s="1"/>
  <c r="Z4562" i="1"/>
  <c r="M4565" i="1"/>
  <c r="AB4565" i="1" s="1"/>
  <c r="S4567" i="1"/>
  <c r="AB4567" i="1" s="1"/>
  <c r="AB4568" i="1"/>
  <c r="Z4570" i="1"/>
  <c r="AB4570" i="1" s="1"/>
  <c r="M4573" i="1"/>
  <c r="AB4573" i="1" s="1"/>
  <c r="S4575" i="1"/>
  <c r="AB4575" i="1" s="1"/>
  <c r="AB4576" i="1"/>
  <c r="Z4578" i="1"/>
  <c r="M4581" i="1"/>
  <c r="AB4581" i="1" s="1"/>
  <c r="S4583" i="1"/>
  <c r="AB4583" i="1" s="1"/>
  <c r="AB4584" i="1"/>
  <c r="Z4586" i="1"/>
  <c r="AB4586" i="1" s="1"/>
  <c r="M4589" i="1"/>
  <c r="AB4589" i="1" s="1"/>
  <c r="AB4591" i="1"/>
  <c r="S4591" i="1"/>
  <c r="AB4592" i="1"/>
  <c r="Z4594" i="1"/>
  <c r="M4597" i="1"/>
  <c r="AB4597" i="1" s="1"/>
  <c r="S4599" i="1"/>
  <c r="AB4599" i="1" s="1"/>
  <c r="AB4600" i="1"/>
  <c r="Z4602" i="1"/>
  <c r="AB4602" i="1" s="1"/>
  <c r="M4605" i="1"/>
  <c r="AB4605" i="1" s="1"/>
  <c r="S4607" i="1"/>
  <c r="AB4607" i="1" s="1"/>
  <c r="AB4608" i="1"/>
  <c r="Z4610" i="1"/>
  <c r="AB4610" i="1" s="1"/>
  <c r="M4613" i="1"/>
  <c r="AB4613" i="1" s="1"/>
  <c r="S4615" i="1"/>
  <c r="AB4615" i="1" s="1"/>
  <c r="AB4616" i="1"/>
  <c r="Z4618" i="1"/>
  <c r="M4621" i="1"/>
  <c r="AB4621" i="1" s="1"/>
  <c r="AB4623" i="1"/>
  <c r="S4623" i="1"/>
  <c r="AB4624" i="1"/>
  <c r="Z4626" i="1"/>
  <c r="M4629" i="1"/>
  <c r="AB4629" i="1" s="1"/>
  <c r="V4639" i="1"/>
  <c r="M4643" i="1"/>
  <c r="AB4643" i="1" s="1"/>
  <c r="M4646" i="1"/>
  <c r="AB4646" i="1" s="1"/>
  <c r="P4653" i="1"/>
  <c r="AB4653" i="1" s="1"/>
  <c r="P4654" i="1"/>
  <c r="AB4658" i="1"/>
  <c r="AB4660" i="1"/>
  <c r="AB4664" i="1"/>
  <c r="AB4668" i="1"/>
  <c r="V4672" i="1"/>
  <c r="AB4673" i="1"/>
  <c r="M4674" i="1"/>
  <c r="AB4678" i="1"/>
  <c r="AB4682" i="1"/>
  <c r="M4691" i="1"/>
  <c r="AB4691" i="1" s="1"/>
  <c r="M4694" i="1"/>
  <c r="AB4694" i="1" s="1"/>
  <c r="P4698" i="1"/>
  <c r="P4701" i="1"/>
  <c r="AB4701" i="1" s="1"/>
  <c r="P4702" i="1"/>
  <c r="AB4708" i="1"/>
  <c r="AB4714" i="1"/>
  <c r="AB4744" i="1"/>
  <c r="AB4760" i="1"/>
  <c r="V4631" i="1"/>
  <c r="Z4635" i="1"/>
  <c r="AB4637" i="1"/>
  <c r="M4638" i="1"/>
  <c r="AB4638" i="1" s="1"/>
  <c r="S4640" i="1"/>
  <c r="AB4640" i="1" s="1"/>
  <c r="P4645" i="1"/>
  <c r="V4647" i="1"/>
  <c r="Z4651" i="1"/>
  <c r="AB4651" i="1" s="1"/>
  <c r="M4654" i="1"/>
  <c r="AB4654" i="1" s="1"/>
  <c r="P4665" i="1"/>
  <c r="AB4665" i="1" s="1"/>
  <c r="AB4671" i="1"/>
  <c r="V4671" i="1"/>
  <c r="P4681" i="1"/>
  <c r="AB4681" i="1" s="1"/>
  <c r="V4687" i="1"/>
  <c r="AB4687" i="1" s="1"/>
  <c r="P4697" i="1"/>
  <c r="V4703" i="1"/>
  <c r="AB4703" i="1" s="1"/>
  <c r="P4705" i="1"/>
  <c r="AB4705" i="1" s="1"/>
  <c r="M4706" i="1"/>
  <c r="Z4715" i="1"/>
  <c r="P4721" i="1"/>
  <c r="AB4721" i="1" s="1"/>
  <c r="M4722" i="1"/>
  <c r="Z4731" i="1"/>
  <c r="AB4733" i="1"/>
  <c r="AB4738" i="1"/>
  <c r="V4739" i="1"/>
  <c r="AB4740" i="1"/>
  <c r="Z4742" i="1"/>
  <c r="AB4754" i="1"/>
  <c r="AB4805" i="1"/>
  <c r="AB4846" i="1"/>
  <c r="P4633" i="1"/>
  <c r="AB4633" i="1" s="1"/>
  <c r="V4635" i="1"/>
  <c r="Z4639" i="1"/>
  <c r="AB4639" i="1" s="1"/>
  <c r="AB4641" i="1"/>
  <c r="M4642" i="1"/>
  <c r="S4644" i="1"/>
  <c r="AB4644" i="1" s="1"/>
  <c r="P4649" i="1"/>
  <c r="AB4649" i="1" s="1"/>
  <c r="V4651" i="1"/>
  <c r="Z4655" i="1"/>
  <c r="AB4655" i="1" s="1"/>
  <c r="Z4656" i="1"/>
  <c r="Z4659" i="1"/>
  <c r="AB4659" i="1" s="1"/>
  <c r="V4667" i="1"/>
  <c r="AB4667" i="1" s="1"/>
  <c r="Z4672" i="1"/>
  <c r="Z4675" i="1"/>
  <c r="AB4675" i="1" s="1"/>
  <c r="V4683" i="1"/>
  <c r="AB4683" i="1" s="1"/>
  <c r="AB4686" i="1"/>
  <c r="Z4688" i="1"/>
  <c r="Z4691" i="1"/>
  <c r="V4699" i="1"/>
  <c r="AB4699" i="1" s="1"/>
  <c r="Z4704" i="1"/>
  <c r="AB4707" i="1"/>
  <c r="V4715" i="1"/>
  <c r="S4716" i="1"/>
  <c r="AB4716" i="1" s="1"/>
  <c r="AB4719" i="1"/>
  <c r="AB4723" i="1"/>
  <c r="V4731" i="1"/>
  <c r="AB4731" i="1" s="1"/>
  <c r="S4732" i="1"/>
  <c r="AB4732" i="1" s="1"/>
  <c r="AB4743" i="1"/>
  <c r="AB4752" i="1"/>
  <c r="V4762" i="1"/>
  <c r="AB4770" i="1"/>
  <c r="AB4816" i="1"/>
  <c r="AB4836" i="1"/>
  <c r="AB4868" i="1"/>
  <c r="AB4869" i="1"/>
  <c r="S4656" i="1"/>
  <c r="AB4656" i="1" s="1"/>
  <c r="P4661" i="1"/>
  <c r="AB4661" i="1" s="1"/>
  <c r="V4663" i="1"/>
  <c r="AB4663" i="1" s="1"/>
  <c r="Z4667" i="1"/>
  <c r="AB4669" i="1"/>
  <c r="M4670" i="1"/>
  <c r="AB4670" i="1" s="1"/>
  <c r="S4672" i="1"/>
  <c r="AB4672" i="1" s="1"/>
  <c r="P4677" i="1"/>
  <c r="V4679" i="1"/>
  <c r="AB4679" i="1" s="1"/>
  <c r="Z4683" i="1"/>
  <c r="AB4685" i="1"/>
  <c r="M4686" i="1"/>
  <c r="S4688" i="1"/>
  <c r="AB4688" i="1" s="1"/>
  <c r="P4693" i="1"/>
  <c r="AB4693" i="1" s="1"/>
  <c r="V4695" i="1"/>
  <c r="AB4695" i="1" s="1"/>
  <c r="Z4699" i="1"/>
  <c r="M4702" i="1"/>
  <c r="AB4702" i="1" s="1"/>
  <c r="S4704" i="1"/>
  <c r="AB4704" i="1" s="1"/>
  <c r="P4709" i="1"/>
  <c r="M4710" i="1"/>
  <c r="AB4710" i="1" s="1"/>
  <c r="V4711" i="1"/>
  <c r="AB4711" i="1" s="1"/>
  <c r="S4712" i="1"/>
  <c r="AB4713" i="1"/>
  <c r="P4717" i="1"/>
  <c r="AB4717" i="1" s="1"/>
  <c r="M4718" i="1"/>
  <c r="AB4718" i="1" s="1"/>
  <c r="V4719" i="1"/>
  <c r="S4720" i="1"/>
  <c r="AB4720" i="1" s="1"/>
  <c r="P4725" i="1"/>
  <c r="AB4725" i="1" s="1"/>
  <c r="M4726" i="1"/>
  <c r="AB4726" i="1" s="1"/>
  <c r="V4727" i="1"/>
  <c r="AB4727" i="1" s="1"/>
  <c r="S4728" i="1"/>
  <c r="AB4728" i="1" s="1"/>
  <c r="AB4729" i="1"/>
  <c r="P4733" i="1"/>
  <c r="M4734" i="1"/>
  <c r="AB4734" i="1" s="1"/>
  <c r="V4735" i="1"/>
  <c r="AB4735" i="1" s="1"/>
  <c r="S4736" i="1"/>
  <c r="AB4736" i="1" s="1"/>
  <c r="AB4737" i="1"/>
  <c r="P4741" i="1"/>
  <c r="AB4741" i="1" s="1"/>
  <c r="M4742" i="1"/>
  <c r="Z4746" i="1"/>
  <c r="AB4746" i="1" s="1"/>
  <c r="AB4768" i="1"/>
  <c r="AB4773" i="1"/>
  <c r="V4794" i="1"/>
  <c r="AB4794" i="1" s="1"/>
  <c r="AB4797" i="1"/>
  <c r="Z4810" i="1"/>
  <c r="AB4838" i="1"/>
  <c r="AB4848" i="1"/>
  <c r="AB4849" i="1"/>
  <c r="AB4870" i="1"/>
  <c r="AB4927" i="1"/>
  <c r="Z4739" i="1"/>
  <c r="AB4739" i="1" s="1"/>
  <c r="V4746" i="1"/>
  <c r="AB4749" i="1"/>
  <c r="Z4762" i="1"/>
  <c r="AB4762" i="1" s="1"/>
  <c r="AB4778" i="1"/>
  <c r="AB4784" i="1"/>
  <c r="V4810" i="1"/>
  <c r="AB4810" i="1" s="1"/>
  <c r="AB4813" i="1"/>
  <c r="AB4817" i="1"/>
  <c r="AB4820" i="1"/>
  <c r="AB4852" i="1"/>
  <c r="V4745" i="1"/>
  <c r="AB4745" i="1" s="1"/>
  <c r="AB4748" i="1"/>
  <c r="Z4750" i="1"/>
  <c r="Z4753" i="1"/>
  <c r="AB4753" i="1" s="1"/>
  <c r="V4761" i="1"/>
  <c r="AB4761" i="1" s="1"/>
  <c r="AB4764" i="1"/>
  <c r="Z4766" i="1"/>
  <c r="Z4769" i="1"/>
  <c r="AB4769" i="1" s="1"/>
  <c r="V4777" i="1"/>
  <c r="AB4777" i="1" s="1"/>
  <c r="AB4780" i="1"/>
  <c r="Z4782" i="1"/>
  <c r="Z4785" i="1"/>
  <c r="AB4785" i="1" s="1"/>
  <c r="V4793" i="1"/>
  <c r="AB4793" i="1" s="1"/>
  <c r="AB4796" i="1"/>
  <c r="Z4798" i="1"/>
  <c r="Z4801" i="1"/>
  <c r="V4809" i="1"/>
  <c r="AB4809" i="1" s="1"/>
  <c r="AB4812" i="1"/>
  <c r="Z4814" i="1"/>
  <c r="AB4824" i="1"/>
  <c r="V4825" i="1"/>
  <c r="AB4825" i="1" s="1"/>
  <c r="Z4829" i="1"/>
  <c r="AB4829" i="1" s="1"/>
  <c r="AB4834" i="1"/>
  <c r="V4842" i="1"/>
  <c r="AB4842" i="1" s="1"/>
  <c r="AB4856" i="1"/>
  <c r="V4857" i="1"/>
  <c r="AB4857" i="1" s="1"/>
  <c r="Z4861" i="1"/>
  <c r="AB4861" i="1" s="1"/>
  <c r="AB4866" i="1"/>
  <c r="V4874" i="1"/>
  <c r="AB4874" i="1" s="1"/>
  <c r="P4877" i="1"/>
  <c r="P4878" i="1"/>
  <c r="V4920" i="1"/>
  <c r="S4742" i="1"/>
  <c r="AB4742" i="1" s="1"/>
  <c r="Z4749" i="1"/>
  <c r="AB4751" i="1"/>
  <c r="S4754" i="1"/>
  <c r="AB4755" i="1"/>
  <c r="S4755" i="1"/>
  <c r="S4758" i="1"/>
  <c r="AB4758" i="1" s="1"/>
  <c r="AB4759" i="1"/>
  <c r="Z4765" i="1"/>
  <c r="AB4765" i="1" s="1"/>
  <c r="AB4767" i="1"/>
  <c r="S4770" i="1"/>
  <c r="S4771" i="1"/>
  <c r="AB4771" i="1" s="1"/>
  <c r="S4774" i="1"/>
  <c r="AB4774" i="1" s="1"/>
  <c r="AB4775" i="1"/>
  <c r="Z4781" i="1"/>
  <c r="AB4781" i="1" s="1"/>
  <c r="AB4783" i="1"/>
  <c r="S4786" i="1"/>
  <c r="AB4786" i="1" s="1"/>
  <c r="S4787" i="1"/>
  <c r="S4790" i="1"/>
  <c r="AB4790" i="1" s="1"/>
  <c r="AB4791" i="1"/>
  <c r="Z4797" i="1"/>
  <c r="AB4799" i="1"/>
  <c r="S4802" i="1"/>
  <c r="AB4802" i="1" s="1"/>
  <c r="S4803" i="1"/>
  <c r="S4806" i="1"/>
  <c r="AB4806" i="1" s="1"/>
  <c r="AB4807" i="1"/>
  <c r="Z4813" i="1"/>
  <c r="AB4815" i="1"/>
  <c r="AB4818" i="1"/>
  <c r="V4826" i="1"/>
  <c r="AB4826" i="1" s="1"/>
  <c r="AB4835" i="1"/>
  <c r="AB4840" i="1"/>
  <c r="V4841" i="1"/>
  <c r="AB4841" i="1" s="1"/>
  <c r="Z4845" i="1"/>
  <c r="AB4845" i="1" s="1"/>
  <c r="AB4850" i="1"/>
  <c r="V4858" i="1"/>
  <c r="AB4858" i="1" s="1"/>
  <c r="AB4867" i="1"/>
  <c r="AB4872" i="1"/>
  <c r="V4873" i="1"/>
  <c r="AB4873" i="1" s="1"/>
  <c r="AB4876" i="1"/>
  <c r="V4880" i="1"/>
  <c r="AB4881" i="1"/>
  <c r="M4882" i="1"/>
  <c r="AB4882" i="1" s="1"/>
  <c r="AB4884" i="1"/>
  <c r="AB4890" i="1"/>
  <c r="AB4823" i="1"/>
  <c r="AB4839" i="1"/>
  <c r="AB4855" i="1"/>
  <c r="AB4871" i="1"/>
  <c r="AB4879" i="1"/>
  <c r="AB4904" i="1"/>
  <c r="Z4745" i="1"/>
  <c r="AB4747" i="1"/>
  <c r="M4748" i="1"/>
  <c r="S4750" i="1"/>
  <c r="AB4750" i="1" s="1"/>
  <c r="P4755" i="1"/>
  <c r="V4757" i="1"/>
  <c r="AB4757" i="1" s="1"/>
  <c r="Z4761" i="1"/>
  <c r="AB4763" i="1"/>
  <c r="M4764" i="1"/>
  <c r="S4766" i="1"/>
  <c r="AB4766" i="1" s="1"/>
  <c r="P4771" i="1"/>
  <c r="V4773" i="1"/>
  <c r="Z4777" i="1"/>
  <c r="AB4779" i="1"/>
  <c r="M4780" i="1"/>
  <c r="S4782" i="1"/>
  <c r="P4787" i="1"/>
  <c r="AB4787" i="1" s="1"/>
  <c r="V4789" i="1"/>
  <c r="AB4789" i="1" s="1"/>
  <c r="Z4793" i="1"/>
  <c r="AB4795" i="1"/>
  <c r="M4796" i="1"/>
  <c r="S4798" i="1"/>
  <c r="AB4798" i="1" s="1"/>
  <c r="P4803" i="1"/>
  <c r="AB4803" i="1" s="1"/>
  <c r="V4805" i="1"/>
  <c r="Z4809" i="1"/>
  <c r="AB4811" i="1"/>
  <c r="M4812" i="1"/>
  <c r="S4814" i="1"/>
  <c r="AB4814" i="1" s="1"/>
  <c r="P4819" i="1"/>
  <c r="AB4819" i="1" s="1"/>
  <c r="V4821" i="1"/>
  <c r="AB4821" i="1" s="1"/>
  <c r="Z4825" i="1"/>
  <c r="AB4827" i="1"/>
  <c r="M4828" i="1"/>
  <c r="AB4828" i="1" s="1"/>
  <c r="S4830" i="1"/>
  <c r="AB4830" i="1" s="1"/>
  <c r="P4835" i="1"/>
  <c r="V4837" i="1"/>
  <c r="AB4837" i="1" s="1"/>
  <c r="Z4841" i="1"/>
  <c r="AB4843" i="1"/>
  <c r="M4844" i="1"/>
  <c r="AB4844" i="1" s="1"/>
  <c r="S4846" i="1"/>
  <c r="P4851" i="1"/>
  <c r="AB4851" i="1" s="1"/>
  <c r="V4853" i="1"/>
  <c r="AB4853" i="1" s="1"/>
  <c r="Z4857" i="1"/>
  <c r="AB4859" i="1"/>
  <c r="M4860" i="1"/>
  <c r="AB4860" i="1" s="1"/>
  <c r="S4862" i="1"/>
  <c r="AB4862" i="1" s="1"/>
  <c r="P4867" i="1"/>
  <c r="V4869" i="1"/>
  <c r="Z4873" i="1"/>
  <c r="AB4878" i="1"/>
  <c r="Z4880" i="1"/>
  <c r="AB4889" i="1"/>
  <c r="AB4895" i="1"/>
  <c r="Z4904" i="1"/>
  <c r="M4907" i="1"/>
  <c r="AB4907" i="1" s="1"/>
  <c r="Z4920" i="1"/>
  <c r="AB4920" i="1" s="1"/>
  <c r="M4923" i="1"/>
  <c r="Z4936" i="1"/>
  <c r="AB4936" i="1" s="1"/>
  <c r="AB4940" i="1"/>
  <c r="AB4948" i="1"/>
  <c r="Z4883" i="1"/>
  <c r="AB4883" i="1" s="1"/>
  <c r="M4886" i="1"/>
  <c r="AB4886" i="1" s="1"/>
  <c r="S4888" i="1"/>
  <c r="AB4888" i="1" s="1"/>
  <c r="P4893" i="1"/>
  <c r="V4895" i="1"/>
  <c r="Z4899" i="1"/>
  <c r="M4902" i="1"/>
  <c r="AB4902" i="1" s="1"/>
  <c r="S4904" i="1"/>
  <c r="P4909" i="1"/>
  <c r="V4911" i="1"/>
  <c r="AB4911" i="1" s="1"/>
  <c r="Z4915" i="1"/>
  <c r="AB4915" i="1" s="1"/>
  <c r="M4918" i="1"/>
  <c r="AB4918" i="1" s="1"/>
  <c r="S4920" i="1"/>
  <c r="P4925" i="1"/>
  <c r="V4927" i="1"/>
  <c r="Z4931" i="1"/>
  <c r="AB4931" i="1" s="1"/>
  <c r="M4934" i="1"/>
  <c r="AB4934" i="1" s="1"/>
  <c r="S4936" i="1"/>
  <c r="M4939" i="1"/>
  <c r="AB4939" i="1" s="1"/>
  <c r="V4940" i="1"/>
  <c r="AB4945" i="1"/>
  <c r="S4945" i="1"/>
  <c r="AB4946" i="1"/>
  <c r="P4950" i="1"/>
  <c r="AB4950" i="1" s="1"/>
  <c r="Z4952" i="1"/>
  <c r="AB4952" i="1" s="1"/>
  <c r="P4958" i="1"/>
  <c r="M4959" i="1"/>
  <c r="AB4959" i="1" s="1"/>
  <c r="AB4960" i="1"/>
  <c r="P4966" i="1"/>
  <c r="AB4975" i="1"/>
  <c r="AB4998" i="1"/>
  <c r="AB4905" i="1"/>
  <c r="AB4921" i="1"/>
  <c r="AB4937" i="1"/>
  <c r="AB4941" i="1"/>
  <c r="AB4942" i="1"/>
  <c r="AB4989" i="1"/>
  <c r="Z4875" i="1"/>
  <c r="AB4877" i="1"/>
  <c r="M4878" i="1"/>
  <c r="S4880" i="1"/>
  <c r="AB4880" i="1" s="1"/>
  <c r="P4885" i="1"/>
  <c r="AB4885" i="1" s="1"/>
  <c r="V4887" i="1"/>
  <c r="AB4887" i="1" s="1"/>
  <c r="Z4891" i="1"/>
  <c r="AB4891" i="1" s="1"/>
  <c r="AB4893" i="1"/>
  <c r="M4894" i="1"/>
  <c r="AB4894" i="1" s="1"/>
  <c r="S4896" i="1"/>
  <c r="AB4896" i="1" s="1"/>
  <c r="P4901" i="1"/>
  <c r="AB4901" i="1" s="1"/>
  <c r="V4903" i="1"/>
  <c r="AB4903" i="1" s="1"/>
  <c r="Z4907" i="1"/>
  <c r="AB4909" i="1"/>
  <c r="M4910" i="1"/>
  <c r="AB4910" i="1" s="1"/>
  <c r="S4912" i="1"/>
  <c r="AB4912" i="1" s="1"/>
  <c r="P4917" i="1"/>
  <c r="AB4917" i="1" s="1"/>
  <c r="V4919" i="1"/>
  <c r="AB4919" i="1" s="1"/>
  <c r="Z4923" i="1"/>
  <c r="AB4923" i="1" s="1"/>
  <c r="AB4925" i="1"/>
  <c r="M4926" i="1"/>
  <c r="AB4926" i="1" s="1"/>
  <c r="S4928" i="1"/>
  <c r="AB4928" i="1" s="1"/>
  <c r="P4933" i="1"/>
  <c r="AB4933" i="1" s="1"/>
  <c r="V4935" i="1"/>
  <c r="AB4935" i="1" s="1"/>
  <c r="AB4938" i="1"/>
  <c r="P4942" i="1"/>
  <c r="Z4944" i="1"/>
  <c r="AB4944" i="1" s="1"/>
  <c r="M4947" i="1"/>
  <c r="AB4947" i="1" s="1"/>
  <c r="V4948" i="1"/>
  <c r="S4953" i="1"/>
  <c r="AB4953" i="1" s="1"/>
  <c r="AB4978" i="1"/>
  <c r="AB4985" i="1"/>
  <c r="AB5001" i="1"/>
  <c r="AB4968" i="1"/>
  <c r="AB4954" i="1"/>
  <c r="AB4958" i="1"/>
  <c r="AB4966" i="1"/>
  <c r="AB4974" i="1"/>
  <c r="P4978" i="1"/>
  <c r="M4979" i="1"/>
  <c r="AB4979" i="1" s="1"/>
  <c r="AB4983" i="1"/>
  <c r="V4986" i="1"/>
  <c r="AB4986" i="1" s="1"/>
  <c r="AB4987" i="1"/>
  <c r="AB4991" i="1"/>
  <c r="V4994" i="1"/>
  <c r="AB4994" i="1" s="1"/>
  <c r="AB4995" i="1"/>
  <c r="V4998" i="1"/>
  <c r="AB4999" i="1"/>
  <c r="AB4956" i="1"/>
  <c r="P4960" i="1"/>
  <c r="Z4960" i="1"/>
  <c r="M4961" i="1"/>
  <c r="AB4961" i="1" s="1"/>
  <c r="S4963" i="1"/>
  <c r="AB4963" i="1" s="1"/>
  <c r="AB4964" i="1"/>
  <c r="Z4968" i="1"/>
  <c r="AB4972" i="1"/>
  <c r="P4976" i="1"/>
  <c r="AB4976" i="1" s="1"/>
  <c r="Z4976" i="1"/>
  <c r="M4977" i="1"/>
  <c r="AB4977" i="1" s="1"/>
  <c r="AB498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<sst xmlns="http://schemas.openxmlformats.org/spreadsheetml/2006/main" count="33" uniqueCount="20">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</sst>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CF%202025\8%20PCF%20AGOSTO.xlsx" TargetMode="External"/><Relationship Id="rId1" Type="http://schemas.openxmlformats.org/officeDocument/2006/relationships/externalLinkPath" Target="/PCF%202025/8%20PCF%20AGOS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 t="str">
            <v>2516-05</v>
          </cell>
          <cell r="H12" t="str">
            <v>08/2025</v>
          </cell>
          <cell r="I12" t="str">
            <v>0,00</v>
          </cell>
          <cell r="J12">
            <v>313.31</v>
          </cell>
          <cell r="K12">
            <v>0</v>
          </cell>
          <cell r="L12">
            <v>0</v>
          </cell>
          <cell r="M12">
            <v>0</v>
          </cell>
          <cell r="O12">
            <v>2.56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NOVA DESCOBERTA - CG Nº 008/2022</v>
          </cell>
          <cell r="E13" t="str">
            <v xml:space="preserve">ADEMAR DA PAZ GOMES </v>
          </cell>
          <cell r="F13" t="str">
            <v>3 - Administrativo</v>
          </cell>
          <cell r="G13" t="str">
            <v>5174-10</v>
          </cell>
          <cell r="H13" t="str">
            <v>08/2025</v>
          </cell>
          <cell r="I13" t="str">
            <v>0,00</v>
          </cell>
          <cell r="J13">
            <v>170.98</v>
          </cell>
          <cell r="K13">
            <v>0</v>
          </cell>
          <cell r="L13">
            <v>292.02</v>
          </cell>
          <cell r="M13">
            <v>15.18</v>
          </cell>
          <cell r="O13">
            <v>2.56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NOVA DESCOBERTA - CG Nº 008/2022</v>
          </cell>
          <cell r="E14" t="str">
            <v>ADRIANA CARNEIRO GUEDES ALCOFORADO</v>
          </cell>
          <cell r="F14" t="str">
            <v>4 - Assistência Odontológica</v>
          </cell>
          <cell r="G14" t="str">
            <v>2232-08</v>
          </cell>
          <cell r="H14" t="str">
            <v>08/2025</v>
          </cell>
          <cell r="I14" t="str">
            <v>0,00</v>
          </cell>
          <cell r="J14">
            <v>366.14</v>
          </cell>
          <cell r="K14">
            <v>0</v>
          </cell>
          <cell r="L14">
            <v>0</v>
          </cell>
          <cell r="M14">
            <v>0</v>
          </cell>
          <cell r="O14">
            <v>2.56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NOVA DESCOBERTA - CG Nº 008/2022</v>
          </cell>
          <cell r="E15" t="str">
            <v>ADRIELE KARLA DA SILVA</v>
          </cell>
          <cell r="F15" t="str">
            <v>2 - Outros Profissionais da Saúde</v>
          </cell>
          <cell r="G15" t="str">
            <v>3222-05</v>
          </cell>
          <cell r="H15" t="str">
            <v>08/2025</v>
          </cell>
          <cell r="I15" t="str">
            <v>0,00</v>
          </cell>
          <cell r="J15">
            <v>145.72</v>
          </cell>
          <cell r="K15">
            <v>0</v>
          </cell>
          <cell r="L15">
            <v>292.02</v>
          </cell>
          <cell r="M15">
            <v>15.18</v>
          </cell>
          <cell r="O15">
            <v>2.56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1807</v>
          </cell>
          <cell r="Z15">
            <v>0</v>
          </cell>
          <cell r="AB15" t="str">
            <v xml:space="preserve">ABONO ASSIS FIN COMPLEMENTAR </v>
          </cell>
        </row>
        <row r="16">
          <cell r="C16" t="str">
            <v>UPA NOVA DESCOBERTA - CG Nº 008/2022</v>
          </cell>
          <cell r="E16" t="str">
            <v>ADRIELLY BEATRIZ MELO DE OLIVEIRA</v>
          </cell>
          <cell r="F16" t="str">
            <v>3 - Administrativo</v>
          </cell>
          <cell r="G16" t="str">
            <v>4141-05</v>
          </cell>
          <cell r="H16" t="str">
            <v>08/2025</v>
          </cell>
          <cell r="I16" t="str">
            <v>0,00</v>
          </cell>
          <cell r="J16">
            <v>202.57</v>
          </cell>
          <cell r="K16">
            <v>0</v>
          </cell>
          <cell r="L16">
            <v>292.02</v>
          </cell>
          <cell r="M16">
            <v>30.36</v>
          </cell>
          <cell r="O16">
            <v>2.56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NOVA DESCOBERTA - CG Nº 008/2022</v>
          </cell>
          <cell r="E17" t="str">
            <v>ALCILENE DA CONCEICÃO PEREIRA CASTOR</v>
          </cell>
          <cell r="F17" t="str">
            <v>2 - Outros Profissionais da Saúde</v>
          </cell>
          <cell r="G17" t="str">
            <v>3222-05</v>
          </cell>
          <cell r="H17" t="str">
            <v>08/2025</v>
          </cell>
          <cell r="I17" t="str">
            <v>0,00</v>
          </cell>
          <cell r="J17">
            <v>153.87</v>
          </cell>
          <cell r="K17">
            <v>0</v>
          </cell>
          <cell r="L17">
            <v>292.02</v>
          </cell>
          <cell r="M17">
            <v>15.18</v>
          </cell>
          <cell r="O17">
            <v>2.56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Y17">
            <v>1807</v>
          </cell>
          <cell r="Z17">
            <v>0</v>
          </cell>
          <cell r="AB17" t="str">
            <v xml:space="preserve">ABONO ASSIS FIN COMPLEMENTAR </v>
          </cell>
        </row>
        <row r="18">
          <cell r="C18" t="str">
            <v>UPA NOVA DESCOBERTA - CG Nº 008/2022</v>
          </cell>
          <cell r="E18" t="str">
            <v xml:space="preserve">ALCILENE MARIA DA SILVA </v>
          </cell>
          <cell r="F18" t="str">
            <v>2 - Outros Profissionais da Saúde</v>
          </cell>
          <cell r="G18" t="str">
            <v>3222-05</v>
          </cell>
          <cell r="H18" t="str">
            <v>08/2025</v>
          </cell>
          <cell r="I18" t="str">
            <v>0,00</v>
          </cell>
          <cell r="J18">
            <v>145.72</v>
          </cell>
          <cell r="K18">
            <v>0</v>
          </cell>
          <cell r="L18">
            <v>0</v>
          </cell>
          <cell r="M18">
            <v>0</v>
          </cell>
          <cell r="O18">
            <v>2.56</v>
          </cell>
          <cell r="P18">
            <v>0</v>
          </cell>
          <cell r="R18">
            <v>129</v>
          </cell>
          <cell r="S18">
            <v>81.97</v>
          </cell>
          <cell r="U18">
            <v>0</v>
          </cell>
          <cell r="V18">
            <v>0</v>
          </cell>
          <cell r="Y18">
            <v>1807</v>
          </cell>
          <cell r="Z18">
            <v>0</v>
          </cell>
          <cell r="AB18" t="str">
            <v xml:space="preserve">ABONO ASSIS FIN COMPLEMENTAR </v>
          </cell>
        </row>
        <row r="19">
          <cell r="C19" t="str">
            <v>UPA NOVA DESCOBERTA - CG Nº 008/2022</v>
          </cell>
          <cell r="E19" t="str">
            <v>ALEXANDRA DAMASCENA DA COSTA</v>
          </cell>
          <cell r="F19" t="str">
            <v>2 - Outros Profissionais da Saúde</v>
          </cell>
          <cell r="G19" t="str">
            <v>3222-05</v>
          </cell>
          <cell r="H19" t="str">
            <v>08/2025</v>
          </cell>
          <cell r="I19" t="str">
            <v>0,00</v>
          </cell>
          <cell r="J19">
            <v>159.94</v>
          </cell>
          <cell r="K19">
            <v>0</v>
          </cell>
          <cell r="L19">
            <v>292.02</v>
          </cell>
          <cell r="M19">
            <v>15.18</v>
          </cell>
          <cell r="O19">
            <v>2.56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Y19">
            <v>1731.1</v>
          </cell>
          <cell r="Z19">
            <v>0</v>
          </cell>
          <cell r="AB19" t="str">
            <v xml:space="preserve">ABONO ASSIS FIN COMPLEMENTAR </v>
          </cell>
        </row>
        <row r="20">
          <cell r="C20" t="str">
            <v>UPA NOVA DESCOBERTA - CG Nº 008/2022</v>
          </cell>
          <cell r="E20" t="str">
            <v>ALINE LIVIA DO NASCIMENTO SILVA</v>
          </cell>
          <cell r="F20" t="str">
            <v>1 - Médico</v>
          </cell>
          <cell r="G20" t="str">
            <v>2251-25</v>
          </cell>
          <cell r="H20" t="str">
            <v>08/2025</v>
          </cell>
          <cell r="I20" t="str">
            <v>0,00</v>
          </cell>
          <cell r="J20">
            <v>464.01</v>
          </cell>
          <cell r="K20">
            <v>0</v>
          </cell>
          <cell r="L20">
            <v>0</v>
          </cell>
          <cell r="M20">
            <v>0</v>
          </cell>
          <cell r="O20">
            <v>2.56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NOVA DESCOBERTA - CG Nº 008/2022</v>
          </cell>
          <cell r="E21" t="str">
            <v>ALLISON LEONARDO BARBOZA DA SILVA</v>
          </cell>
          <cell r="F21" t="str">
            <v>3 - Administrativo</v>
          </cell>
          <cell r="G21" t="str">
            <v>3132-20</v>
          </cell>
          <cell r="H21" t="str">
            <v>08/2025</v>
          </cell>
          <cell r="I21" t="str">
            <v>0,00</v>
          </cell>
          <cell r="J21">
            <v>346.74</v>
          </cell>
          <cell r="K21">
            <v>0</v>
          </cell>
          <cell r="L21">
            <v>292.02</v>
          </cell>
          <cell r="M21">
            <v>30.36</v>
          </cell>
          <cell r="O21">
            <v>2.56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NOVA DESCOBERTA - CG Nº 008/2022</v>
          </cell>
          <cell r="E22" t="str">
            <v>ALRINEIDE ALBIDACIO DA SILVA</v>
          </cell>
          <cell r="F22" t="str">
            <v>3 - Administrativo</v>
          </cell>
          <cell r="G22" t="str">
            <v>4221-10</v>
          </cell>
          <cell r="H22" t="str">
            <v>08/2025</v>
          </cell>
          <cell r="I22" t="str">
            <v>0,00</v>
          </cell>
          <cell r="J22">
            <v>168.81</v>
          </cell>
          <cell r="K22">
            <v>0</v>
          </cell>
          <cell r="L22">
            <v>292.02</v>
          </cell>
          <cell r="M22">
            <v>15.18</v>
          </cell>
          <cell r="O22">
            <v>2.56</v>
          </cell>
          <cell r="P22">
            <v>0</v>
          </cell>
          <cell r="R22">
            <v>129</v>
          </cell>
          <cell r="S22">
            <v>91.08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NOVA DESCOBERTA - CG Nº 008/2022</v>
          </cell>
          <cell r="E23" t="str">
            <v>AMANDA ALINE DOS SANTOS ALMEIDA BATISTA</v>
          </cell>
          <cell r="F23" t="str">
            <v>2 - Outros Profissionais da Saúde</v>
          </cell>
          <cell r="G23" t="str">
            <v>2235-05</v>
          </cell>
          <cell r="H23" t="str">
            <v>08/2025</v>
          </cell>
          <cell r="I23" t="str">
            <v>0,00</v>
          </cell>
          <cell r="J23">
            <v>197.76</v>
          </cell>
          <cell r="K23">
            <v>0</v>
          </cell>
          <cell r="L23">
            <v>292.02</v>
          </cell>
          <cell r="M23">
            <v>2.79</v>
          </cell>
          <cell r="O23">
            <v>2.56</v>
          </cell>
          <cell r="P23">
            <v>0</v>
          </cell>
          <cell r="R23">
            <v>0</v>
          </cell>
          <cell r="S23">
            <v>0</v>
          </cell>
          <cell r="U23">
            <v>138.38999999999999</v>
          </cell>
          <cell r="V23">
            <v>0</v>
          </cell>
          <cell r="X23" t="str">
            <v>AUXILIO CRECHE</v>
          </cell>
          <cell r="Y23">
            <v>4016.61</v>
          </cell>
          <cell r="Z23">
            <v>0</v>
          </cell>
          <cell r="AB23" t="str">
            <v xml:space="preserve">ABONO ASSIS FIN COMPLEMENTAR </v>
          </cell>
        </row>
        <row r="24">
          <cell r="C24" t="str">
            <v>UPA NOVA DESCOBERTA - CG Nº 008/2022</v>
          </cell>
          <cell r="E24" t="str">
            <v>AMANDA DACAL NEVES</v>
          </cell>
          <cell r="F24" t="str">
            <v>2 - Outros Profissionais da Saúde</v>
          </cell>
          <cell r="G24" t="str">
            <v>2235-05</v>
          </cell>
          <cell r="H24" t="str">
            <v>08/2025</v>
          </cell>
          <cell r="I24" t="str">
            <v>0,00</v>
          </cell>
          <cell r="J24">
            <v>281.41000000000003</v>
          </cell>
          <cell r="K24">
            <v>0</v>
          </cell>
          <cell r="L24">
            <v>292.02</v>
          </cell>
          <cell r="M24">
            <v>3.59</v>
          </cell>
          <cell r="O24">
            <v>2.56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1815.64</v>
          </cell>
          <cell r="Z24">
            <v>0</v>
          </cell>
          <cell r="AB24" t="str">
            <v xml:space="preserve">ABONO ASSIS FIN COMPLEMENTAR </v>
          </cell>
        </row>
        <row r="25">
          <cell r="C25" t="str">
            <v>UPA NOVA DESCOBERTA - CG Nº 008/2022</v>
          </cell>
          <cell r="E25" t="str">
            <v>AMARA ANA ALVES</v>
          </cell>
          <cell r="F25" t="str">
            <v>2 - Outros Profissionais da Saúde</v>
          </cell>
          <cell r="G25" t="str">
            <v>3222-05</v>
          </cell>
          <cell r="H25" t="str">
            <v>08/2025</v>
          </cell>
          <cell r="I25" t="str">
            <v>0,00</v>
          </cell>
          <cell r="J25">
            <v>186.55</v>
          </cell>
          <cell r="K25">
            <v>0</v>
          </cell>
          <cell r="L25">
            <v>292.02</v>
          </cell>
          <cell r="M25">
            <v>15.18</v>
          </cell>
          <cell r="O25">
            <v>2.56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1655.2</v>
          </cell>
          <cell r="Z25">
            <v>0</v>
          </cell>
          <cell r="AB25" t="str">
            <v xml:space="preserve">ABONO ASSIS FIN COMPLEMENTAR </v>
          </cell>
        </row>
        <row r="26">
          <cell r="C26" t="str">
            <v>UPA NOVA DESCOBERTA - CG Nº 008/2022</v>
          </cell>
          <cell r="E26" t="str">
            <v>ANA CLAUDIA REGO DA SILVA RODRIGUES BRASIL</v>
          </cell>
          <cell r="F26" t="str">
            <v>3 - Administrativo</v>
          </cell>
          <cell r="G26" t="str">
            <v>4221-10</v>
          </cell>
          <cell r="H26" t="str">
            <v>08/2025</v>
          </cell>
          <cell r="I26" t="str">
            <v>0,00</v>
          </cell>
          <cell r="J26">
            <v>145.72</v>
          </cell>
          <cell r="K26">
            <v>0</v>
          </cell>
          <cell r="L26">
            <v>292.02</v>
          </cell>
          <cell r="M26">
            <v>15.18</v>
          </cell>
          <cell r="O26">
            <v>2.56</v>
          </cell>
          <cell r="P26">
            <v>0</v>
          </cell>
          <cell r="R26">
            <v>258</v>
          </cell>
          <cell r="S26">
            <v>88.04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NOVA DESCOBERTA - CG Nº 008/2022</v>
          </cell>
          <cell r="E27" t="str">
            <v>ANA LUCIA SOLANO DE OLIVEIRA</v>
          </cell>
          <cell r="F27" t="str">
            <v>2 - Outros Profissionais da Saúde</v>
          </cell>
          <cell r="G27" t="str">
            <v>2235-05</v>
          </cell>
          <cell r="H27" t="str">
            <v>08/2025</v>
          </cell>
          <cell r="I27" t="str">
            <v>0,00</v>
          </cell>
          <cell r="J27">
            <v>356</v>
          </cell>
          <cell r="K27">
            <v>0</v>
          </cell>
          <cell r="L27">
            <v>292.02</v>
          </cell>
          <cell r="M27">
            <v>4.22</v>
          </cell>
          <cell r="O27">
            <v>2.56</v>
          </cell>
          <cell r="P27">
            <v>0</v>
          </cell>
          <cell r="R27">
            <v>0</v>
          </cell>
          <cell r="S27">
            <v>0</v>
          </cell>
          <cell r="U27">
            <v>138.38999999999999</v>
          </cell>
          <cell r="V27">
            <v>0</v>
          </cell>
          <cell r="X27" t="str">
            <v>AUXILIO CRECHE</v>
          </cell>
          <cell r="Y27">
            <v>958.18</v>
          </cell>
          <cell r="Z27">
            <v>0</v>
          </cell>
          <cell r="AB27" t="str">
            <v xml:space="preserve">ABONO ASSIS FIN COMPLEMENTAR </v>
          </cell>
        </row>
        <row r="28">
          <cell r="C28" t="str">
            <v>UPA NOVA DESCOBERTA - CG Nº 008/2022</v>
          </cell>
          <cell r="E28" t="str">
            <v>ANA MARIA DA SILVA</v>
          </cell>
          <cell r="F28" t="str">
            <v>2 - Outros Profissionais da Saúde</v>
          </cell>
          <cell r="G28" t="str">
            <v>3241-15</v>
          </cell>
          <cell r="H28" t="str">
            <v>08/2025</v>
          </cell>
          <cell r="I28" t="str">
            <v>0,00</v>
          </cell>
          <cell r="J28">
            <v>349.49</v>
          </cell>
          <cell r="K28">
            <v>0</v>
          </cell>
          <cell r="L28">
            <v>292.02</v>
          </cell>
          <cell r="M28">
            <v>30.36</v>
          </cell>
          <cell r="O28">
            <v>2.56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NOVA DESCOBERTA - CG Nº 008/2022</v>
          </cell>
          <cell r="E29" t="str">
            <v>ANA NERY SANTOS DE LIMA</v>
          </cell>
          <cell r="F29" t="str">
            <v>2 - Outros Profissionais da Saúde</v>
          </cell>
          <cell r="G29" t="str">
            <v>3222-05</v>
          </cell>
          <cell r="H29" t="str">
            <v>08/2025</v>
          </cell>
          <cell r="I29" t="str">
            <v>0,00</v>
          </cell>
          <cell r="J29">
            <v>178.4</v>
          </cell>
          <cell r="K29">
            <v>0</v>
          </cell>
          <cell r="L29">
            <v>292.02</v>
          </cell>
          <cell r="M29">
            <v>15.18</v>
          </cell>
          <cell r="O29">
            <v>2.56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1655.2</v>
          </cell>
          <cell r="Z29">
            <v>0</v>
          </cell>
          <cell r="AB29" t="str">
            <v xml:space="preserve">ABONO ASSIS FIN COMPLEMENTAR </v>
          </cell>
        </row>
        <row r="30">
          <cell r="C30" t="str">
            <v>UPA NOVA DESCOBERTA - CG Nº 008/2022</v>
          </cell>
          <cell r="E30" t="str">
            <v xml:space="preserve">ANDREA CORREIA DE MELO </v>
          </cell>
          <cell r="F30" t="str">
            <v>3 - Administrativo</v>
          </cell>
          <cell r="G30" t="str">
            <v>5163-45</v>
          </cell>
          <cell r="H30" t="str">
            <v>08/2025</v>
          </cell>
          <cell r="I30" t="str">
            <v>0,00</v>
          </cell>
          <cell r="J30">
            <v>105.24</v>
          </cell>
          <cell r="K30">
            <v>0</v>
          </cell>
          <cell r="L30">
            <v>0</v>
          </cell>
          <cell r="M30">
            <v>0</v>
          </cell>
          <cell r="O30">
            <v>2.56</v>
          </cell>
          <cell r="P30">
            <v>0</v>
          </cell>
          <cell r="R30">
            <v>129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NOVA DESCOBERTA - CG Nº 008/2022</v>
          </cell>
          <cell r="E31" t="str">
            <v>ANDREA PAULA LIRA DA SILVA</v>
          </cell>
          <cell r="F31" t="str">
            <v>2 - Outros Profissionais da Saúde</v>
          </cell>
          <cell r="G31" t="str">
            <v>3222-05</v>
          </cell>
          <cell r="H31" t="str">
            <v>08/2025</v>
          </cell>
          <cell r="I31" t="str">
            <v>0,00</v>
          </cell>
          <cell r="J31">
            <v>157.87</v>
          </cell>
          <cell r="K31">
            <v>0</v>
          </cell>
          <cell r="L31">
            <v>292.02</v>
          </cell>
          <cell r="M31">
            <v>15.18</v>
          </cell>
          <cell r="O31">
            <v>2.56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1655.2</v>
          </cell>
          <cell r="Z31">
            <v>0</v>
          </cell>
          <cell r="AB31" t="str">
            <v xml:space="preserve">ABONO ASSIS FIN COMPLEMENTAR </v>
          </cell>
        </row>
        <row r="32">
          <cell r="C32" t="str">
            <v>UPA NOVA DESCOBERTA - CG Nº 008/2022</v>
          </cell>
          <cell r="E32" t="str">
            <v>ANDRESSA ANDRADE DO AMARAL</v>
          </cell>
          <cell r="F32" t="str">
            <v>2 - Outros Profissionais da Saúde</v>
          </cell>
          <cell r="G32" t="str">
            <v>3222-05</v>
          </cell>
          <cell r="H32" t="str">
            <v>08/2025</v>
          </cell>
          <cell r="I32" t="str">
            <v>0,00</v>
          </cell>
          <cell r="J32">
            <v>166.01</v>
          </cell>
          <cell r="K32">
            <v>0</v>
          </cell>
          <cell r="L32">
            <v>292.02</v>
          </cell>
          <cell r="M32">
            <v>15.18</v>
          </cell>
          <cell r="O32">
            <v>2.56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1655.2</v>
          </cell>
          <cell r="Z32">
            <v>0</v>
          </cell>
          <cell r="AB32" t="str">
            <v xml:space="preserve">ABONO ASSIS FIN COMPLEMENTAR </v>
          </cell>
        </row>
        <row r="33">
          <cell r="C33" t="str">
            <v>UPA NOVA DESCOBERTA - CG Nº 008/2022</v>
          </cell>
          <cell r="E33" t="str">
            <v>ANGELA BELO CABRAL</v>
          </cell>
          <cell r="F33" t="str">
            <v>2 - Outros Profissionais da Saúde</v>
          </cell>
          <cell r="G33" t="str">
            <v>3222-05</v>
          </cell>
          <cell r="H33" t="str">
            <v>08/2025</v>
          </cell>
          <cell r="I33" t="str">
            <v>0,00</v>
          </cell>
          <cell r="J33">
            <v>186.55</v>
          </cell>
          <cell r="K33">
            <v>0</v>
          </cell>
          <cell r="L33">
            <v>292.02</v>
          </cell>
          <cell r="M33">
            <v>15.18</v>
          </cell>
          <cell r="O33">
            <v>2.56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1655.2</v>
          </cell>
          <cell r="Z33">
            <v>0</v>
          </cell>
          <cell r="AB33" t="str">
            <v xml:space="preserve">ABONO ASSIS FIN COMPLEMENTAR </v>
          </cell>
        </row>
        <row r="34">
          <cell r="C34" t="str">
            <v>UPA NOVA DESCOBERTA - CG Nº 008/2022</v>
          </cell>
          <cell r="E34" t="str">
            <v>ANNA CLAUDIA DA SILVA NASCIMENTO</v>
          </cell>
          <cell r="F34" t="str">
            <v>2 - Outros Profissionais da Saúde</v>
          </cell>
          <cell r="G34" t="str">
            <v>3222-05</v>
          </cell>
          <cell r="H34" t="str">
            <v>08/2025</v>
          </cell>
          <cell r="I34" t="str">
            <v>0,00</v>
          </cell>
          <cell r="J34">
            <v>157.87</v>
          </cell>
          <cell r="K34">
            <v>0</v>
          </cell>
          <cell r="L34">
            <v>292.02</v>
          </cell>
          <cell r="M34">
            <v>15.18</v>
          </cell>
          <cell r="O34">
            <v>2.56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1655.2</v>
          </cell>
          <cell r="Z34">
            <v>0</v>
          </cell>
          <cell r="AB34" t="str">
            <v xml:space="preserve">ABONO ASSIS FIN COMPLEMENTAR </v>
          </cell>
        </row>
        <row r="35">
          <cell r="C35" t="str">
            <v>UPA NOVA DESCOBERTA - CG Nº 008/2022</v>
          </cell>
          <cell r="E35" t="str">
            <v>ANNE CATARINA TAVARES DE ARAUJO</v>
          </cell>
          <cell r="F35" t="str">
            <v>2 - Outros Profissionais da Saúde</v>
          </cell>
          <cell r="G35" t="str">
            <v>2516-05</v>
          </cell>
          <cell r="H35" t="str">
            <v>08/2025</v>
          </cell>
          <cell r="I35" t="str">
            <v>0,00</v>
          </cell>
          <cell r="J35">
            <v>459.59</v>
          </cell>
          <cell r="K35">
            <v>0</v>
          </cell>
          <cell r="L35">
            <v>0</v>
          </cell>
          <cell r="M35">
            <v>0</v>
          </cell>
          <cell r="O35">
            <v>2.56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NOVA DESCOBERTA - CG Nº 008/2022</v>
          </cell>
          <cell r="E36" t="str">
            <v>AURELANE CRISTINA LIRA DA SILVA</v>
          </cell>
          <cell r="F36" t="str">
            <v>2 - Outros Profissionais da Saúde</v>
          </cell>
          <cell r="G36" t="str">
            <v>3242-05</v>
          </cell>
          <cell r="H36" t="str">
            <v>08/2025</v>
          </cell>
          <cell r="I36" t="str">
            <v>0,00</v>
          </cell>
          <cell r="J36">
            <v>169.68</v>
          </cell>
          <cell r="K36">
            <v>0</v>
          </cell>
          <cell r="L36">
            <v>292.02</v>
          </cell>
          <cell r="M36">
            <v>30.36</v>
          </cell>
          <cell r="O36">
            <v>2.56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NOVA DESCOBERTA - CG Nº 008/2022</v>
          </cell>
          <cell r="E37" t="str">
            <v>AURINEIDE FRANCISCA ELIAS DA SILVA</v>
          </cell>
          <cell r="F37" t="str">
            <v>2 - Outros Profissionais da Saúde</v>
          </cell>
          <cell r="G37" t="str">
            <v>2235-05</v>
          </cell>
          <cell r="H37" t="str">
            <v>08/2025</v>
          </cell>
          <cell r="I37" t="str">
            <v>0,00</v>
          </cell>
          <cell r="J37">
            <v>339.01</v>
          </cell>
          <cell r="K37">
            <v>0</v>
          </cell>
          <cell r="L37">
            <v>292.02</v>
          </cell>
          <cell r="M37">
            <v>4.3600000000000003</v>
          </cell>
          <cell r="O37">
            <v>2.56</v>
          </cell>
          <cell r="P37">
            <v>0</v>
          </cell>
          <cell r="R37">
            <v>0</v>
          </cell>
          <cell r="S37">
            <v>0</v>
          </cell>
          <cell r="U37">
            <v>138.38999999999999</v>
          </cell>
          <cell r="V37">
            <v>0</v>
          </cell>
          <cell r="X37" t="str">
            <v>AUXILIO CRECHE</v>
          </cell>
          <cell r="Y37">
            <v>914.54</v>
          </cell>
          <cell r="Z37">
            <v>0</v>
          </cell>
          <cell r="AB37" t="str">
            <v xml:space="preserve">ABONO ASSIS FIN COMPLEMENTAR </v>
          </cell>
        </row>
        <row r="38">
          <cell r="C38" t="str">
            <v>UPA NOVA DESCOBERTA - CG Nº 008/2022</v>
          </cell>
          <cell r="E38" t="str">
            <v>BRENDA LETICIA BEZERRA DE OLIVEIRA</v>
          </cell>
          <cell r="F38" t="str">
            <v>3 - Administrativo</v>
          </cell>
          <cell r="G38" t="str">
            <v>5211-30</v>
          </cell>
          <cell r="H38" t="str">
            <v>08/2025</v>
          </cell>
          <cell r="I38" t="str">
            <v>0,00</v>
          </cell>
          <cell r="J38">
            <v>128.33000000000001</v>
          </cell>
          <cell r="K38">
            <v>0</v>
          </cell>
          <cell r="L38">
            <v>292.02</v>
          </cell>
          <cell r="M38">
            <v>30.36</v>
          </cell>
          <cell r="O38">
            <v>2.56</v>
          </cell>
          <cell r="P38">
            <v>0</v>
          </cell>
          <cell r="R38">
            <v>16.399999999999999</v>
          </cell>
          <cell r="S38">
            <v>16.39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NOVA DESCOBERTA - CG Nº 008/2022</v>
          </cell>
          <cell r="E39" t="str">
            <v>BRUNA  GONCALVES DE AZEVEDO MONTEIRO</v>
          </cell>
          <cell r="F39" t="str">
            <v>2 - Outros Profissionais da Saúde</v>
          </cell>
          <cell r="G39" t="str">
            <v>2234-05</v>
          </cell>
          <cell r="H39" t="str">
            <v>08/2025</v>
          </cell>
          <cell r="I39" t="str">
            <v>0,00</v>
          </cell>
          <cell r="J39">
            <v>525.72</v>
          </cell>
          <cell r="K39">
            <v>0</v>
          </cell>
          <cell r="L39">
            <v>292.02</v>
          </cell>
          <cell r="M39">
            <v>20.059999999999999</v>
          </cell>
          <cell r="O39">
            <v>2.56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NOVA DESCOBERTA - CG Nº 008/2022</v>
          </cell>
          <cell r="E40" t="str">
            <v>BRUNA HIPOLITO MOREIRA REIS</v>
          </cell>
          <cell r="F40" t="str">
            <v>2 - Outros Profissionais da Saúde</v>
          </cell>
          <cell r="G40" t="str">
            <v>2235-05</v>
          </cell>
          <cell r="H40" t="str">
            <v>08/2025</v>
          </cell>
          <cell r="I40" t="str">
            <v>0,00</v>
          </cell>
          <cell r="J40">
            <v>246.37</v>
          </cell>
          <cell r="K40">
            <v>0</v>
          </cell>
          <cell r="L40">
            <v>292.02</v>
          </cell>
          <cell r="M40">
            <v>3.05</v>
          </cell>
          <cell r="O40">
            <v>2.56</v>
          </cell>
          <cell r="P40">
            <v>0</v>
          </cell>
          <cell r="R40">
            <v>0</v>
          </cell>
          <cell r="S40">
            <v>0</v>
          </cell>
          <cell r="U40">
            <v>138.38999999999999</v>
          </cell>
          <cell r="V40">
            <v>0</v>
          </cell>
          <cell r="X40" t="str">
            <v>AUXILIO CRECHE</v>
          </cell>
          <cell r="Y40">
            <v>2170.88</v>
          </cell>
          <cell r="Z40">
            <v>0</v>
          </cell>
          <cell r="AB40" t="str">
            <v xml:space="preserve">ABONO ASSIS FIN COMPLEMENTAR </v>
          </cell>
        </row>
        <row r="41">
          <cell r="C41" t="str">
            <v>UPA NOVA DESCOBERTA - CG Nº 008/2022</v>
          </cell>
          <cell r="E41" t="str">
            <v xml:space="preserve">BRUNO SOUZA DA SILVA </v>
          </cell>
          <cell r="F41" t="str">
            <v>3 - Administrativo</v>
          </cell>
          <cell r="G41" t="str">
            <v>4110-30</v>
          </cell>
          <cell r="H41" t="str">
            <v>08/2025</v>
          </cell>
          <cell r="I41" t="str">
            <v>0,00</v>
          </cell>
          <cell r="J41">
            <v>181.78</v>
          </cell>
          <cell r="K41">
            <v>0</v>
          </cell>
          <cell r="L41">
            <v>292.02</v>
          </cell>
          <cell r="M41">
            <v>30.36</v>
          </cell>
          <cell r="O41">
            <v>2.56</v>
          </cell>
          <cell r="P41">
            <v>0</v>
          </cell>
          <cell r="R41">
            <v>361.2</v>
          </cell>
          <cell r="S41">
            <v>136.34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NOVA DESCOBERTA - CG Nº 008/2022</v>
          </cell>
          <cell r="E42" t="str">
            <v>CARMEM REGINA ALVES SENA</v>
          </cell>
          <cell r="F42" t="str">
            <v>2 - Outros Profissionais da Saúde</v>
          </cell>
          <cell r="G42" t="str">
            <v>2235-05</v>
          </cell>
          <cell r="H42" t="str">
            <v>08/2025</v>
          </cell>
          <cell r="I42" t="str">
            <v>0,00</v>
          </cell>
          <cell r="J42">
            <v>300.66000000000003</v>
          </cell>
          <cell r="K42">
            <v>0</v>
          </cell>
          <cell r="L42">
            <v>292.02</v>
          </cell>
          <cell r="M42">
            <v>3.59</v>
          </cell>
          <cell r="O42">
            <v>2.56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1804.36</v>
          </cell>
          <cell r="Z42">
            <v>0</v>
          </cell>
          <cell r="AB42" t="str">
            <v xml:space="preserve">ABONO ASSIS FIN COMPLEMENTAR </v>
          </cell>
        </row>
        <row r="43">
          <cell r="C43" t="str">
            <v>UPA NOVA DESCOBERTA - CG Nº 008/2022</v>
          </cell>
          <cell r="E43" t="str">
            <v xml:space="preserve">CINARA CIBELE CONCEICAO DA SILVA </v>
          </cell>
          <cell r="F43" t="str">
            <v>2 - Outros Profissionais da Saúde</v>
          </cell>
          <cell r="G43" t="str">
            <v>3222-05</v>
          </cell>
          <cell r="H43" t="str">
            <v>08/2025</v>
          </cell>
          <cell r="I43" t="str">
            <v>0,00</v>
          </cell>
          <cell r="J43">
            <v>168.89</v>
          </cell>
          <cell r="K43">
            <v>0</v>
          </cell>
          <cell r="L43">
            <v>292.02</v>
          </cell>
          <cell r="M43">
            <v>15.18</v>
          </cell>
          <cell r="O43">
            <v>2.56</v>
          </cell>
          <cell r="P43">
            <v>0</v>
          </cell>
          <cell r="R43">
            <v>0</v>
          </cell>
          <cell r="S43">
            <v>0</v>
          </cell>
          <cell r="U43">
            <v>81.02</v>
          </cell>
          <cell r="V43">
            <v>0</v>
          </cell>
          <cell r="X43" t="str">
            <v>AUXILIO CRECHE</v>
          </cell>
          <cell r="Y43">
            <v>5421</v>
          </cell>
          <cell r="Z43">
            <v>0</v>
          </cell>
          <cell r="AB43" t="str">
            <v xml:space="preserve">ABONO ASSIS FIN COMPLEMENTAR </v>
          </cell>
        </row>
        <row r="44">
          <cell r="C44" t="str">
            <v>UPA NOVA DESCOBERTA - CG Nº 008/2022</v>
          </cell>
          <cell r="E44" t="str">
            <v>CLEIDE MARIA DA SILVA BEZERRA</v>
          </cell>
          <cell r="F44" t="str">
            <v>3 - Administrativo</v>
          </cell>
          <cell r="G44" t="str">
            <v>4221-10</v>
          </cell>
          <cell r="H44" t="str">
            <v>08/2025</v>
          </cell>
          <cell r="I44" t="str">
            <v>0,00</v>
          </cell>
          <cell r="J44">
            <v>195.58</v>
          </cell>
          <cell r="K44">
            <v>0</v>
          </cell>
          <cell r="L44">
            <v>292.02</v>
          </cell>
          <cell r="M44">
            <v>15.18</v>
          </cell>
          <cell r="O44">
            <v>2.56</v>
          </cell>
          <cell r="P44">
            <v>0</v>
          </cell>
          <cell r="R44">
            <v>129</v>
          </cell>
          <cell r="S44">
            <v>91.08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NOVA DESCOBERTA - CG Nº 008/2022</v>
          </cell>
          <cell r="E45" t="str">
            <v>CLEITON TRAJANO PINHEIRO</v>
          </cell>
          <cell r="F45" t="str">
            <v>3 - Administrativo</v>
          </cell>
          <cell r="G45" t="str">
            <v>5211-30</v>
          </cell>
          <cell r="H45" t="str">
            <v>08/2025</v>
          </cell>
          <cell r="I45" t="str">
            <v>0,00</v>
          </cell>
          <cell r="J45">
            <v>159.66999999999999</v>
          </cell>
          <cell r="K45">
            <v>0</v>
          </cell>
          <cell r="L45">
            <v>292.02</v>
          </cell>
          <cell r="M45">
            <v>30.36</v>
          </cell>
          <cell r="O45">
            <v>2.56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NOVA DESCOBERTA - CG Nº 008/2022</v>
          </cell>
          <cell r="E46" t="str">
            <v>CRISTIANE CORREIA LIMA</v>
          </cell>
          <cell r="F46" t="str">
            <v>3 - Administrativo</v>
          </cell>
          <cell r="G46" t="str">
            <v>5174-10</v>
          </cell>
          <cell r="H46" t="str">
            <v>08/2025</v>
          </cell>
          <cell r="I46" t="str">
            <v>0,00</v>
          </cell>
          <cell r="J46">
            <v>194.96</v>
          </cell>
          <cell r="K46">
            <v>0</v>
          </cell>
          <cell r="L46">
            <v>0</v>
          </cell>
          <cell r="M46">
            <v>0</v>
          </cell>
          <cell r="O46">
            <v>2.56</v>
          </cell>
          <cell r="P46">
            <v>0</v>
          </cell>
          <cell r="R46">
            <v>258</v>
          </cell>
          <cell r="S46">
            <v>91.08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NOVA DESCOBERTA - CG Nº 008/2022</v>
          </cell>
          <cell r="E47" t="str">
            <v>CRISTIANE MARIA DA S OLIVEIRA</v>
          </cell>
          <cell r="F47" t="str">
            <v>2 - Outros Profissionais da Saúde</v>
          </cell>
          <cell r="G47" t="str">
            <v>3222-05</v>
          </cell>
          <cell r="H47" t="str">
            <v>08/2025</v>
          </cell>
          <cell r="I47" t="str">
            <v>0,00</v>
          </cell>
          <cell r="J47">
            <v>159.94</v>
          </cell>
          <cell r="K47">
            <v>0</v>
          </cell>
          <cell r="L47">
            <v>0</v>
          </cell>
          <cell r="M47">
            <v>0</v>
          </cell>
          <cell r="O47">
            <v>2.56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Y47">
            <v>1731.1</v>
          </cell>
          <cell r="Z47">
            <v>0</v>
          </cell>
          <cell r="AB47" t="str">
            <v xml:space="preserve">ABONO ASSIS FIN COMPLEMENTAR </v>
          </cell>
        </row>
        <row r="48">
          <cell r="C48" t="str">
            <v>UPA NOVA DESCOBERTA - CG Nº 008/2022</v>
          </cell>
          <cell r="E48" t="str">
            <v>CYBELLE SUZELY FONSECA ALHEIROS DIAS</v>
          </cell>
          <cell r="F48" t="str">
            <v>2 - Outros Profissionais da Saúde</v>
          </cell>
          <cell r="G48" t="str">
            <v>2235-05</v>
          </cell>
          <cell r="H48" t="str">
            <v>08/2025</v>
          </cell>
          <cell r="I48" t="str">
            <v>0,00</v>
          </cell>
          <cell r="J48">
            <v>403.49</v>
          </cell>
          <cell r="K48">
            <v>0</v>
          </cell>
          <cell r="L48">
            <v>0</v>
          </cell>
          <cell r="M48">
            <v>0</v>
          </cell>
          <cell r="O48">
            <v>2.56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1155.83</v>
          </cell>
          <cell r="Z48">
            <v>0</v>
          </cell>
          <cell r="AB48" t="str">
            <v xml:space="preserve">ABONO ASSIS FIN COMPLEMENTAR </v>
          </cell>
        </row>
        <row r="49">
          <cell r="C49" t="str">
            <v>UPA NOVA DESCOBERTA - CG Nº 008/2022</v>
          </cell>
          <cell r="E49" t="str">
            <v>DANIEL AKEL PEREIRA DE ARAUJO</v>
          </cell>
          <cell r="F49" t="str">
            <v>3 - Administrativo</v>
          </cell>
          <cell r="G49" t="str">
            <v>1312-05</v>
          </cell>
          <cell r="H49" t="str">
            <v>08/2025</v>
          </cell>
          <cell r="I49" t="str">
            <v>0,00</v>
          </cell>
          <cell r="J49">
            <v>1802.23</v>
          </cell>
          <cell r="K49">
            <v>0</v>
          </cell>
          <cell r="L49">
            <v>292.02</v>
          </cell>
          <cell r="M49">
            <v>30.36</v>
          </cell>
          <cell r="O49">
            <v>2.56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NOVA DESCOBERTA - CG Nº 008/2022</v>
          </cell>
          <cell r="E50" t="str">
            <v xml:space="preserve">DANIEL DE MELO PRAZERES </v>
          </cell>
          <cell r="F50" t="str">
            <v>2 - Outros Profissionais da Saúde</v>
          </cell>
          <cell r="G50" t="str">
            <v>3226-05</v>
          </cell>
          <cell r="H50" t="str">
            <v>08/2025</v>
          </cell>
          <cell r="I50" t="str">
            <v>0,00</v>
          </cell>
          <cell r="J50">
            <v>157.72</v>
          </cell>
          <cell r="K50">
            <v>0</v>
          </cell>
          <cell r="L50">
            <v>292.02</v>
          </cell>
          <cell r="M50">
            <v>15.18</v>
          </cell>
          <cell r="O50">
            <v>2.56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NOVA DESCOBERTA - CG Nº 008/2022</v>
          </cell>
          <cell r="E51" t="str">
            <v>DANIELA JACOB MAYRINCK GOMES DA FONSECA</v>
          </cell>
          <cell r="F51" t="str">
            <v>3 - Administrativo</v>
          </cell>
          <cell r="G51" t="str">
            <v>1312-05</v>
          </cell>
          <cell r="H51" t="str">
            <v>08/2025</v>
          </cell>
          <cell r="I51" t="str">
            <v>0,00</v>
          </cell>
          <cell r="J51">
            <v>1026.05</v>
          </cell>
          <cell r="K51">
            <v>0</v>
          </cell>
          <cell r="L51">
            <v>292.02</v>
          </cell>
          <cell r="M51">
            <v>30.36</v>
          </cell>
          <cell r="O51">
            <v>2.56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NOVA DESCOBERTA - CG Nº 008/2022</v>
          </cell>
          <cell r="E52" t="str">
            <v>DANIELLE MARIA PESSOA VERAS DE QUEIROZ</v>
          </cell>
          <cell r="F52" t="str">
            <v>3 - Administrativo</v>
          </cell>
          <cell r="G52" t="str">
            <v>4101-05</v>
          </cell>
          <cell r="H52" t="str">
            <v>08/2025</v>
          </cell>
          <cell r="I52" t="str">
            <v>0,00</v>
          </cell>
          <cell r="J52">
            <v>1232</v>
          </cell>
          <cell r="K52">
            <v>0</v>
          </cell>
          <cell r="L52">
            <v>0</v>
          </cell>
          <cell r="M52">
            <v>0</v>
          </cell>
          <cell r="O52">
            <v>2.56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NOVA DESCOBERTA - CG Nº 008/2022</v>
          </cell>
          <cell r="E53" t="str">
            <v>DANIELLE MOREIRA BRASIL</v>
          </cell>
          <cell r="F53" t="str">
            <v>2 - Outros Profissionais da Saúde</v>
          </cell>
          <cell r="G53" t="str">
            <v>2235-05</v>
          </cell>
          <cell r="H53" t="str">
            <v>08/2025</v>
          </cell>
          <cell r="I53" t="str">
            <v>0,00</v>
          </cell>
          <cell r="J53">
            <v>227.28</v>
          </cell>
          <cell r="K53">
            <v>0</v>
          </cell>
          <cell r="L53">
            <v>292.02</v>
          </cell>
          <cell r="M53">
            <v>3.36</v>
          </cell>
          <cell r="O53">
            <v>2.56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1780.7</v>
          </cell>
          <cell r="Z53">
            <v>0</v>
          </cell>
          <cell r="AB53" t="str">
            <v xml:space="preserve">ABONO ASSIS FIN COMPLEMENTAR </v>
          </cell>
        </row>
        <row r="54">
          <cell r="C54" t="str">
            <v>UPA NOVA DESCOBERTA - CG Nº 008/2022</v>
          </cell>
          <cell r="E54" t="str">
            <v>DAYGRID SIMONE BARROS DA SILVA</v>
          </cell>
          <cell r="F54" t="str">
            <v>2 - Outros Profissionais da Saúde</v>
          </cell>
          <cell r="G54" t="str">
            <v>3222-05</v>
          </cell>
          <cell r="H54" t="str">
            <v>08/2025</v>
          </cell>
          <cell r="I54" t="str">
            <v>0,00</v>
          </cell>
          <cell r="J54">
            <v>182.16</v>
          </cell>
          <cell r="K54">
            <v>0</v>
          </cell>
          <cell r="L54">
            <v>292.02</v>
          </cell>
          <cell r="M54">
            <v>15.18</v>
          </cell>
          <cell r="O54">
            <v>2.56</v>
          </cell>
          <cell r="P54">
            <v>0</v>
          </cell>
          <cell r="R54">
            <v>275.2</v>
          </cell>
          <cell r="S54">
            <v>78.94</v>
          </cell>
          <cell r="U54">
            <v>0</v>
          </cell>
          <cell r="V54">
            <v>0</v>
          </cell>
          <cell r="Y54">
            <v>1655.2</v>
          </cell>
          <cell r="Z54">
            <v>0</v>
          </cell>
          <cell r="AB54" t="str">
            <v xml:space="preserve">ABONO ASSIS FIN COMPLEMENTAR </v>
          </cell>
        </row>
        <row r="55">
          <cell r="C55" t="str">
            <v>UPA NOVA DESCOBERTA - CG Nº 008/2022</v>
          </cell>
          <cell r="E55" t="str">
            <v>DEBORA PEREIRA DA SILVA</v>
          </cell>
          <cell r="F55" t="str">
            <v>2 - Outros Profissionais da Saúde</v>
          </cell>
          <cell r="G55" t="str">
            <v>3222-05</v>
          </cell>
          <cell r="H55" t="str">
            <v>08/2025</v>
          </cell>
          <cell r="I55" t="str">
            <v>0,00</v>
          </cell>
          <cell r="J55">
            <v>153.87</v>
          </cell>
          <cell r="K55">
            <v>0</v>
          </cell>
          <cell r="L55">
            <v>0</v>
          </cell>
          <cell r="M55">
            <v>0</v>
          </cell>
          <cell r="O55">
            <v>2.56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1807</v>
          </cell>
          <cell r="Z55">
            <v>0</v>
          </cell>
          <cell r="AB55" t="str">
            <v xml:space="preserve">ABONO ASSIS FIN COMPLEMENTAR </v>
          </cell>
        </row>
        <row r="56">
          <cell r="C56" t="str">
            <v>UPA NOVA DESCOBERTA - CG Nº 008/2022</v>
          </cell>
          <cell r="E56" t="str">
            <v>DEBORAH LETICIA DE ALMEIDA TIBURTINO SILVA</v>
          </cell>
          <cell r="F56" t="str">
            <v>2 - Outros Profissionais da Saúde</v>
          </cell>
          <cell r="G56" t="str">
            <v>2234-05</v>
          </cell>
          <cell r="H56" t="str">
            <v>08/2025</v>
          </cell>
          <cell r="I56" t="str">
            <v>0,00</v>
          </cell>
          <cell r="J56">
            <v>361.71</v>
          </cell>
          <cell r="K56">
            <v>0</v>
          </cell>
          <cell r="L56">
            <v>0</v>
          </cell>
          <cell r="M56">
            <v>0</v>
          </cell>
          <cell r="O56">
            <v>2.56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NOVA DESCOBERTA - CG Nº 008/2022</v>
          </cell>
          <cell r="E57" t="str">
            <v>DEILSON JOSE FERREIRA</v>
          </cell>
          <cell r="F57" t="str">
            <v>2 - Outros Profissionais da Saúde</v>
          </cell>
          <cell r="G57" t="str">
            <v>3222-05</v>
          </cell>
          <cell r="H57" t="str">
            <v>08/2025</v>
          </cell>
          <cell r="I57" t="str">
            <v>0,00</v>
          </cell>
          <cell r="J57">
            <v>166.01</v>
          </cell>
          <cell r="K57">
            <v>0</v>
          </cell>
          <cell r="L57">
            <v>292.02</v>
          </cell>
          <cell r="M57">
            <v>15.18</v>
          </cell>
          <cell r="O57">
            <v>2.56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1655.2</v>
          </cell>
          <cell r="Z57">
            <v>0</v>
          </cell>
          <cell r="AB57" t="str">
            <v xml:space="preserve">ABONO ASSIS FIN COMPLEMENTAR </v>
          </cell>
        </row>
        <row r="58">
          <cell r="C58" t="str">
            <v>UPA NOVA DESCOBERTA - CG Nº 008/2022</v>
          </cell>
          <cell r="E58" t="str">
            <v xml:space="preserve">DEISY VASCONCELOS DE AZEVEDO SOUZA </v>
          </cell>
          <cell r="F58" t="str">
            <v>2 - Outros Profissionais da Saúde</v>
          </cell>
          <cell r="G58" t="str">
            <v>2237-10</v>
          </cell>
          <cell r="H58" t="str">
            <v>08/2025</v>
          </cell>
          <cell r="I58" t="str">
            <v>0,00</v>
          </cell>
          <cell r="J58">
            <v>275.35000000000002</v>
          </cell>
          <cell r="K58">
            <v>0</v>
          </cell>
          <cell r="L58">
            <v>0</v>
          </cell>
          <cell r="M58">
            <v>0</v>
          </cell>
          <cell r="O58">
            <v>2.56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NOVA DESCOBERTA - CG Nº 008/2022</v>
          </cell>
          <cell r="E59" t="str">
            <v>DIANA CRISTINA DIDIER SOUZA</v>
          </cell>
          <cell r="F59" t="str">
            <v>2 - Outros Profissionais da Saúde</v>
          </cell>
          <cell r="G59" t="str">
            <v>2235-05</v>
          </cell>
          <cell r="H59" t="str">
            <v>08/2025</v>
          </cell>
          <cell r="I59" t="str">
            <v>0,00</v>
          </cell>
          <cell r="J59">
            <v>279.51</v>
          </cell>
          <cell r="K59">
            <v>0</v>
          </cell>
          <cell r="L59">
            <v>292.02</v>
          </cell>
          <cell r="M59">
            <v>3.59</v>
          </cell>
          <cell r="O59">
            <v>2.56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1804.36</v>
          </cell>
          <cell r="Z59">
            <v>0</v>
          </cell>
          <cell r="AB59" t="str">
            <v xml:space="preserve">ABONO ASSIS FIN COMPLEMENTAR </v>
          </cell>
        </row>
        <row r="60">
          <cell r="C60" t="str">
            <v>UPA NOVA DESCOBERTA - CG Nº 008/2022</v>
          </cell>
          <cell r="E60" t="str">
            <v>DIEGO DEIVID GOMES  LAGO</v>
          </cell>
          <cell r="F60" t="str">
            <v>3 - Administrativo</v>
          </cell>
          <cell r="G60" t="str">
            <v>5151-10</v>
          </cell>
          <cell r="H60" t="str">
            <v>08/2025</v>
          </cell>
          <cell r="I60" t="str">
            <v>0,00</v>
          </cell>
          <cell r="J60">
            <v>168.89</v>
          </cell>
          <cell r="K60">
            <v>0</v>
          </cell>
          <cell r="L60">
            <v>292.02</v>
          </cell>
          <cell r="M60">
            <v>15.18</v>
          </cell>
          <cell r="O60">
            <v>2.56</v>
          </cell>
          <cell r="P60">
            <v>0</v>
          </cell>
          <cell r="R60">
            <v>129</v>
          </cell>
          <cell r="S60">
            <v>91.08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NOVA DESCOBERTA - CG Nº 008/2022</v>
          </cell>
          <cell r="E61" t="str">
            <v>DIRCILENE VENTURA DE MORAES</v>
          </cell>
          <cell r="F61" t="str">
            <v>2 - Outros Profissionais da Saúde</v>
          </cell>
          <cell r="G61" t="str">
            <v>2235-05</v>
          </cell>
          <cell r="H61" t="str">
            <v>08/2025</v>
          </cell>
          <cell r="I61" t="str">
            <v>0,00</v>
          </cell>
          <cell r="J61">
            <v>336.61</v>
          </cell>
          <cell r="K61">
            <v>0</v>
          </cell>
          <cell r="L61">
            <v>292.02</v>
          </cell>
          <cell r="M61">
            <v>4.3600000000000003</v>
          </cell>
          <cell r="O61">
            <v>2.56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958.18</v>
          </cell>
          <cell r="Z61">
            <v>0</v>
          </cell>
          <cell r="AB61" t="str">
            <v xml:space="preserve">ABONO ASSIS FIN COMPLEMENTAR </v>
          </cell>
        </row>
        <row r="62">
          <cell r="C62" t="str">
            <v>UPA NOVA DESCOBERTA - CG Nº 008/2022</v>
          </cell>
          <cell r="E62" t="str">
            <v>DULCE NEUZA ROCHA   CRUZ</v>
          </cell>
          <cell r="F62" t="str">
            <v>4 - Assistência Odontológica</v>
          </cell>
          <cell r="G62" t="str">
            <v>2232-08</v>
          </cell>
          <cell r="H62" t="str">
            <v>08/2025</v>
          </cell>
          <cell r="I62" t="str">
            <v>0,00</v>
          </cell>
          <cell r="J62">
            <v>326.14</v>
          </cell>
          <cell r="K62">
            <v>0</v>
          </cell>
          <cell r="L62">
            <v>292.02</v>
          </cell>
          <cell r="M62">
            <v>30.36</v>
          </cell>
          <cell r="O62">
            <v>2.56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NOVA DESCOBERTA - CG Nº 008/2022</v>
          </cell>
          <cell r="E63" t="str">
            <v>EDICLEIDE DA SILVA COSTA</v>
          </cell>
          <cell r="F63" t="str">
            <v>2 - Outros Profissionais da Saúde</v>
          </cell>
          <cell r="G63" t="str">
            <v>3222-05</v>
          </cell>
          <cell r="H63" t="str">
            <v>08/2025</v>
          </cell>
          <cell r="I63" t="str">
            <v>0,00</v>
          </cell>
          <cell r="J63">
            <v>145.72</v>
          </cell>
          <cell r="K63">
            <v>0</v>
          </cell>
          <cell r="L63">
            <v>292.02</v>
          </cell>
          <cell r="M63">
            <v>15.18</v>
          </cell>
          <cell r="O63">
            <v>2.56</v>
          </cell>
          <cell r="P63">
            <v>0</v>
          </cell>
          <cell r="R63">
            <v>7.8</v>
          </cell>
          <cell r="S63">
            <v>7.79</v>
          </cell>
          <cell r="U63">
            <v>0</v>
          </cell>
          <cell r="V63">
            <v>0</v>
          </cell>
          <cell r="Y63">
            <v>1807</v>
          </cell>
          <cell r="Z63">
            <v>0</v>
          </cell>
          <cell r="AB63" t="str">
            <v xml:space="preserve">ABONO ASSIS FIN COMPLEMENTAR </v>
          </cell>
        </row>
        <row r="64">
          <cell r="C64" t="str">
            <v>UPA NOVA DESCOBERTA - CG Nº 008/2022</v>
          </cell>
          <cell r="E64" t="str">
            <v>EDSON JOSE DA SILVA</v>
          </cell>
          <cell r="F64" t="str">
            <v>2 - Outros Profissionais da Saúde</v>
          </cell>
          <cell r="G64" t="str">
            <v>7664-20</v>
          </cell>
          <cell r="H64" t="str">
            <v>08/2025</v>
          </cell>
          <cell r="I64" t="str">
            <v>0,00</v>
          </cell>
          <cell r="J64">
            <v>192.88</v>
          </cell>
          <cell r="K64">
            <v>0</v>
          </cell>
          <cell r="L64">
            <v>292.02</v>
          </cell>
          <cell r="M64">
            <v>15.18</v>
          </cell>
          <cell r="O64">
            <v>2.56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 NOVA DESCOBERTA - CG Nº 008/2022</v>
          </cell>
          <cell r="E65" t="str">
            <v>EDSON LUIZ DA SILVA</v>
          </cell>
          <cell r="F65" t="str">
            <v>2 - Outros Profissionais da Saúde</v>
          </cell>
          <cell r="G65" t="str">
            <v>3226-05</v>
          </cell>
          <cell r="H65" t="str">
            <v>08/2025</v>
          </cell>
          <cell r="I65" t="str">
            <v>0,00</v>
          </cell>
          <cell r="J65">
            <v>192.95</v>
          </cell>
          <cell r="K65">
            <v>0</v>
          </cell>
          <cell r="L65">
            <v>0</v>
          </cell>
          <cell r="M65">
            <v>0</v>
          </cell>
          <cell r="O65">
            <v>2.56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NOVA DESCOBERTA - CG Nº 008/2022</v>
          </cell>
          <cell r="E66" t="str">
            <v>EDUARDA FERNANDES DA SILVA</v>
          </cell>
          <cell r="F66" t="str">
            <v>3 - Administrativo</v>
          </cell>
          <cell r="G66" t="str">
            <v>4221-10</v>
          </cell>
          <cell r="H66" t="str">
            <v>08/2025</v>
          </cell>
          <cell r="I66" t="str">
            <v>0,00</v>
          </cell>
          <cell r="J66">
            <v>186.87</v>
          </cell>
          <cell r="K66">
            <v>0</v>
          </cell>
          <cell r="L66">
            <v>292.02</v>
          </cell>
          <cell r="M66">
            <v>15.18</v>
          </cell>
          <cell r="O66">
            <v>2.56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NOVA DESCOBERTA - CG Nº 008/2022</v>
          </cell>
          <cell r="E67" t="str">
            <v>ELANE DE BARROS SANTOS</v>
          </cell>
          <cell r="F67" t="str">
            <v>2 - Outros Profissionais da Saúde</v>
          </cell>
          <cell r="G67" t="str">
            <v>3222-05</v>
          </cell>
          <cell r="H67" t="str">
            <v>08/2025</v>
          </cell>
          <cell r="I67" t="str">
            <v>0,00</v>
          </cell>
          <cell r="J67">
            <v>166.01</v>
          </cell>
          <cell r="K67">
            <v>0</v>
          </cell>
          <cell r="L67">
            <v>0</v>
          </cell>
          <cell r="M67">
            <v>0</v>
          </cell>
          <cell r="O67">
            <v>2.56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1655.2</v>
          </cell>
          <cell r="Z67">
            <v>0</v>
          </cell>
          <cell r="AB67" t="str">
            <v xml:space="preserve">ABONO ASSIS FIN COMPLEMENTAR </v>
          </cell>
        </row>
        <row r="68">
          <cell r="C68" t="str">
            <v>UPA NOVA DESCOBERTA - CG Nº 008/2022</v>
          </cell>
          <cell r="E68" t="str">
            <v>ELIANE CARLA DE LIMA</v>
          </cell>
          <cell r="F68" t="str">
            <v>2 - Outros Profissionais da Saúde</v>
          </cell>
          <cell r="G68" t="str">
            <v>3222-05</v>
          </cell>
          <cell r="H68" t="str">
            <v>08/2025</v>
          </cell>
          <cell r="I68" t="str">
            <v>0,00</v>
          </cell>
          <cell r="J68">
            <v>147.34</v>
          </cell>
          <cell r="K68">
            <v>0</v>
          </cell>
          <cell r="L68">
            <v>292.02</v>
          </cell>
          <cell r="M68">
            <v>15.18</v>
          </cell>
          <cell r="O68">
            <v>2.56</v>
          </cell>
          <cell r="P68">
            <v>0</v>
          </cell>
          <cell r="R68">
            <v>103.2</v>
          </cell>
          <cell r="S68">
            <v>88.04</v>
          </cell>
          <cell r="U68">
            <v>0</v>
          </cell>
          <cell r="V68">
            <v>0</v>
          </cell>
          <cell r="Y68">
            <v>1655.2</v>
          </cell>
          <cell r="Z68">
            <v>0</v>
          </cell>
          <cell r="AB68" t="str">
            <v xml:space="preserve">ABONO ASSIS FIN COMPLEMENTAR </v>
          </cell>
        </row>
        <row r="69">
          <cell r="C69" t="str">
            <v>UPA NOVA DESCOBERTA - CG Nº 008/2022</v>
          </cell>
          <cell r="E69" t="str">
            <v>ELIEL ALVES DE BARROS JUNIOR</v>
          </cell>
          <cell r="F69" t="str">
            <v>3 - Administrativo</v>
          </cell>
          <cell r="G69" t="str">
            <v>5211-30</v>
          </cell>
          <cell r="H69" t="str">
            <v>08/2025</v>
          </cell>
          <cell r="I69" t="str">
            <v>0,00</v>
          </cell>
          <cell r="J69">
            <v>128.33000000000001</v>
          </cell>
          <cell r="K69">
            <v>0</v>
          </cell>
          <cell r="L69">
            <v>292.02</v>
          </cell>
          <cell r="M69">
            <v>30.36</v>
          </cell>
          <cell r="O69">
            <v>2.56</v>
          </cell>
          <cell r="P69">
            <v>0</v>
          </cell>
          <cell r="R69">
            <v>361.2</v>
          </cell>
          <cell r="S69">
            <v>96.25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NOVA DESCOBERTA - CG Nº 008/2022</v>
          </cell>
          <cell r="E70" t="str">
            <v xml:space="preserve">ELIS REGINA DA SILVA FRANCA </v>
          </cell>
          <cell r="F70" t="str">
            <v>2 - Outros Profissionais da Saúde</v>
          </cell>
          <cell r="G70" t="str">
            <v>2235-05</v>
          </cell>
          <cell r="H70" t="str">
            <v>08/2025</v>
          </cell>
          <cell r="I70" t="str">
            <v>0,00</v>
          </cell>
          <cell r="J70">
            <v>181.19</v>
          </cell>
          <cell r="K70">
            <v>0</v>
          </cell>
          <cell r="L70">
            <v>292.02</v>
          </cell>
          <cell r="M70">
            <v>2.14</v>
          </cell>
          <cell r="O70">
            <v>2.56</v>
          </cell>
          <cell r="P70">
            <v>0</v>
          </cell>
          <cell r="R70">
            <v>0</v>
          </cell>
          <cell r="S70">
            <v>0</v>
          </cell>
          <cell r="U70">
            <v>138.38999999999999</v>
          </cell>
          <cell r="V70">
            <v>0</v>
          </cell>
          <cell r="X70" t="str">
            <v>AUXILIO CRECHE</v>
          </cell>
          <cell r="Y70">
            <v>4262.5200000000004</v>
          </cell>
          <cell r="Z70">
            <v>0</v>
          </cell>
          <cell r="AB70" t="str">
            <v xml:space="preserve">ABONO ASSIS FIN COMPLEMENTAR </v>
          </cell>
        </row>
        <row r="71">
          <cell r="C71" t="str">
            <v>UPA NOVA DESCOBERTA - CG Nº 008/2022</v>
          </cell>
          <cell r="E71" t="str">
            <v>ELIZANGELA IRIS DA SILVA</v>
          </cell>
          <cell r="F71" t="str">
            <v>2 - Outros Profissionais da Saúde</v>
          </cell>
          <cell r="G71" t="str">
            <v>3222-05</v>
          </cell>
          <cell r="H71" t="str">
            <v>08/2025</v>
          </cell>
          <cell r="I71" t="str">
            <v>0,00</v>
          </cell>
          <cell r="J71">
            <v>216.82</v>
          </cell>
          <cell r="K71">
            <v>0</v>
          </cell>
          <cell r="L71">
            <v>0</v>
          </cell>
          <cell r="M71">
            <v>0</v>
          </cell>
          <cell r="O71">
            <v>2.56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1655.2</v>
          </cell>
          <cell r="Z71">
            <v>0</v>
          </cell>
          <cell r="AB71" t="str">
            <v xml:space="preserve">ABONO ASSIS FIN COMPLEMENTAR </v>
          </cell>
        </row>
        <row r="72">
          <cell r="C72" t="str">
            <v>UPA NOVA DESCOBERTA - CG Nº 008/2022</v>
          </cell>
          <cell r="E72" t="str">
            <v>ELVIS ALVES TAVARES</v>
          </cell>
          <cell r="F72" t="str">
            <v>2 - Outros Profissionais da Saúde</v>
          </cell>
          <cell r="G72" t="str">
            <v>2234-05</v>
          </cell>
          <cell r="H72" t="str">
            <v>08/2025</v>
          </cell>
          <cell r="I72" t="str">
            <v>0,00</v>
          </cell>
          <cell r="J72">
            <v>320.89999999999998</v>
          </cell>
          <cell r="K72">
            <v>0</v>
          </cell>
          <cell r="L72">
            <v>292.02</v>
          </cell>
          <cell r="M72">
            <v>20.059999999999999</v>
          </cell>
          <cell r="O72">
            <v>2.56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NOVA DESCOBERTA - CG Nº 008/2022</v>
          </cell>
          <cell r="E73" t="str">
            <v>ELYANA CELIA FERREIRA DA SILVA</v>
          </cell>
          <cell r="F73" t="str">
            <v>2 - Outros Profissionais da Saúde</v>
          </cell>
          <cell r="G73" t="str">
            <v>7664-20</v>
          </cell>
          <cell r="H73" t="str">
            <v>08/2025</v>
          </cell>
          <cell r="I73" t="str">
            <v>0,00</v>
          </cell>
          <cell r="J73">
            <v>186.23</v>
          </cell>
          <cell r="K73">
            <v>0</v>
          </cell>
          <cell r="L73">
            <v>292.02</v>
          </cell>
          <cell r="M73">
            <v>15.18</v>
          </cell>
          <cell r="O73">
            <v>2.56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NOVA DESCOBERTA - CG Nº 008/2022</v>
          </cell>
          <cell r="E74" t="str">
            <v>EMILIA FRANCISCA DA SILVA RAMOS</v>
          </cell>
          <cell r="F74" t="str">
            <v>2 - Outros Profissionais da Saúde</v>
          </cell>
          <cell r="G74" t="str">
            <v>3222-05</v>
          </cell>
          <cell r="H74" t="str">
            <v>08/2025</v>
          </cell>
          <cell r="I74" t="str">
            <v>0,00</v>
          </cell>
          <cell r="J74">
            <v>170.22</v>
          </cell>
          <cell r="K74">
            <v>0</v>
          </cell>
          <cell r="L74">
            <v>292.02</v>
          </cell>
          <cell r="M74">
            <v>15.18</v>
          </cell>
          <cell r="O74">
            <v>2.56</v>
          </cell>
          <cell r="P74">
            <v>0</v>
          </cell>
          <cell r="R74">
            <v>120.4</v>
          </cell>
          <cell r="S74">
            <v>91.08</v>
          </cell>
          <cell r="U74">
            <v>0</v>
          </cell>
          <cell r="V74">
            <v>0</v>
          </cell>
          <cell r="Y74">
            <v>1731.1</v>
          </cell>
          <cell r="Z74">
            <v>0</v>
          </cell>
          <cell r="AB74" t="str">
            <v xml:space="preserve">ABONO ASSIS FIN COMPLEMENTAR </v>
          </cell>
        </row>
        <row r="75">
          <cell r="C75" t="str">
            <v>UPA NOVA DESCOBERTA - CG Nº 008/2022</v>
          </cell>
          <cell r="E75" t="str">
            <v>EMILLY GIOVANA SILVA DO NASCIMENTO</v>
          </cell>
          <cell r="F75" t="str">
            <v>3 - Administrativo</v>
          </cell>
          <cell r="G75" t="str">
            <v>4110-05</v>
          </cell>
          <cell r="H75" t="str">
            <v>08/2025</v>
          </cell>
          <cell r="I75" t="str">
            <v>0,00</v>
          </cell>
          <cell r="J75">
            <v>12.35</v>
          </cell>
          <cell r="K75">
            <v>0</v>
          </cell>
          <cell r="L75">
            <v>0</v>
          </cell>
          <cell r="M75">
            <v>0</v>
          </cell>
          <cell r="O75">
            <v>2.56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NOVA DESCOBERTA - CG Nº 008/2022</v>
          </cell>
          <cell r="E76" t="str">
            <v xml:space="preserve">ENIO VERAS FILHO </v>
          </cell>
          <cell r="F76" t="str">
            <v>1 - Médico</v>
          </cell>
          <cell r="G76" t="str">
            <v>2251-25</v>
          </cell>
          <cell r="H76" t="str">
            <v>08/2025</v>
          </cell>
          <cell r="I76" t="str">
            <v>0,00</v>
          </cell>
          <cell r="J76">
            <v>0</v>
          </cell>
          <cell r="K76">
            <v>14047.69</v>
          </cell>
          <cell r="L76">
            <v>0</v>
          </cell>
          <cell r="M76">
            <v>0</v>
          </cell>
          <cell r="O76">
            <v>2.56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NOVA DESCOBERTA - CG Nº 008/2022</v>
          </cell>
          <cell r="E77" t="str">
            <v>ERALDA CRISTINA DE LIMA</v>
          </cell>
          <cell r="F77" t="str">
            <v>2 - Outros Profissionais da Saúde</v>
          </cell>
          <cell r="G77" t="str">
            <v>3222-05</v>
          </cell>
          <cell r="H77" t="str">
            <v>08/2025</v>
          </cell>
          <cell r="I77" t="str">
            <v>0,00</v>
          </cell>
          <cell r="J77">
            <v>166.01</v>
          </cell>
          <cell r="K77">
            <v>0</v>
          </cell>
          <cell r="L77">
            <v>292.02</v>
          </cell>
          <cell r="M77">
            <v>15.18</v>
          </cell>
          <cell r="O77">
            <v>2.56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1655.2</v>
          </cell>
          <cell r="Z77">
            <v>0</v>
          </cell>
          <cell r="AB77" t="str">
            <v xml:space="preserve">ABONO ASSIS FIN COMPLEMENTAR </v>
          </cell>
        </row>
        <row r="78">
          <cell r="C78" t="str">
            <v>UPA NOVA DESCOBERTA - CG Nº 008/2022</v>
          </cell>
          <cell r="E78" t="str">
            <v>ERIKA RAQUELI DE MORAIS BEZERRA SILVA</v>
          </cell>
          <cell r="F78" t="str">
            <v>2 - Outros Profissionais da Saúde</v>
          </cell>
          <cell r="G78" t="str">
            <v>3241-15</v>
          </cell>
          <cell r="H78" t="str">
            <v>08/2025</v>
          </cell>
          <cell r="I78" t="str">
            <v>0,00</v>
          </cell>
          <cell r="J78">
            <v>342.04</v>
          </cell>
          <cell r="K78">
            <v>0</v>
          </cell>
          <cell r="L78">
            <v>292.02</v>
          </cell>
          <cell r="M78">
            <v>30.36</v>
          </cell>
          <cell r="O78">
            <v>2.56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NOVA DESCOBERTA - CG Nº 008/2022</v>
          </cell>
          <cell r="E79" t="str">
            <v>ESEQUIEL BEZERRA DE OLIVEIRA</v>
          </cell>
          <cell r="F79" t="str">
            <v>2 - Outros Profissionais da Saúde</v>
          </cell>
          <cell r="G79" t="str">
            <v>3222-05</v>
          </cell>
          <cell r="H79" t="str">
            <v>08/2025</v>
          </cell>
          <cell r="I79" t="str">
            <v>0,00</v>
          </cell>
          <cell r="J79">
            <v>153.87</v>
          </cell>
          <cell r="K79">
            <v>0</v>
          </cell>
          <cell r="L79">
            <v>0</v>
          </cell>
          <cell r="M79">
            <v>0</v>
          </cell>
          <cell r="O79">
            <v>2.56</v>
          </cell>
          <cell r="P79">
            <v>0</v>
          </cell>
          <cell r="R79">
            <v>17.2</v>
          </cell>
          <cell r="S79">
            <v>17.190000000000001</v>
          </cell>
          <cell r="U79">
            <v>0</v>
          </cell>
          <cell r="V79">
            <v>0</v>
          </cell>
          <cell r="Y79">
            <v>1807</v>
          </cell>
          <cell r="Z79">
            <v>0</v>
          </cell>
          <cell r="AB79" t="str">
            <v xml:space="preserve">ABONO ASSIS FIN COMPLEMENTAR </v>
          </cell>
        </row>
        <row r="80">
          <cell r="C80" t="str">
            <v>UPA NOVA DESCOBERTA - CG Nº 008/2022</v>
          </cell>
          <cell r="E80" t="str">
            <v>EVALDO FRANCA DE FARIAS</v>
          </cell>
          <cell r="F80" t="str">
            <v>2 - Outros Profissionais da Saúde</v>
          </cell>
          <cell r="G80" t="str">
            <v>3222-05</v>
          </cell>
          <cell r="H80" t="str">
            <v>08/2025</v>
          </cell>
          <cell r="I80" t="str">
            <v>0,00</v>
          </cell>
          <cell r="J80">
            <v>170.22</v>
          </cell>
          <cell r="K80">
            <v>0</v>
          </cell>
          <cell r="L80">
            <v>292.02</v>
          </cell>
          <cell r="M80">
            <v>15.18</v>
          </cell>
          <cell r="O80">
            <v>2.56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1807</v>
          </cell>
          <cell r="Z80">
            <v>0</v>
          </cell>
          <cell r="AB80" t="str">
            <v xml:space="preserve">ABONO ASSIS FIN COMPLEMENTAR </v>
          </cell>
        </row>
        <row r="81">
          <cell r="C81" t="str">
            <v>UPA NOVA DESCOBERTA - CG Nº 008/2022</v>
          </cell>
          <cell r="E81" t="str">
            <v>FABIANA FERREIRA DA SILVA</v>
          </cell>
          <cell r="F81" t="str">
            <v>2 - Outros Profissionais da Saúde</v>
          </cell>
          <cell r="G81" t="str">
            <v>3222-05</v>
          </cell>
          <cell r="H81" t="str">
            <v>08/2025</v>
          </cell>
          <cell r="I81" t="str">
            <v>0,00</v>
          </cell>
          <cell r="J81">
            <v>151.80000000000001</v>
          </cell>
          <cell r="K81">
            <v>0</v>
          </cell>
          <cell r="L81">
            <v>292.02</v>
          </cell>
          <cell r="M81">
            <v>15.18</v>
          </cell>
          <cell r="O81">
            <v>2.56</v>
          </cell>
          <cell r="P81">
            <v>0</v>
          </cell>
          <cell r="R81">
            <v>0</v>
          </cell>
          <cell r="S81">
            <v>0</v>
          </cell>
          <cell r="U81">
            <v>81.02</v>
          </cell>
          <cell r="V81">
            <v>0</v>
          </cell>
          <cell r="X81" t="str">
            <v>AUXILIO CRECHE</v>
          </cell>
          <cell r="Y81">
            <v>1729.45</v>
          </cell>
          <cell r="Z81">
            <v>0</v>
          </cell>
          <cell r="AB81" t="str">
            <v xml:space="preserve">ABONO ASSIS FIN COMPLEMENTAR </v>
          </cell>
        </row>
        <row r="82">
          <cell r="C82" t="str">
            <v>UPA NOVA DESCOBERTA - CG Nº 008/2022</v>
          </cell>
          <cell r="E82" t="str">
            <v>FABIANA KELLY DA SILVA ALBUQUERQUE</v>
          </cell>
          <cell r="F82" t="str">
            <v>2 - Outros Profissionais da Saúde</v>
          </cell>
          <cell r="G82" t="str">
            <v>3222-05</v>
          </cell>
          <cell r="H82" t="str">
            <v>08/2025</v>
          </cell>
          <cell r="I82" t="str">
            <v>0,00</v>
          </cell>
          <cell r="J82">
            <v>0</v>
          </cell>
          <cell r="K82">
            <v>10731.01</v>
          </cell>
          <cell r="L82">
            <v>0</v>
          </cell>
          <cell r="M82">
            <v>0</v>
          </cell>
          <cell r="O82">
            <v>2.56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1655.2</v>
          </cell>
          <cell r="Z82">
            <v>0</v>
          </cell>
          <cell r="AB82" t="str">
            <v xml:space="preserve">ABONO ASSIS FIN COMPLEMENTAR </v>
          </cell>
        </row>
        <row r="83">
          <cell r="C83" t="str">
            <v>UPA NOVA DESCOBERTA - CG Nº 008/2022</v>
          </cell>
          <cell r="E83" t="str">
            <v xml:space="preserve">FERNANDA MICHAELA MARTINS XAVIER </v>
          </cell>
          <cell r="F83" t="str">
            <v>2 - Outros Profissionais da Saúde</v>
          </cell>
          <cell r="G83" t="str">
            <v>3222-05</v>
          </cell>
          <cell r="H83" t="str">
            <v>08/2025</v>
          </cell>
          <cell r="I83" t="str">
            <v>0,00</v>
          </cell>
          <cell r="J83">
            <v>145.72</v>
          </cell>
          <cell r="K83">
            <v>0</v>
          </cell>
          <cell r="L83">
            <v>292.02</v>
          </cell>
          <cell r="M83">
            <v>15.18</v>
          </cell>
          <cell r="O83">
            <v>2.56</v>
          </cell>
          <cell r="P83">
            <v>0</v>
          </cell>
          <cell r="R83">
            <v>120.4</v>
          </cell>
          <cell r="S83">
            <v>91.08</v>
          </cell>
          <cell r="U83">
            <v>81.02</v>
          </cell>
          <cell r="V83">
            <v>0</v>
          </cell>
          <cell r="X83" t="str">
            <v>AUXILIO CRECHE</v>
          </cell>
          <cell r="Y83">
            <v>1807</v>
          </cell>
          <cell r="Z83">
            <v>0</v>
          </cell>
          <cell r="AB83" t="str">
            <v xml:space="preserve">ABONO ASSIS FIN COMPLEMENTAR </v>
          </cell>
        </row>
        <row r="84">
          <cell r="C84" t="str">
            <v>UPA NOVA DESCOBERTA - CG Nº 008/2022</v>
          </cell>
          <cell r="E84" t="str">
            <v>FRANCISCO LIMEIRA DOS SANTOS NETO</v>
          </cell>
          <cell r="F84" t="str">
            <v>1 - Médico</v>
          </cell>
          <cell r="G84" t="str">
            <v>2252-70</v>
          </cell>
          <cell r="H84" t="str">
            <v>08/2025</v>
          </cell>
          <cell r="I84" t="str">
            <v>0,00</v>
          </cell>
          <cell r="J84">
            <v>0</v>
          </cell>
          <cell r="K84">
            <v>59943.62</v>
          </cell>
          <cell r="L84">
            <v>0</v>
          </cell>
          <cell r="M84">
            <v>0</v>
          </cell>
          <cell r="O84">
            <v>2.56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NOVA DESCOBERTA - CG Nº 008/2022</v>
          </cell>
          <cell r="E85" t="str">
            <v>FRANKESLENE DOS SANTOS</v>
          </cell>
          <cell r="F85" t="str">
            <v>2 - Outros Profissionais da Saúde</v>
          </cell>
          <cell r="G85" t="str">
            <v>3222-05</v>
          </cell>
          <cell r="H85" t="str">
            <v>08/2025</v>
          </cell>
          <cell r="I85" t="str">
            <v>0,00</v>
          </cell>
          <cell r="J85">
            <v>153.87</v>
          </cell>
          <cell r="K85">
            <v>0</v>
          </cell>
          <cell r="L85">
            <v>292.02</v>
          </cell>
          <cell r="M85">
            <v>15.18</v>
          </cell>
          <cell r="O85">
            <v>2.56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1807</v>
          </cell>
          <cell r="Z85">
            <v>0</v>
          </cell>
          <cell r="AB85" t="str">
            <v xml:space="preserve">ABONO ASSIS FIN COMPLEMENTAR </v>
          </cell>
        </row>
        <row r="86">
          <cell r="C86" t="str">
            <v>UPA NOVA DESCOBERTA - CG Nº 008/2022</v>
          </cell>
          <cell r="E86" t="str">
            <v>FRANKLIN BUTCH FERREIRA SILVA</v>
          </cell>
          <cell r="F86" t="str">
            <v>2 - Outros Profissionais da Saúde</v>
          </cell>
          <cell r="G86" t="str">
            <v>2235-05</v>
          </cell>
          <cell r="H86" t="str">
            <v>08/2025</v>
          </cell>
          <cell r="I86" t="str">
            <v>0,00</v>
          </cell>
          <cell r="J86">
            <v>0</v>
          </cell>
          <cell r="K86">
            <v>786.85</v>
          </cell>
          <cell r="L86">
            <v>0</v>
          </cell>
          <cell r="M86">
            <v>0</v>
          </cell>
          <cell r="O86">
            <v>2.56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4016.61</v>
          </cell>
          <cell r="Z86">
            <v>0</v>
          </cell>
          <cell r="AB86" t="str">
            <v xml:space="preserve">ABONO ASSIS FIN COMPLEMENTAR </v>
          </cell>
        </row>
        <row r="87">
          <cell r="C87" t="str">
            <v>UPA NOVA DESCOBERTA - CG Nº 008/2022</v>
          </cell>
          <cell r="E87" t="str">
            <v>GABRIEL VINICIUS DIAS DE ALMEIDA CRUZ</v>
          </cell>
          <cell r="F87" t="str">
            <v>2 - Outros Profissionais da Saúde</v>
          </cell>
          <cell r="G87" t="str">
            <v>3222-05</v>
          </cell>
          <cell r="H87" t="str">
            <v>08/2025</v>
          </cell>
          <cell r="I87" t="str">
            <v>0,00</v>
          </cell>
          <cell r="J87">
            <v>159.63</v>
          </cell>
          <cell r="K87">
            <v>0</v>
          </cell>
          <cell r="L87">
            <v>292.02</v>
          </cell>
          <cell r="M87">
            <v>15.18</v>
          </cell>
          <cell r="O87">
            <v>2.56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0</v>
          </cell>
          <cell r="Z87">
            <v>0</v>
          </cell>
        </row>
        <row r="88">
          <cell r="C88" t="str">
            <v>UPA NOVA DESCOBERTA - CG Nº 008/2022</v>
          </cell>
          <cell r="E88" t="str">
            <v>GABRIELA BELO REGO BARROS</v>
          </cell>
          <cell r="F88" t="str">
            <v>2 - Outros Profissionais da Saúde</v>
          </cell>
          <cell r="G88" t="str">
            <v>2235-05</v>
          </cell>
          <cell r="H88" t="str">
            <v>08/2025</v>
          </cell>
          <cell r="I88" t="str">
            <v>0,00</v>
          </cell>
          <cell r="J88">
            <v>320.88</v>
          </cell>
          <cell r="K88">
            <v>0</v>
          </cell>
          <cell r="L88">
            <v>292.02</v>
          </cell>
          <cell r="M88">
            <v>4.1100000000000003</v>
          </cell>
          <cell r="O88">
            <v>2.56</v>
          </cell>
          <cell r="P88">
            <v>0</v>
          </cell>
          <cell r="R88">
            <v>0</v>
          </cell>
          <cell r="S88">
            <v>0</v>
          </cell>
          <cell r="U88">
            <v>138.38999999999999</v>
          </cell>
          <cell r="V88">
            <v>0</v>
          </cell>
          <cell r="X88" t="str">
            <v>AUXILIO CRECHE</v>
          </cell>
          <cell r="Y88">
            <v>1306.42</v>
          </cell>
          <cell r="Z88">
            <v>0</v>
          </cell>
          <cell r="AB88" t="str">
            <v xml:space="preserve">ABONO ASSIS FIN COMPLEMENTAR </v>
          </cell>
        </row>
        <row r="89">
          <cell r="C89" t="str">
            <v>UPA NOVA DESCOBERTA - CG Nº 008/2022</v>
          </cell>
          <cell r="E89" t="str">
            <v>GABRIELLY KARINA MELO DE OLIVEIRA</v>
          </cell>
          <cell r="F89" t="str">
            <v>3 - Administrativo</v>
          </cell>
          <cell r="G89" t="str">
            <v>4110-05</v>
          </cell>
          <cell r="H89" t="str">
            <v>08/2025</v>
          </cell>
          <cell r="I89" t="str">
            <v>0,00</v>
          </cell>
          <cell r="J89">
            <v>14.25</v>
          </cell>
          <cell r="K89">
            <v>0</v>
          </cell>
          <cell r="L89">
            <v>292.02</v>
          </cell>
          <cell r="M89">
            <v>15.18</v>
          </cell>
          <cell r="O89">
            <v>2.56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UPA NOVA DESCOBERTA - CG Nº 008/2022</v>
          </cell>
          <cell r="E90" t="str">
            <v>GEIZA CRISTINA DA SILVA</v>
          </cell>
          <cell r="F90" t="str">
            <v>2 - Outros Profissionais da Saúde</v>
          </cell>
          <cell r="G90" t="str">
            <v>3222-05</v>
          </cell>
          <cell r="H90" t="str">
            <v>08/2025</v>
          </cell>
          <cell r="I90" t="str">
            <v>0,00</v>
          </cell>
          <cell r="J90">
            <v>166.01</v>
          </cell>
          <cell r="K90">
            <v>0</v>
          </cell>
          <cell r="L90">
            <v>0</v>
          </cell>
          <cell r="M90">
            <v>0</v>
          </cell>
          <cell r="O90">
            <v>2.56</v>
          </cell>
          <cell r="P90">
            <v>0</v>
          </cell>
          <cell r="R90">
            <v>0</v>
          </cell>
          <cell r="S90">
            <v>0</v>
          </cell>
          <cell r="U90">
            <v>81.02</v>
          </cell>
          <cell r="V90">
            <v>0</v>
          </cell>
          <cell r="X90" t="str">
            <v>AUXILIO CRECHE</v>
          </cell>
          <cell r="Y90">
            <v>1655.2</v>
          </cell>
          <cell r="Z90">
            <v>0</v>
          </cell>
          <cell r="AB90" t="str">
            <v xml:space="preserve">ABONO ASSIS FIN COMPLEMENTAR </v>
          </cell>
        </row>
        <row r="91">
          <cell r="C91" t="str">
            <v>UPA NOVA DESCOBERTA - CG Nº 008/2022</v>
          </cell>
          <cell r="E91" t="str">
            <v>GIVANILDA MARIA DA SILVA</v>
          </cell>
          <cell r="F91" t="str">
            <v>2 - Outros Profissionais da Saúde</v>
          </cell>
          <cell r="G91" t="str">
            <v>2235-05</v>
          </cell>
          <cell r="H91" t="str">
            <v>08/2025</v>
          </cell>
          <cell r="I91" t="str">
            <v>0,00</v>
          </cell>
          <cell r="J91">
            <v>268.01</v>
          </cell>
          <cell r="K91">
            <v>0</v>
          </cell>
          <cell r="L91">
            <v>292.02</v>
          </cell>
          <cell r="M91">
            <v>3.59</v>
          </cell>
          <cell r="O91">
            <v>2.56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1815.64</v>
          </cell>
          <cell r="Z91">
            <v>0</v>
          </cell>
          <cell r="AB91" t="str">
            <v xml:space="preserve">ABONO ASSIS FIN COMPLEMENTAR </v>
          </cell>
        </row>
        <row r="92">
          <cell r="C92" t="str">
            <v>UPA NOVA DESCOBERTA - CG Nº 008/2022</v>
          </cell>
          <cell r="E92" t="str">
            <v>GLAYBSON DE OLIVEIRA MENDES</v>
          </cell>
          <cell r="F92" t="str">
            <v>2 - Outros Profissionais da Saúde</v>
          </cell>
          <cell r="G92" t="str">
            <v>3222-05</v>
          </cell>
          <cell r="H92" t="str">
            <v>08/2025</v>
          </cell>
          <cell r="I92" t="str">
            <v>0,00</v>
          </cell>
          <cell r="J92">
            <v>153.13999999999999</v>
          </cell>
          <cell r="K92">
            <v>0</v>
          </cell>
          <cell r="L92">
            <v>292.02</v>
          </cell>
          <cell r="M92">
            <v>15.18</v>
          </cell>
          <cell r="O92">
            <v>2.56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1731.1</v>
          </cell>
          <cell r="Z92">
            <v>0</v>
          </cell>
          <cell r="AB92" t="str">
            <v xml:space="preserve">ABONO ASSIS FIN COMPLEMENTAR </v>
          </cell>
        </row>
        <row r="93">
          <cell r="C93" t="str">
            <v>UPA NOVA DESCOBERTA - CG Nº 008/2022</v>
          </cell>
          <cell r="E93" t="str">
            <v>GLEICE FREIRE DA SILVA</v>
          </cell>
          <cell r="F93" t="str">
            <v>3 - Administrativo</v>
          </cell>
          <cell r="G93" t="str">
            <v>4221-10</v>
          </cell>
          <cell r="H93" t="str">
            <v>08/2025</v>
          </cell>
          <cell r="I93" t="str">
            <v>0,00</v>
          </cell>
          <cell r="J93">
            <v>156.66</v>
          </cell>
          <cell r="K93">
            <v>0</v>
          </cell>
          <cell r="L93">
            <v>292.02</v>
          </cell>
          <cell r="M93">
            <v>15.18</v>
          </cell>
          <cell r="O93">
            <v>2.56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NOVA DESCOBERTA - CG Nº 008/2022</v>
          </cell>
          <cell r="E94" t="str">
            <v>GUSTAVO CAMPELO ELLDORF</v>
          </cell>
          <cell r="F94" t="str">
            <v>4 - Assistência Odontológica</v>
          </cell>
          <cell r="G94" t="str">
            <v>2232-08</v>
          </cell>
          <cell r="H94" t="str">
            <v>08/2025</v>
          </cell>
          <cell r="I94" t="str">
            <v>0,00</v>
          </cell>
          <cell r="J94">
            <v>291.45</v>
          </cell>
          <cell r="K94">
            <v>0</v>
          </cell>
          <cell r="L94">
            <v>292.02</v>
          </cell>
          <cell r="M94">
            <v>30.36</v>
          </cell>
          <cell r="O94">
            <v>2.56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NOVA DESCOBERTA - CG Nº 008/2022</v>
          </cell>
          <cell r="E95" t="str">
            <v>HALANA BATISTA NERY</v>
          </cell>
          <cell r="F95" t="str">
            <v>2 - Outros Profissionais da Saúde</v>
          </cell>
          <cell r="G95" t="str">
            <v>3222-05</v>
          </cell>
          <cell r="H95" t="str">
            <v>08/2025</v>
          </cell>
          <cell r="I95" t="str">
            <v>0,00</v>
          </cell>
          <cell r="J95">
            <v>186.55</v>
          </cell>
          <cell r="K95">
            <v>0</v>
          </cell>
          <cell r="L95">
            <v>292.02</v>
          </cell>
          <cell r="M95">
            <v>15.18</v>
          </cell>
          <cell r="O95">
            <v>2.56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1655.2</v>
          </cell>
          <cell r="Z95">
            <v>0</v>
          </cell>
          <cell r="AB95" t="str">
            <v xml:space="preserve">ABONO ASSIS FIN COMPLEMENTAR </v>
          </cell>
        </row>
        <row r="96">
          <cell r="C96" t="str">
            <v>UPA NOVA DESCOBERTA - CG Nº 008/2022</v>
          </cell>
          <cell r="E96" t="str">
            <v>HELENA PRISCILLA BARROS SILVA DE LIMA</v>
          </cell>
          <cell r="F96" t="str">
            <v>2 - Outros Profissionais da Saúde</v>
          </cell>
          <cell r="G96" t="str">
            <v>2235-05</v>
          </cell>
          <cell r="H96" t="str">
            <v>08/2025</v>
          </cell>
          <cell r="I96" t="str">
            <v>0,00</v>
          </cell>
          <cell r="J96">
            <v>303.83999999999997</v>
          </cell>
          <cell r="K96">
            <v>0</v>
          </cell>
          <cell r="L96">
            <v>292.02</v>
          </cell>
          <cell r="M96">
            <v>3.59</v>
          </cell>
          <cell r="O96">
            <v>2.56</v>
          </cell>
          <cell r="P96">
            <v>0</v>
          </cell>
          <cell r="R96">
            <v>223.6</v>
          </cell>
          <cell r="S96">
            <v>143.65</v>
          </cell>
          <cell r="U96">
            <v>0</v>
          </cell>
          <cell r="V96">
            <v>0</v>
          </cell>
          <cell r="Y96">
            <v>1804.36</v>
          </cell>
          <cell r="Z96">
            <v>0</v>
          </cell>
          <cell r="AB96" t="str">
            <v xml:space="preserve">ABONO ASSIS FIN COMPLEMENTAR </v>
          </cell>
        </row>
        <row r="97">
          <cell r="C97" t="str">
            <v>UPA NOVA DESCOBERTA - CG Nº 008/2022</v>
          </cell>
          <cell r="E97" t="str">
            <v>HERICA SILVA DA HORA</v>
          </cell>
          <cell r="F97" t="str">
            <v>2 - Outros Profissionais da Saúde</v>
          </cell>
          <cell r="G97" t="str">
            <v>3222-05</v>
          </cell>
          <cell r="H97" t="str">
            <v>08/2025</v>
          </cell>
          <cell r="I97" t="str">
            <v>0,00</v>
          </cell>
          <cell r="J97">
            <v>166.01</v>
          </cell>
          <cell r="K97">
            <v>0</v>
          </cell>
          <cell r="L97">
            <v>292.02</v>
          </cell>
          <cell r="M97">
            <v>15.18</v>
          </cell>
          <cell r="O97">
            <v>2.56</v>
          </cell>
          <cell r="P97">
            <v>0</v>
          </cell>
          <cell r="R97">
            <v>17.2</v>
          </cell>
          <cell r="S97">
            <v>17.190000000000001</v>
          </cell>
          <cell r="U97">
            <v>0</v>
          </cell>
          <cell r="V97">
            <v>0</v>
          </cell>
          <cell r="Y97">
            <v>1655.2</v>
          </cell>
          <cell r="Z97">
            <v>0</v>
          </cell>
          <cell r="AB97" t="str">
            <v xml:space="preserve">ABONO ASSIS FIN COMPLEMENTAR </v>
          </cell>
        </row>
        <row r="98">
          <cell r="C98" t="str">
            <v>UPA NOVA DESCOBERTA - CG Nº 008/2022</v>
          </cell>
          <cell r="E98" t="str">
            <v>HORACIO ALVES DO NASCIMENTO</v>
          </cell>
          <cell r="F98" t="str">
            <v>3 - Administrativo</v>
          </cell>
          <cell r="G98" t="str">
            <v>5151-10</v>
          </cell>
          <cell r="H98" t="str">
            <v>08/2025</v>
          </cell>
          <cell r="I98" t="str">
            <v>0,00</v>
          </cell>
          <cell r="J98">
            <v>169.87</v>
          </cell>
          <cell r="K98">
            <v>0</v>
          </cell>
          <cell r="L98">
            <v>292.02</v>
          </cell>
          <cell r="M98">
            <v>15.18</v>
          </cell>
          <cell r="O98">
            <v>2.56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NOVA DESCOBERTA - CG Nº 008/2022</v>
          </cell>
          <cell r="E99" t="str">
            <v>ISA BARROS COSTA DE ARAUJO</v>
          </cell>
          <cell r="F99" t="str">
            <v>2 - Outros Profissionais da Saúde</v>
          </cell>
          <cell r="G99" t="str">
            <v>2516-05</v>
          </cell>
          <cell r="H99" t="str">
            <v>08/2025</v>
          </cell>
          <cell r="I99" t="str">
            <v>0,00</v>
          </cell>
          <cell r="J99">
            <v>331.42</v>
          </cell>
          <cell r="K99">
            <v>0</v>
          </cell>
          <cell r="L99">
            <v>292.02</v>
          </cell>
          <cell r="M99">
            <v>30.36</v>
          </cell>
          <cell r="O99">
            <v>2.56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NOVA DESCOBERTA - CG Nº 008/2022</v>
          </cell>
          <cell r="E100" t="str">
            <v>ISABEL RENATA DE SOUZA TORRES</v>
          </cell>
          <cell r="F100" t="str">
            <v>2 - Outros Profissionais da Saúde</v>
          </cell>
          <cell r="G100" t="str">
            <v>2234-05</v>
          </cell>
          <cell r="H100" t="str">
            <v>08/2025</v>
          </cell>
          <cell r="I100" t="str">
            <v>0,00</v>
          </cell>
          <cell r="J100">
            <v>320.89999999999998</v>
          </cell>
          <cell r="K100">
            <v>0</v>
          </cell>
          <cell r="L100">
            <v>292.02</v>
          </cell>
          <cell r="M100">
            <v>20.059999999999999</v>
          </cell>
          <cell r="O100">
            <v>2.56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NOVA DESCOBERTA - CG Nº 008/2022</v>
          </cell>
          <cell r="E101" t="str">
            <v>ISABELLE FERNANDA DA SILVA FERRAZ</v>
          </cell>
          <cell r="F101" t="str">
            <v>3 - Administrativo</v>
          </cell>
          <cell r="G101" t="str">
            <v>4110-05</v>
          </cell>
          <cell r="H101" t="str">
            <v>08/2025</v>
          </cell>
          <cell r="I101" t="str">
            <v>0,00</v>
          </cell>
          <cell r="J101">
            <v>8.7799999999999994</v>
          </cell>
          <cell r="K101">
            <v>0</v>
          </cell>
          <cell r="L101">
            <v>0</v>
          </cell>
          <cell r="M101">
            <v>0</v>
          </cell>
          <cell r="O101">
            <v>2.56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NOVA DESCOBERTA - CG Nº 008/2022</v>
          </cell>
          <cell r="E102" t="str">
            <v>ISABELLE RODRIGUES ASSUNCAO</v>
          </cell>
          <cell r="F102" t="str">
            <v>2 - Outros Profissionais da Saúde</v>
          </cell>
          <cell r="G102" t="str">
            <v>3222-05</v>
          </cell>
          <cell r="H102" t="str">
            <v>08/2025</v>
          </cell>
          <cell r="I102" t="str">
            <v>0,00</v>
          </cell>
          <cell r="J102">
            <v>145.72</v>
          </cell>
          <cell r="K102">
            <v>0</v>
          </cell>
          <cell r="L102">
            <v>292.02</v>
          </cell>
          <cell r="M102">
            <v>15.18</v>
          </cell>
          <cell r="O102">
            <v>2.56</v>
          </cell>
          <cell r="P102">
            <v>0</v>
          </cell>
          <cell r="R102">
            <v>240.8</v>
          </cell>
          <cell r="S102">
            <v>91.08</v>
          </cell>
          <cell r="U102">
            <v>0</v>
          </cell>
          <cell r="V102">
            <v>0</v>
          </cell>
          <cell r="Y102">
            <v>4577.7299999999996</v>
          </cell>
          <cell r="Z102">
            <v>0</v>
          </cell>
          <cell r="AB102" t="str">
            <v xml:space="preserve">ABONO ASSIS FIN COMPLEMENTAR </v>
          </cell>
        </row>
        <row r="103">
          <cell r="C103" t="str">
            <v>UPA NOVA DESCOBERTA - CG Nº 008/2022</v>
          </cell>
          <cell r="E103" t="str">
            <v>ISANDRO GILTON DE OLIVEIRA</v>
          </cell>
          <cell r="F103" t="str">
            <v>2 - Outros Profissionais da Saúde</v>
          </cell>
          <cell r="G103" t="str">
            <v>3241-15</v>
          </cell>
          <cell r="H103" t="str">
            <v>08/2025</v>
          </cell>
          <cell r="I103" t="str">
            <v>0,00</v>
          </cell>
          <cell r="J103">
            <v>342.04</v>
          </cell>
          <cell r="K103">
            <v>0</v>
          </cell>
          <cell r="L103">
            <v>292.02</v>
          </cell>
          <cell r="M103">
            <v>30.36</v>
          </cell>
          <cell r="O103">
            <v>2.56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NOVA DESCOBERTA - CG Nº 008/2022</v>
          </cell>
          <cell r="E104" t="str">
            <v>ISRAEL PEREIRA DE OLIVEIRA</v>
          </cell>
          <cell r="F104" t="str">
            <v>2 - Outros Profissionais da Saúde</v>
          </cell>
          <cell r="G104" t="str">
            <v>3222-05</v>
          </cell>
          <cell r="H104" t="str">
            <v>08/2025</v>
          </cell>
          <cell r="I104" t="str">
            <v>0,00</v>
          </cell>
          <cell r="J104">
            <v>166.01</v>
          </cell>
          <cell r="K104">
            <v>0</v>
          </cell>
          <cell r="L104">
            <v>292.02</v>
          </cell>
          <cell r="M104">
            <v>15.18</v>
          </cell>
          <cell r="O104">
            <v>2.56</v>
          </cell>
          <cell r="P104">
            <v>0</v>
          </cell>
          <cell r="R104">
            <v>240.8</v>
          </cell>
          <cell r="S104">
            <v>91.08</v>
          </cell>
          <cell r="U104">
            <v>0</v>
          </cell>
          <cell r="V104">
            <v>0</v>
          </cell>
          <cell r="Y104">
            <v>3388.42</v>
          </cell>
          <cell r="Z104">
            <v>0</v>
          </cell>
          <cell r="AB104" t="str">
            <v xml:space="preserve">ABONO ASSIS FIN COMPLEMENTAR </v>
          </cell>
        </row>
        <row r="105">
          <cell r="C105" t="str">
            <v>UPA NOVA DESCOBERTA - CG Nº 008/2022</v>
          </cell>
          <cell r="E105" t="str">
            <v>ITALO JOSE FELIPE FREITAS DA COSTA</v>
          </cell>
          <cell r="F105" t="str">
            <v>3 - Administrativo</v>
          </cell>
          <cell r="G105" t="str">
            <v>4221-10</v>
          </cell>
          <cell r="H105" t="str">
            <v>08/2025</v>
          </cell>
          <cell r="I105" t="str">
            <v>0,00</v>
          </cell>
          <cell r="J105">
            <v>156.66</v>
          </cell>
          <cell r="K105">
            <v>0</v>
          </cell>
          <cell r="L105">
            <v>292.02</v>
          </cell>
          <cell r="M105">
            <v>15.18</v>
          </cell>
          <cell r="O105">
            <v>2.56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NOVA DESCOBERTA - CG Nº 008/2022</v>
          </cell>
          <cell r="E106" t="str">
            <v>IVANA PEREIRA DA SILVA</v>
          </cell>
          <cell r="F106" t="str">
            <v>3 - Administrativo</v>
          </cell>
          <cell r="G106" t="str">
            <v>4221-10</v>
          </cell>
          <cell r="H106" t="str">
            <v>08/2025</v>
          </cell>
          <cell r="I106" t="str">
            <v>0,00</v>
          </cell>
          <cell r="J106">
            <v>185.26</v>
          </cell>
          <cell r="K106">
            <v>0</v>
          </cell>
          <cell r="L106">
            <v>292.02</v>
          </cell>
          <cell r="M106">
            <v>15.18</v>
          </cell>
          <cell r="O106">
            <v>2.56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NOVA DESCOBERTA - CG Nº 008/2022</v>
          </cell>
          <cell r="E107" t="str">
            <v>IVANILDO GOMES DA SILVA</v>
          </cell>
          <cell r="F107" t="str">
            <v>2 - Outros Profissionais da Saúde</v>
          </cell>
          <cell r="G107" t="str">
            <v>3241-15</v>
          </cell>
          <cell r="H107" t="str">
            <v>08/2025</v>
          </cell>
          <cell r="I107" t="str">
            <v>0,00</v>
          </cell>
          <cell r="J107">
            <v>343.28</v>
          </cell>
          <cell r="K107">
            <v>0</v>
          </cell>
          <cell r="L107">
            <v>292.02</v>
          </cell>
          <cell r="M107">
            <v>30.36</v>
          </cell>
          <cell r="O107">
            <v>2.56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NOVA DESCOBERTA - CG Nº 008/2022</v>
          </cell>
          <cell r="E108" t="str">
            <v>IVONETE MARIA DE ARAUJO</v>
          </cell>
          <cell r="F108" t="str">
            <v>3 - Administrativo</v>
          </cell>
          <cell r="G108" t="str">
            <v>4221-10</v>
          </cell>
          <cell r="H108" t="str">
            <v>08/2025</v>
          </cell>
          <cell r="I108" t="str">
            <v>0,00</v>
          </cell>
          <cell r="J108">
            <v>195.58</v>
          </cell>
          <cell r="K108">
            <v>0</v>
          </cell>
          <cell r="L108">
            <v>292.02</v>
          </cell>
          <cell r="M108">
            <v>15.18</v>
          </cell>
          <cell r="O108">
            <v>2.56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NOVA DESCOBERTA - CG Nº 008/2022</v>
          </cell>
          <cell r="E109" t="str">
            <v>IZABELLA DE CASSIA MERE DOS SANTOS</v>
          </cell>
          <cell r="F109" t="str">
            <v>2 - Outros Profissionais da Saúde</v>
          </cell>
          <cell r="G109" t="str">
            <v>3222-05</v>
          </cell>
          <cell r="H109" t="str">
            <v>08/2025</v>
          </cell>
          <cell r="I109" t="str">
            <v>0,00</v>
          </cell>
          <cell r="J109">
            <v>163.41</v>
          </cell>
          <cell r="K109">
            <v>0</v>
          </cell>
          <cell r="L109">
            <v>292.02</v>
          </cell>
          <cell r="M109">
            <v>15.18</v>
          </cell>
          <cell r="O109">
            <v>2.56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3614</v>
          </cell>
          <cell r="Z109">
            <v>0</v>
          </cell>
          <cell r="AB109" t="str">
            <v xml:space="preserve">ABONO ASSIS FIN COMPLEMENTAR </v>
          </cell>
        </row>
        <row r="110">
          <cell r="C110" t="str">
            <v>UPA NOVA DESCOBERTA - CG Nº 008/2022</v>
          </cell>
          <cell r="E110" t="str">
            <v>JACIRA CARLA CORDEIRO NEVES</v>
          </cell>
          <cell r="F110" t="str">
            <v>2 - Outros Profissionais da Saúde</v>
          </cell>
          <cell r="G110" t="str">
            <v>2235-05</v>
          </cell>
          <cell r="H110" t="str">
            <v>08/2025</v>
          </cell>
          <cell r="I110" t="str">
            <v>0,00</v>
          </cell>
          <cell r="J110">
            <v>0</v>
          </cell>
          <cell r="K110">
            <v>724.86</v>
          </cell>
          <cell r="L110">
            <v>0</v>
          </cell>
          <cell r="M110">
            <v>0</v>
          </cell>
          <cell r="O110">
            <v>2.56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3770.69</v>
          </cell>
          <cell r="Z110">
            <v>0</v>
          </cell>
          <cell r="AB110" t="str">
            <v xml:space="preserve">ABONO ASSIS FIN COMPLEMENTAR </v>
          </cell>
        </row>
        <row r="111">
          <cell r="C111" t="str">
            <v>UPA NOVA DESCOBERTA - CG Nº 008/2022</v>
          </cell>
          <cell r="E111" t="str">
            <v>JACIRA MACHADO LIRA</v>
          </cell>
          <cell r="F111" t="str">
            <v>2 - Outros Profissionais da Saúde</v>
          </cell>
          <cell r="G111" t="str">
            <v>2237-10</v>
          </cell>
          <cell r="H111" t="str">
            <v>08/2025</v>
          </cell>
          <cell r="I111" t="str">
            <v>0,00</v>
          </cell>
          <cell r="J111">
            <v>310.91000000000003</v>
          </cell>
          <cell r="K111">
            <v>0</v>
          </cell>
          <cell r="L111">
            <v>0</v>
          </cell>
          <cell r="M111">
            <v>0</v>
          </cell>
          <cell r="O111">
            <v>2.56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NOVA DESCOBERTA - CG Nº 008/2022</v>
          </cell>
          <cell r="E112" t="str">
            <v>JACQUELINE MARIA DE MENEZES SANTOS</v>
          </cell>
          <cell r="F112" t="str">
            <v>3 - Administrativo</v>
          </cell>
          <cell r="G112" t="str">
            <v>5211-30</v>
          </cell>
          <cell r="H112" t="str">
            <v>08/2025</v>
          </cell>
          <cell r="I112" t="str">
            <v>0,00</v>
          </cell>
          <cell r="J112">
            <v>139.80000000000001</v>
          </cell>
          <cell r="K112">
            <v>0</v>
          </cell>
          <cell r="L112">
            <v>292.02</v>
          </cell>
          <cell r="M112">
            <v>30.36</v>
          </cell>
          <cell r="O112">
            <v>2.56</v>
          </cell>
          <cell r="P112">
            <v>0</v>
          </cell>
          <cell r="R112">
            <v>193.5</v>
          </cell>
          <cell r="S112">
            <v>96.25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NOVA DESCOBERTA - CG Nº 008/2022</v>
          </cell>
          <cell r="E113" t="str">
            <v>JAIRO JOSE FERREIRA JUNIOR</v>
          </cell>
          <cell r="F113" t="str">
            <v>2 - Outros Profissionais da Saúde</v>
          </cell>
          <cell r="G113" t="str">
            <v>3241-15</v>
          </cell>
          <cell r="H113" t="str">
            <v>08/2025</v>
          </cell>
          <cell r="I113" t="str">
            <v>0,00</v>
          </cell>
          <cell r="J113">
            <v>434.53</v>
          </cell>
          <cell r="K113">
            <v>0</v>
          </cell>
          <cell r="L113">
            <v>292.02</v>
          </cell>
          <cell r="M113">
            <v>30.36</v>
          </cell>
          <cell r="O113">
            <v>2.56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NOVA DESCOBERTA - CG Nº 008/2022</v>
          </cell>
          <cell r="E114" t="str">
            <v>JAQUELINE DANTAS DA SILVA</v>
          </cell>
          <cell r="F114" t="str">
            <v>3 - Administrativo</v>
          </cell>
          <cell r="G114" t="str">
            <v>4131-15</v>
          </cell>
          <cell r="H114" t="str">
            <v>08/2025</v>
          </cell>
          <cell r="I114" t="str">
            <v>0,00</v>
          </cell>
          <cell r="J114">
            <v>144.52000000000001</v>
          </cell>
          <cell r="K114">
            <v>0</v>
          </cell>
          <cell r="L114">
            <v>292.02</v>
          </cell>
          <cell r="M114">
            <v>15.18</v>
          </cell>
          <cell r="O114">
            <v>2.56</v>
          </cell>
          <cell r="P114">
            <v>0</v>
          </cell>
          <cell r="R114">
            <v>361.2</v>
          </cell>
          <cell r="S114">
            <v>91.08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NOVA DESCOBERTA - CG Nº 008/2022</v>
          </cell>
          <cell r="E115" t="str">
            <v>JOAO PAULO GOMES</v>
          </cell>
          <cell r="F115" t="str">
            <v>2 - Outros Profissionais da Saúde</v>
          </cell>
          <cell r="G115" t="str">
            <v>3241-15</v>
          </cell>
          <cell r="H115" t="str">
            <v>08/2025</v>
          </cell>
          <cell r="I115" t="str">
            <v>0,00</v>
          </cell>
          <cell r="J115">
            <v>342.04</v>
          </cell>
          <cell r="K115">
            <v>0</v>
          </cell>
          <cell r="L115">
            <v>0</v>
          </cell>
          <cell r="M115">
            <v>0</v>
          </cell>
          <cell r="O115">
            <v>2.56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NOVA DESCOBERTA - CG Nº 008/2022</v>
          </cell>
          <cell r="E116" t="str">
            <v>JOSE ALVES DE FARIAS</v>
          </cell>
          <cell r="F116" t="str">
            <v>2 - Outros Profissionais da Saúde</v>
          </cell>
          <cell r="G116" t="str">
            <v>3241-15</v>
          </cell>
          <cell r="H116" t="str">
            <v>08/2025</v>
          </cell>
          <cell r="I116" t="str">
            <v>0,00</v>
          </cell>
          <cell r="J116">
            <v>349.49</v>
          </cell>
          <cell r="K116">
            <v>0</v>
          </cell>
          <cell r="L116">
            <v>292.02</v>
          </cell>
          <cell r="M116">
            <v>30.36</v>
          </cell>
          <cell r="O116">
            <v>2.56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NOVA DESCOBERTA - CG Nº 008/2022</v>
          </cell>
          <cell r="E117" t="str">
            <v>JOSE DIEGO XAVIER DA CUNHA</v>
          </cell>
          <cell r="F117" t="str">
            <v>2 - Outros Profissionais da Saúde</v>
          </cell>
          <cell r="G117" t="str">
            <v>3222-05</v>
          </cell>
          <cell r="H117" t="str">
            <v>08/2025</v>
          </cell>
          <cell r="I117" t="str">
            <v>0,00</v>
          </cell>
          <cell r="J117">
            <v>190.3</v>
          </cell>
          <cell r="K117">
            <v>0</v>
          </cell>
          <cell r="L117">
            <v>292.02</v>
          </cell>
          <cell r="M117">
            <v>15.18</v>
          </cell>
          <cell r="O117">
            <v>2.56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1655.2</v>
          </cell>
          <cell r="Z117">
            <v>0</v>
          </cell>
          <cell r="AB117" t="str">
            <v xml:space="preserve">ABONO ASSIS FIN COMPLEMENTAR </v>
          </cell>
        </row>
        <row r="118">
          <cell r="C118" t="str">
            <v>UPA NOVA DESCOBERTA - CG Nº 008/2022</v>
          </cell>
          <cell r="E118" t="str">
            <v>JOSE LEONARDO LIMA DE SOUSA</v>
          </cell>
          <cell r="F118" t="str">
            <v>3 - Administrativo</v>
          </cell>
          <cell r="G118" t="str">
            <v>5174-10</v>
          </cell>
          <cell r="H118" t="str">
            <v>08/2025</v>
          </cell>
          <cell r="I118" t="str">
            <v>0,00</v>
          </cell>
          <cell r="J118">
            <v>189.54</v>
          </cell>
          <cell r="K118">
            <v>0</v>
          </cell>
          <cell r="L118">
            <v>0</v>
          </cell>
          <cell r="M118">
            <v>0</v>
          </cell>
          <cell r="O118">
            <v>2.56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NOVA DESCOBERTA - CG Nº 008/2022</v>
          </cell>
          <cell r="E119" t="str">
            <v>JOSE SEVERINO DE ARAUJO</v>
          </cell>
          <cell r="F119" t="str">
            <v>2 - Outros Profissionais da Saúde</v>
          </cell>
          <cell r="G119" t="str">
            <v>3226-05</v>
          </cell>
          <cell r="H119" t="str">
            <v>08/2025</v>
          </cell>
          <cell r="I119" t="str">
            <v>0,00</v>
          </cell>
          <cell r="J119">
            <v>169.87</v>
          </cell>
          <cell r="K119">
            <v>0</v>
          </cell>
          <cell r="L119">
            <v>292.02</v>
          </cell>
          <cell r="M119">
            <v>15.18</v>
          </cell>
          <cell r="O119">
            <v>2.56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NOVA DESCOBERTA - CG Nº 008/2022</v>
          </cell>
          <cell r="E120" t="str">
            <v>JOSEANNA MARINHO MORAES</v>
          </cell>
          <cell r="F120" t="str">
            <v>2 - Outros Profissionais da Saúde</v>
          </cell>
          <cell r="G120" t="str">
            <v>2235-05</v>
          </cell>
          <cell r="H120" t="str">
            <v>08/2025</v>
          </cell>
          <cell r="I120" t="str">
            <v>0,00</v>
          </cell>
          <cell r="J120">
            <v>259.77</v>
          </cell>
          <cell r="K120">
            <v>0</v>
          </cell>
          <cell r="L120">
            <v>292.02</v>
          </cell>
          <cell r="M120">
            <v>3.59</v>
          </cell>
          <cell r="O120">
            <v>2.56</v>
          </cell>
          <cell r="P120">
            <v>0</v>
          </cell>
          <cell r="R120">
            <v>111.8</v>
          </cell>
          <cell r="S120">
            <v>79.95</v>
          </cell>
          <cell r="U120">
            <v>0</v>
          </cell>
          <cell r="V120">
            <v>0</v>
          </cell>
          <cell r="Y120">
            <v>1684.65</v>
          </cell>
          <cell r="Z120">
            <v>0</v>
          </cell>
          <cell r="AB120" t="str">
            <v xml:space="preserve">ABONO ASSIS FIN COMPLEMENTAR </v>
          </cell>
        </row>
        <row r="121">
          <cell r="C121" t="str">
            <v>UPA NOVA DESCOBERTA - CG Nº 008/2022</v>
          </cell>
          <cell r="E121" t="str">
            <v>JOSEFA MARGARIDA DA SILVA</v>
          </cell>
          <cell r="F121" t="str">
            <v>2 - Outros Profissionais da Saúde</v>
          </cell>
          <cell r="G121" t="str">
            <v>3222-05</v>
          </cell>
          <cell r="H121" t="str">
            <v>08/2025</v>
          </cell>
          <cell r="I121" t="str">
            <v>0,00</v>
          </cell>
          <cell r="J121">
            <v>187.91</v>
          </cell>
          <cell r="K121">
            <v>0</v>
          </cell>
          <cell r="L121">
            <v>292.02</v>
          </cell>
          <cell r="M121">
            <v>15.18</v>
          </cell>
          <cell r="O121">
            <v>2.56</v>
          </cell>
          <cell r="P121">
            <v>0</v>
          </cell>
          <cell r="R121">
            <v>258</v>
          </cell>
          <cell r="S121">
            <v>91.08</v>
          </cell>
          <cell r="U121">
            <v>0</v>
          </cell>
          <cell r="V121">
            <v>0</v>
          </cell>
          <cell r="Y121">
            <v>1655.2</v>
          </cell>
          <cell r="Z121">
            <v>0</v>
          </cell>
          <cell r="AB121" t="str">
            <v xml:space="preserve">ABONO ASSIS FIN COMPLEMENTAR </v>
          </cell>
        </row>
        <row r="122">
          <cell r="C122" t="str">
            <v>UPA NOVA DESCOBERTA - CG Nº 008/2022</v>
          </cell>
          <cell r="E122" t="str">
            <v>JOSEMIRO DANIEL DA SILVA</v>
          </cell>
          <cell r="F122" t="str">
            <v>3 - Administrativo</v>
          </cell>
          <cell r="G122" t="str">
            <v>7823-20</v>
          </cell>
          <cell r="H122" t="str">
            <v>08/2025</v>
          </cell>
          <cell r="I122" t="str">
            <v>0,00</v>
          </cell>
          <cell r="J122">
            <v>188.72</v>
          </cell>
          <cell r="K122">
            <v>0</v>
          </cell>
          <cell r="L122">
            <v>292.02</v>
          </cell>
          <cell r="M122">
            <v>30.36</v>
          </cell>
          <cell r="O122">
            <v>2.56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NOVA DESCOBERTA - CG Nº 008/2022</v>
          </cell>
          <cell r="E123" t="str">
            <v>JOYCE VASCONCELOS DOS SANTOS</v>
          </cell>
          <cell r="F123" t="str">
            <v>2 - Outros Profissionais da Saúde</v>
          </cell>
          <cell r="G123" t="str">
            <v>2516-05</v>
          </cell>
          <cell r="H123" t="str">
            <v>08/2025</v>
          </cell>
          <cell r="I123" t="str">
            <v>0,00</v>
          </cell>
          <cell r="J123">
            <v>313.31</v>
          </cell>
          <cell r="K123">
            <v>0</v>
          </cell>
          <cell r="L123">
            <v>292.02</v>
          </cell>
          <cell r="M123">
            <v>30.36</v>
          </cell>
          <cell r="O123">
            <v>2.56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NOVA DESCOBERTA - CG Nº 008/2022</v>
          </cell>
          <cell r="E124" t="str">
            <v xml:space="preserve">JULIANA JOAZI MAGALHAES OLIVEIRA LIMA </v>
          </cell>
          <cell r="F124" t="str">
            <v>2 - Outros Profissionais da Saúde</v>
          </cell>
          <cell r="G124" t="str">
            <v>2235-05</v>
          </cell>
          <cell r="H124" t="str">
            <v>08/2025</v>
          </cell>
          <cell r="I124" t="str">
            <v>0,00</v>
          </cell>
          <cell r="J124">
            <v>189.37</v>
          </cell>
          <cell r="K124">
            <v>0</v>
          </cell>
          <cell r="L124">
            <v>292.02</v>
          </cell>
          <cell r="M124">
            <v>2.7</v>
          </cell>
          <cell r="O124">
            <v>2.56</v>
          </cell>
          <cell r="P124">
            <v>0</v>
          </cell>
          <cell r="R124">
            <v>0</v>
          </cell>
          <cell r="S124">
            <v>0</v>
          </cell>
          <cell r="U124">
            <v>276.31</v>
          </cell>
          <cell r="V124">
            <v>0</v>
          </cell>
          <cell r="X124" t="str">
            <v>AUXILIO CRECHE</v>
          </cell>
          <cell r="Y124">
            <v>2459.15</v>
          </cell>
          <cell r="Z124">
            <v>0</v>
          </cell>
          <cell r="AB124" t="str">
            <v xml:space="preserve">ABONO ASSIS FIN COMPLEMENTAR </v>
          </cell>
        </row>
        <row r="125">
          <cell r="C125" t="str">
            <v>UPA NOVA DESCOBERTA - CG Nº 008/2022</v>
          </cell>
          <cell r="E125" t="str">
            <v>JULIANA MARIA OLINDA PARAGUASSU SANTANA</v>
          </cell>
          <cell r="F125" t="str">
            <v>1 - Médico</v>
          </cell>
          <cell r="G125" t="str">
            <v>2251-25</v>
          </cell>
          <cell r="H125" t="str">
            <v>08/2025</v>
          </cell>
          <cell r="I125" t="str">
            <v>0,00</v>
          </cell>
          <cell r="J125">
            <v>0</v>
          </cell>
          <cell r="K125">
            <v>21335.599999999999</v>
          </cell>
          <cell r="L125">
            <v>0</v>
          </cell>
          <cell r="M125">
            <v>0</v>
          </cell>
          <cell r="O125">
            <v>2.56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NOVA DESCOBERTA - CG Nº 008/2022</v>
          </cell>
          <cell r="E126" t="str">
            <v>KARINA MONTENEGRO BRAYNER DE MORAES</v>
          </cell>
          <cell r="F126" t="str">
            <v>4 - Assistência Odontológica</v>
          </cell>
          <cell r="G126" t="str">
            <v>2232-08</v>
          </cell>
          <cell r="H126" t="str">
            <v>08/2025</v>
          </cell>
          <cell r="I126" t="str">
            <v>0,00</v>
          </cell>
          <cell r="J126">
            <v>326.14</v>
          </cell>
          <cell r="K126">
            <v>0</v>
          </cell>
          <cell r="L126">
            <v>0</v>
          </cell>
          <cell r="M126">
            <v>0</v>
          </cell>
          <cell r="O126">
            <v>2.56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NOVA DESCOBERTA - CG Nº 008/2022</v>
          </cell>
          <cell r="E127" t="str">
            <v>KARINA VIEIRA VASCONCELOS BARROS</v>
          </cell>
          <cell r="F127" t="str">
            <v>2 - Outros Profissionais da Saúde</v>
          </cell>
          <cell r="G127" t="str">
            <v>3222-05</v>
          </cell>
          <cell r="H127" t="str">
            <v>08/2025</v>
          </cell>
          <cell r="I127" t="str">
            <v>0,00</v>
          </cell>
          <cell r="J127">
            <v>179.68</v>
          </cell>
          <cell r="K127">
            <v>0</v>
          </cell>
          <cell r="L127">
            <v>0</v>
          </cell>
          <cell r="M127">
            <v>0</v>
          </cell>
          <cell r="O127">
            <v>2.56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1731.1</v>
          </cell>
          <cell r="Z127">
            <v>0</v>
          </cell>
          <cell r="AB127" t="str">
            <v xml:space="preserve">ABONO ASSIS FIN COMPLEMENTAR </v>
          </cell>
        </row>
        <row r="128">
          <cell r="C128" t="str">
            <v>UPA NOVA DESCOBERTA - CG Nº 008/2022</v>
          </cell>
          <cell r="E128" t="str">
            <v>KEITY CONSTANTINO DA SILVA</v>
          </cell>
          <cell r="F128" t="str">
            <v>2 - Outros Profissionais da Saúde</v>
          </cell>
          <cell r="G128" t="str">
            <v>2235-05</v>
          </cell>
          <cell r="H128" t="str">
            <v>08/2025</v>
          </cell>
          <cell r="I128" t="str">
            <v>0,00</v>
          </cell>
          <cell r="J128">
            <v>181.19</v>
          </cell>
          <cell r="K128">
            <v>0</v>
          </cell>
          <cell r="L128">
            <v>292.02</v>
          </cell>
          <cell r="M128">
            <v>1.58</v>
          </cell>
          <cell r="O128">
            <v>2.56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4918.3</v>
          </cell>
          <cell r="Z128">
            <v>0</v>
          </cell>
          <cell r="AB128" t="str">
            <v xml:space="preserve">ABONO ASSIS FIN COMPLEMENTAR </v>
          </cell>
        </row>
        <row r="129">
          <cell r="C129" t="str">
            <v>UPA NOVA DESCOBERTA - CG Nº 008/2022</v>
          </cell>
          <cell r="E129" t="str">
            <v>KELRILAYNNY FRANCISCA DE SANTANA</v>
          </cell>
          <cell r="F129" t="str">
            <v>2 - Outros Profissionais da Saúde</v>
          </cell>
          <cell r="G129" t="str">
            <v>3222-05</v>
          </cell>
          <cell r="H129" t="str">
            <v>08/2025</v>
          </cell>
          <cell r="I129" t="str">
            <v>0,00</v>
          </cell>
          <cell r="J129">
            <v>166.01</v>
          </cell>
          <cell r="K129">
            <v>0</v>
          </cell>
          <cell r="L129">
            <v>0</v>
          </cell>
          <cell r="M129">
            <v>0</v>
          </cell>
          <cell r="O129">
            <v>2.56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1655.2</v>
          </cell>
          <cell r="Z129">
            <v>0</v>
          </cell>
          <cell r="AB129" t="str">
            <v xml:space="preserve">ABONO ASSIS FIN COMPLEMENTAR </v>
          </cell>
        </row>
        <row r="130">
          <cell r="C130" t="str">
            <v>UPA NOVA DESCOBERTA - CG Nº 008/2022</v>
          </cell>
          <cell r="E130" t="str">
            <v>LARISSA VALADARES DE MENEZES FERREIRA</v>
          </cell>
          <cell r="F130" t="str">
            <v>2 - Outros Profissionais da Saúde</v>
          </cell>
          <cell r="G130" t="str">
            <v>2235-05</v>
          </cell>
          <cell r="H130" t="str">
            <v>08/2025</v>
          </cell>
          <cell r="I130" t="str">
            <v>0,00</v>
          </cell>
          <cell r="J130">
            <v>185.3</v>
          </cell>
          <cell r="K130">
            <v>0</v>
          </cell>
          <cell r="L130">
            <v>292.02</v>
          </cell>
          <cell r="M130">
            <v>2.6</v>
          </cell>
          <cell r="O130">
            <v>2.56</v>
          </cell>
          <cell r="P130">
            <v>0</v>
          </cell>
          <cell r="R130">
            <v>103.2</v>
          </cell>
          <cell r="S130">
            <v>100.38</v>
          </cell>
          <cell r="U130">
            <v>0</v>
          </cell>
          <cell r="V130">
            <v>0</v>
          </cell>
          <cell r="Y130">
            <v>4918.3</v>
          </cell>
          <cell r="Z130">
            <v>0</v>
          </cell>
          <cell r="AB130" t="str">
            <v xml:space="preserve">ABONO ASSIS FIN COMPLEMENTAR </v>
          </cell>
        </row>
        <row r="131">
          <cell r="C131" t="str">
            <v>UPA NOVA DESCOBERTA - CG Nº 008/2022</v>
          </cell>
          <cell r="E131" t="str">
            <v>LARISSE MENEZES PARENTE</v>
          </cell>
          <cell r="F131" t="str">
            <v>1 - Médico</v>
          </cell>
          <cell r="G131" t="str">
            <v>2251-24</v>
          </cell>
          <cell r="H131" t="str">
            <v>08/2025</v>
          </cell>
          <cell r="I131" t="str">
            <v>0,00</v>
          </cell>
          <cell r="J131">
            <v>317.51</v>
          </cell>
          <cell r="K131">
            <v>0</v>
          </cell>
          <cell r="L131">
            <v>0</v>
          </cell>
          <cell r="M131">
            <v>0</v>
          </cell>
          <cell r="O131">
            <v>2.56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NOVA DESCOBERTA - CG Nº 008/2022</v>
          </cell>
          <cell r="E132" t="str">
            <v>LAZARO VICTOR DO NASCIMENTO FRANCA</v>
          </cell>
          <cell r="F132" t="str">
            <v>2 - Outros Profissionais da Saúde</v>
          </cell>
          <cell r="G132" t="str">
            <v>3222-05</v>
          </cell>
          <cell r="H132" t="str">
            <v>08/2025</v>
          </cell>
          <cell r="I132" t="str">
            <v>0,00</v>
          </cell>
          <cell r="J132">
            <v>145.72</v>
          </cell>
          <cell r="K132">
            <v>0</v>
          </cell>
          <cell r="L132">
            <v>292.02</v>
          </cell>
          <cell r="M132">
            <v>15.18</v>
          </cell>
          <cell r="O132">
            <v>2.56</v>
          </cell>
          <cell r="P132">
            <v>0</v>
          </cell>
          <cell r="R132">
            <v>137.6</v>
          </cell>
          <cell r="S132">
            <v>91.08</v>
          </cell>
          <cell r="U132">
            <v>0</v>
          </cell>
          <cell r="V132">
            <v>0</v>
          </cell>
          <cell r="Y132">
            <v>2770.73</v>
          </cell>
          <cell r="Z132">
            <v>0</v>
          </cell>
          <cell r="AB132" t="str">
            <v xml:space="preserve">ABONO ASSIS FIN COMPLEMENTAR </v>
          </cell>
        </row>
        <row r="133">
          <cell r="C133" t="str">
            <v>UPA NOVA DESCOBERTA - CG Nº 008/2022</v>
          </cell>
          <cell r="E133" t="str">
            <v>LENACI HELENO ELOY DE MOURA</v>
          </cell>
          <cell r="F133" t="str">
            <v>2 - Outros Profissionais da Saúde</v>
          </cell>
          <cell r="G133" t="str">
            <v>2234-05</v>
          </cell>
          <cell r="H133" t="str">
            <v>08/2025</v>
          </cell>
          <cell r="I133" t="str">
            <v>0,00</v>
          </cell>
          <cell r="J133">
            <v>385.15</v>
          </cell>
          <cell r="K133">
            <v>0</v>
          </cell>
          <cell r="L133">
            <v>292.02</v>
          </cell>
          <cell r="M133">
            <v>18.72</v>
          </cell>
          <cell r="O133">
            <v>2.56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NOVA DESCOBERTA - CG Nº 008/2022</v>
          </cell>
          <cell r="E134" t="str">
            <v xml:space="preserve">LETICIA GOES BEZERRA </v>
          </cell>
          <cell r="F134" t="str">
            <v>1 - Médico</v>
          </cell>
          <cell r="G134" t="str">
            <v>2251-24</v>
          </cell>
          <cell r="H134" t="str">
            <v>08/2025</v>
          </cell>
          <cell r="I134" t="str">
            <v>0,00</v>
          </cell>
          <cell r="J134">
            <v>317.51</v>
          </cell>
          <cell r="K134">
            <v>0</v>
          </cell>
          <cell r="L134">
            <v>0</v>
          </cell>
          <cell r="M134">
            <v>0</v>
          </cell>
          <cell r="O134">
            <v>2.56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NOVA DESCOBERTA - CG Nº 008/2022</v>
          </cell>
          <cell r="E135" t="str">
            <v>LIDIANE MATA DE SOUZA</v>
          </cell>
          <cell r="F135" t="str">
            <v>2 - Outros Profissionais da Saúde</v>
          </cell>
          <cell r="G135" t="str">
            <v>3222-05</v>
          </cell>
          <cell r="H135" t="str">
            <v>08/2025</v>
          </cell>
          <cell r="I135" t="str">
            <v>0,00</v>
          </cell>
          <cell r="J135">
            <v>236.53</v>
          </cell>
          <cell r="K135">
            <v>0</v>
          </cell>
          <cell r="L135">
            <v>0</v>
          </cell>
          <cell r="M135">
            <v>0</v>
          </cell>
          <cell r="O135">
            <v>2.56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1731.1</v>
          </cell>
          <cell r="Z135">
            <v>0</v>
          </cell>
          <cell r="AB135" t="str">
            <v xml:space="preserve">ABONO ASSIS FIN COMPLEMENTAR </v>
          </cell>
        </row>
        <row r="136">
          <cell r="C136" t="str">
            <v>UPA NOVA DESCOBERTA - CG Nº 008/2022</v>
          </cell>
          <cell r="E136" t="str">
            <v>LIHEGE DA CRUZ SILVA</v>
          </cell>
          <cell r="F136" t="str">
            <v>2 - Outros Profissionais da Saúde</v>
          </cell>
          <cell r="G136" t="str">
            <v>7664-20</v>
          </cell>
          <cell r="H136" t="str">
            <v>08/2025</v>
          </cell>
          <cell r="I136" t="str">
            <v>0,00</v>
          </cell>
          <cell r="J136">
            <v>229.57</v>
          </cell>
          <cell r="K136">
            <v>0</v>
          </cell>
          <cell r="L136">
            <v>292.02999999999997</v>
          </cell>
          <cell r="M136">
            <v>15.18</v>
          </cell>
          <cell r="O136">
            <v>2.56</v>
          </cell>
          <cell r="P136">
            <v>0</v>
          </cell>
          <cell r="R136">
            <v>34.4</v>
          </cell>
          <cell r="S136">
            <v>34.39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NOVA DESCOBERTA - CG Nº 008/2022</v>
          </cell>
          <cell r="E137" t="str">
            <v>LUANA DE MORAIS VALADARES</v>
          </cell>
          <cell r="F137" t="str">
            <v>2 - Outros Profissionais da Saúde</v>
          </cell>
          <cell r="G137" t="str">
            <v>2235-05</v>
          </cell>
          <cell r="H137" t="str">
            <v>08/2025</v>
          </cell>
          <cell r="I137" t="str">
            <v>0,00</v>
          </cell>
          <cell r="J137">
            <v>868.88</v>
          </cell>
          <cell r="K137">
            <v>0</v>
          </cell>
          <cell r="L137">
            <v>292.02999999999997</v>
          </cell>
          <cell r="M137">
            <v>13.64</v>
          </cell>
          <cell r="O137">
            <v>2.56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NOVA DESCOBERTA - CG Nº 008/2022</v>
          </cell>
          <cell r="E138" t="str">
            <v>LUANA ELIZABETE SILVA SOARES DE SENA</v>
          </cell>
          <cell r="F138" t="str">
            <v>2 - Outros Profissionais da Saúde</v>
          </cell>
          <cell r="G138" t="str">
            <v>2235-05</v>
          </cell>
          <cell r="H138" t="str">
            <v>08/2025</v>
          </cell>
          <cell r="I138" t="str">
            <v>0,00</v>
          </cell>
          <cell r="J138">
            <v>209.7</v>
          </cell>
          <cell r="K138">
            <v>0</v>
          </cell>
          <cell r="L138">
            <v>292.02999999999997</v>
          </cell>
          <cell r="M138">
            <v>2.79</v>
          </cell>
          <cell r="O138">
            <v>2.56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4180.55</v>
          </cell>
          <cell r="Z138">
            <v>0</v>
          </cell>
          <cell r="AB138" t="str">
            <v xml:space="preserve">ABONO ASSIS FIN COMPLEMENTAR </v>
          </cell>
        </row>
        <row r="139">
          <cell r="C139" t="str">
            <v>UPA NOVA DESCOBERTA - CG Nº 008/2022</v>
          </cell>
          <cell r="E139" t="str">
            <v>LUANA VANESSA SILVA DOS SANTOS</v>
          </cell>
          <cell r="F139" t="str">
            <v>3 - Administrativo</v>
          </cell>
          <cell r="G139" t="str">
            <v>4221-10</v>
          </cell>
          <cell r="H139" t="str">
            <v>08/2025</v>
          </cell>
          <cell r="I139" t="str">
            <v>0,00</v>
          </cell>
          <cell r="J139">
            <v>168.81</v>
          </cell>
          <cell r="K139">
            <v>0</v>
          </cell>
          <cell r="L139">
            <v>292.02999999999997</v>
          </cell>
          <cell r="M139">
            <v>15.18</v>
          </cell>
          <cell r="O139">
            <v>2.56</v>
          </cell>
          <cell r="P139">
            <v>0</v>
          </cell>
          <cell r="R139">
            <v>129</v>
          </cell>
          <cell r="S139">
            <v>88.04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NOVA DESCOBERTA - CG Nº 008/2022</v>
          </cell>
          <cell r="E140" t="str">
            <v>LUCAS KAUE LOPES DA SILVA</v>
          </cell>
          <cell r="F140" t="str">
            <v>2 - Outros Profissionais da Saúde</v>
          </cell>
          <cell r="G140" t="str">
            <v>3222-05</v>
          </cell>
          <cell r="H140" t="str">
            <v>08/2025</v>
          </cell>
          <cell r="I140" t="str">
            <v>0,00</v>
          </cell>
          <cell r="J140">
            <v>162.15</v>
          </cell>
          <cell r="K140">
            <v>0</v>
          </cell>
          <cell r="L140">
            <v>292.02999999999997</v>
          </cell>
          <cell r="M140">
            <v>15.18</v>
          </cell>
          <cell r="O140">
            <v>2.56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1807</v>
          </cell>
          <cell r="Z140">
            <v>0</v>
          </cell>
          <cell r="AB140" t="str">
            <v xml:space="preserve">ABONO ASSIS FIN COMPLEMENTAR </v>
          </cell>
        </row>
        <row r="141">
          <cell r="C141" t="str">
            <v>UPA NOVA DESCOBERTA - CG Nº 008/2022</v>
          </cell>
          <cell r="E141" t="str">
            <v>LUCIA DE FATIMA MEDEIROS DE OLIVEIRA</v>
          </cell>
          <cell r="F141" t="str">
            <v>2 - Outros Profissionais da Saúde</v>
          </cell>
          <cell r="G141" t="str">
            <v>3222-05</v>
          </cell>
          <cell r="H141" t="str">
            <v>08/2025</v>
          </cell>
          <cell r="I141" t="str">
            <v>0,00</v>
          </cell>
          <cell r="J141">
            <v>157.87</v>
          </cell>
          <cell r="K141">
            <v>0</v>
          </cell>
          <cell r="L141">
            <v>292.02999999999997</v>
          </cell>
          <cell r="M141">
            <v>15.18</v>
          </cell>
          <cell r="O141">
            <v>2.56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1655.2</v>
          </cell>
          <cell r="Z141">
            <v>0</v>
          </cell>
          <cell r="AB141" t="str">
            <v xml:space="preserve">ABONO ASSIS FIN COMPLEMENTAR </v>
          </cell>
        </row>
        <row r="142">
          <cell r="C142" t="str">
            <v>UPA NOVA DESCOBERTA - CG Nº 008/2022</v>
          </cell>
          <cell r="E142" t="str">
            <v>LUCIANA MARIA DE SOUZA</v>
          </cell>
          <cell r="F142" t="str">
            <v>2 - Outros Profissionais da Saúde</v>
          </cell>
          <cell r="G142" t="str">
            <v>3222-05</v>
          </cell>
          <cell r="H142" t="str">
            <v>08/2025</v>
          </cell>
          <cell r="I142" t="str">
            <v>0,00</v>
          </cell>
          <cell r="J142">
            <v>187.91</v>
          </cell>
          <cell r="K142">
            <v>0</v>
          </cell>
          <cell r="L142">
            <v>292.02999999999997</v>
          </cell>
          <cell r="M142">
            <v>15.18</v>
          </cell>
          <cell r="O142">
            <v>2.56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1655.2</v>
          </cell>
          <cell r="Z142">
            <v>0</v>
          </cell>
          <cell r="AB142" t="str">
            <v xml:space="preserve">ABONO ASSIS FIN COMPLEMENTAR </v>
          </cell>
        </row>
        <row r="143">
          <cell r="C143" t="str">
            <v>UPA NOVA DESCOBERTA - CG Nº 008/2022</v>
          </cell>
          <cell r="E143" t="str">
            <v>LUCILENE FERREIRA DA SILVA</v>
          </cell>
          <cell r="F143" t="str">
            <v>2 - Outros Profissionais da Saúde</v>
          </cell>
          <cell r="G143" t="str">
            <v>3242-05</v>
          </cell>
          <cell r="H143" t="str">
            <v>08/2025</v>
          </cell>
          <cell r="I143" t="str">
            <v>0,00</v>
          </cell>
          <cell r="J143">
            <v>191.55</v>
          </cell>
          <cell r="K143">
            <v>0</v>
          </cell>
          <cell r="L143">
            <v>292.02999999999997</v>
          </cell>
          <cell r="M143">
            <v>30.36</v>
          </cell>
          <cell r="O143">
            <v>2.56</v>
          </cell>
          <cell r="P143">
            <v>0</v>
          </cell>
          <cell r="R143">
            <v>258</v>
          </cell>
          <cell r="S143">
            <v>82.51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NOVA DESCOBERTA - CG Nº 008/2022</v>
          </cell>
          <cell r="E144" t="str">
            <v>LUCIO JORGE DA SILVA REGO</v>
          </cell>
          <cell r="F144" t="str">
            <v>4 - Assistência Odontológica</v>
          </cell>
          <cell r="G144" t="str">
            <v>2232-08</v>
          </cell>
          <cell r="H144" t="str">
            <v>08/2025</v>
          </cell>
          <cell r="I144" t="str">
            <v>0,00</v>
          </cell>
          <cell r="J144">
            <v>316.27</v>
          </cell>
          <cell r="K144">
            <v>0</v>
          </cell>
          <cell r="L144">
            <v>292.02999999999997</v>
          </cell>
          <cell r="M144">
            <v>30.36</v>
          </cell>
          <cell r="O144">
            <v>2.56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NOVA DESCOBERTA - CG Nº 008/2022</v>
          </cell>
          <cell r="E145" t="str">
            <v>LUIZ FERNANDO VIEIRA</v>
          </cell>
          <cell r="F145" t="str">
            <v>2 - Outros Profissionais da Saúde</v>
          </cell>
          <cell r="G145" t="str">
            <v>3242-05</v>
          </cell>
          <cell r="H145" t="str">
            <v>08/2025</v>
          </cell>
          <cell r="I145" t="str">
            <v>0,00</v>
          </cell>
          <cell r="J145">
            <v>169.68</v>
          </cell>
          <cell r="K145">
            <v>0</v>
          </cell>
          <cell r="L145">
            <v>292.02999999999997</v>
          </cell>
          <cell r="M145">
            <v>30.36</v>
          </cell>
          <cell r="O145">
            <v>2.56</v>
          </cell>
          <cell r="P145">
            <v>0</v>
          </cell>
          <cell r="R145">
            <v>258</v>
          </cell>
          <cell r="S145">
            <v>91.67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 NOVA DESCOBERTA - CG Nº 008/2022</v>
          </cell>
          <cell r="E146" t="str">
            <v>LUIZA MARIA XAVIER NUNES</v>
          </cell>
          <cell r="F146" t="str">
            <v>2 - Outros Profissionais da Saúde</v>
          </cell>
          <cell r="G146" t="str">
            <v>3222-05</v>
          </cell>
          <cell r="H146" t="str">
            <v>08/2025</v>
          </cell>
          <cell r="I146" t="str">
            <v>0,00</v>
          </cell>
          <cell r="J146">
            <v>179.68</v>
          </cell>
          <cell r="K146">
            <v>0</v>
          </cell>
          <cell r="L146">
            <v>0</v>
          </cell>
          <cell r="M146">
            <v>0</v>
          </cell>
          <cell r="O146">
            <v>2.56</v>
          </cell>
          <cell r="P146">
            <v>0</v>
          </cell>
          <cell r="R146">
            <v>233.79</v>
          </cell>
          <cell r="S146">
            <v>91.08</v>
          </cell>
          <cell r="U146">
            <v>0</v>
          </cell>
          <cell r="V146">
            <v>0</v>
          </cell>
          <cell r="Y146">
            <v>1731.1</v>
          </cell>
          <cell r="Z146">
            <v>0</v>
          </cell>
          <cell r="AB146" t="str">
            <v xml:space="preserve">ABONO ASSIS FIN COMPLEMENTAR </v>
          </cell>
        </row>
        <row r="147">
          <cell r="C147" t="str">
            <v>UPA NOVA DESCOBERTA - CG Nº 008/2022</v>
          </cell>
          <cell r="E147" t="str">
            <v>MAELI VANDESLANE DOS SANTOS FARIAS</v>
          </cell>
          <cell r="F147" t="str">
            <v>2 - Outros Profissionais da Saúde</v>
          </cell>
          <cell r="G147" t="str">
            <v>3222-05</v>
          </cell>
          <cell r="H147" t="str">
            <v>08/2025</v>
          </cell>
          <cell r="I147" t="str">
            <v>0,00</v>
          </cell>
          <cell r="J147">
            <v>157.87</v>
          </cell>
          <cell r="K147">
            <v>0</v>
          </cell>
          <cell r="L147">
            <v>292.02999999999997</v>
          </cell>
          <cell r="M147">
            <v>15.18</v>
          </cell>
          <cell r="O147">
            <v>2.56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1655.2</v>
          </cell>
          <cell r="Z147">
            <v>0</v>
          </cell>
          <cell r="AB147" t="str">
            <v xml:space="preserve">ABONO ASSIS FIN COMPLEMENTAR </v>
          </cell>
        </row>
        <row r="148">
          <cell r="C148" t="str">
            <v>UPA NOVA DESCOBERTA - CG Nº 008/2022</v>
          </cell>
          <cell r="E148" t="str">
            <v>MAISA VANESSA DOS SANTOS CORREIA</v>
          </cell>
          <cell r="F148" t="str">
            <v>2 - Outros Profissionais da Saúde</v>
          </cell>
          <cell r="G148" t="str">
            <v>3222-05</v>
          </cell>
          <cell r="H148" t="str">
            <v>08/2025</v>
          </cell>
          <cell r="I148" t="str">
            <v>0,00</v>
          </cell>
          <cell r="J148">
            <v>170.22</v>
          </cell>
          <cell r="K148">
            <v>0</v>
          </cell>
          <cell r="L148">
            <v>292.02999999999997</v>
          </cell>
          <cell r="M148">
            <v>15.18</v>
          </cell>
          <cell r="O148">
            <v>2.56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1731.1</v>
          </cell>
          <cell r="Z148">
            <v>0</v>
          </cell>
          <cell r="AB148" t="str">
            <v xml:space="preserve">ABONO ASSIS FIN COMPLEMENTAR </v>
          </cell>
        </row>
        <row r="149">
          <cell r="C149" t="str">
            <v>UPA NOVA DESCOBERTA - CG Nº 008/2022</v>
          </cell>
          <cell r="E149" t="str">
            <v xml:space="preserve">MANOEL MESSIAS PEREIRA DE ALBUQUERQUE </v>
          </cell>
          <cell r="F149" t="str">
            <v>2 - Outros Profissionais da Saúde</v>
          </cell>
          <cell r="G149" t="str">
            <v>3222-05</v>
          </cell>
          <cell r="H149" t="str">
            <v>08/2025</v>
          </cell>
          <cell r="I149" t="str">
            <v>0,00</v>
          </cell>
          <cell r="J149">
            <v>158.38</v>
          </cell>
          <cell r="K149">
            <v>0</v>
          </cell>
          <cell r="L149">
            <v>292.02999999999997</v>
          </cell>
          <cell r="M149">
            <v>15.18</v>
          </cell>
          <cell r="O149">
            <v>2.56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1807</v>
          </cell>
          <cell r="Z149">
            <v>0</v>
          </cell>
          <cell r="AB149" t="str">
            <v xml:space="preserve">ABONO ASSIS FIN COMPLEMENTAR </v>
          </cell>
        </row>
        <row r="150">
          <cell r="C150" t="str">
            <v>UPA NOVA DESCOBERTA - CG Nº 008/2022</v>
          </cell>
          <cell r="E150" t="str">
            <v>MANUELA DE MELO RIBEIRO PARANHOS AGRA</v>
          </cell>
          <cell r="F150" t="str">
            <v>1 - Médico</v>
          </cell>
          <cell r="G150" t="str">
            <v>2251-25</v>
          </cell>
          <cell r="H150" t="str">
            <v>08/2025</v>
          </cell>
          <cell r="I150" t="str">
            <v>0,00</v>
          </cell>
          <cell r="J150">
            <v>400.44</v>
          </cell>
          <cell r="K150">
            <v>0</v>
          </cell>
          <cell r="L150">
            <v>292.02999999999997</v>
          </cell>
          <cell r="M150">
            <v>30.36</v>
          </cell>
          <cell r="O150">
            <v>2.56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NOVA DESCOBERTA - CG Nº 008/2022</v>
          </cell>
          <cell r="E151" t="str">
            <v>MARCELA LIMA DAS NEVES MALAQUIAS</v>
          </cell>
          <cell r="F151" t="str">
            <v>2 - Outros Profissionais da Saúde</v>
          </cell>
          <cell r="G151" t="str">
            <v>3222-05</v>
          </cell>
          <cell r="H151" t="str">
            <v>08/2025</v>
          </cell>
          <cell r="I151" t="str">
            <v>0,00</v>
          </cell>
          <cell r="J151">
            <v>164.68</v>
          </cell>
          <cell r="K151">
            <v>0</v>
          </cell>
          <cell r="L151">
            <v>292.02999999999997</v>
          </cell>
          <cell r="M151">
            <v>15.18</v>
          </cell>
          <cell r="O151">
            <v>2.56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2830.96</v>
          </cell>
          <cell r="Z151">
            <v>0</v>
          </cell>
          <cell r="AB151" t="str">
            <v xml:space="preserve">ABONO ASSIS FIN COMPLEMENTAR </v>
          </cell>
        </row>
        <row r="152">
          <cell r="C152" t="str">
            <v>UPA NOVA DESCOBERTA - CG Nº 008/2022</v>
          </cell>
          <cell r="E152" t="str">
            <v>MARCELINO JOSE DA SILVA</v>
          </cell>
          <cell r="F152" t="str">
            <v>2 - Outros Profissionais da Saúde</v>
          </cell>
          <cell r="G152" t="str">
            <v>3222-05</v>
          </cell>
          <cell r="H152" t="str">
            <v>08/2025</v>
          </cell>
          <cell r="I152" t="str">
            <v>0,00</v>
          </cell>
          <cell r="J152">
            <v>166.01</v>
          </cell>
          <cell r="K152">
            <v>0</v>
          </cell>
          <cell r="L152">
            <v>292.02999999999997</v>
          </cell>
          <cell r="M152">
            <v>15.18</v>
          </cell>
          <cell r="O152">
            <v>2.56</v>
          </cell>
          <cell r="P152">
            <v>0</v>
          </cell>
          <cell r="R152">
            <v>240.8</v>
          </cell>
          <cell r="S152">
            <v>91.08</v>
          </cell>
          <cell r="U152">
            <v>0</v>
          </cell>
          <cell r="V152">
            <v>0</v>
          </cell>
          <cell r="Y152">
            <v>1655.2</v>
          </cell>
          <cell r="Z152">
            <v>0</v>
          </cell>
          <cell r="AB152" t="str">
            <v xml:space="preserve">ABONO ASSIS FIN COMPLEMENTAR </v>
          </cell>
        </row>
        <row r="153">
          <cell r="C153" t="str">
            <v>UPA NOVA DESCOBERTA - CG Nº 008/2022</v>
          </cell>
          <cell r="E153" t="str">
            <v>MARCELO ANDRADE DE OLIVEIRA</v>
          </cell>
          <cell r="F153" t="str">
            <v>1 - Médico</v>
          </cell>
          <cell r="G153" t="str">
            <v>2251-24</v>
          </cell>
          <cell r="H153" t="str">
            <v>08/2025</v>
          </cell>
          <cell r="I153" t="str">
            <v>0,00</v>
          </cell>
          <cell r="J153">
            <v>817.99</v>
          </cell>
          <cell r="K153">
            <v>0</v>
          </cell>
          <cell r="L153">
            <v>0</v>
          </cell>
          <cell r="M153">
            <v>0</v>
          </cell>
          <cell r="O153">
            <v>2.56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NOVA DESCOBERTA - CG Nº 008/2022</v>
          </cell>
          <cell r="E154" t="str">
            <v>MARCOS ANTONIO PIRES VALADARES LUSTOSA</v>
          </cell>
          <cell r="F154" t="str">
            <v>1 - Médico</v>
          </cell>
          <cell r="G154" t="str">
            <v>2251-25</v>
          </cell>
          <cell r="H154" t="str">
            <v>08/2025</v>
          </cell>
          <cell r="I154" t="str">
            <v>0,00</v>
          </cell>
          <cell r="J154">
            <v>705.23</v>
          </cell>
          <cell r="K154">
            <v>0</v>
          </cell>
          <cell r="L154">
            <v>292.02999999999997</v>
          </cell>
          <cell r="M154">
            <v>30.36</v>
          </cell>
          <cell r="O154">
            <v>2.56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NOVA DESCOBERTA - CG Nº 008/2022</v>
          </cell>
          <cell r="E155" t="str">
            <v>MARCOS SOARES PEREIRA</v>
          </cell>
          <cell r="F155" t="str">
            <v>3 - Administrativo</v>
          </cell>
          <cell r="G155" t="str">
            <v>7823-20</v>
          </cell>
          <cell r="H155" t="str">
            <v>08/2025</v>
          </cell>
          <cell r="I155" t="str">
            <v>0,00</v>
          </cell>
          <cell r="J155">
            <v>241.33</v>
          </cell>
          <cell r="K155">
            <v>0</v>
          </cell>
          <cell r="L155">
            <v>292.02999999999997</v>
          </cell>
          <cell r="M155">
            <v>30.36</v>
          </cell>
          <cell r="O155">
            <v>2.56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NOVA DESCOBERTA - CG Nº 008/2022</v>
          </cell>
          <cell r="E156" t="str">
            <v>MARCOS VINICIUS DA SILVA MANOEL</v>
          </cell>
          <cell r="F156" t="str">
            <v>3 - Administrativo</v>
          </cell>
          <cell r="G156" t="str">
            <v>5211-30</v>
          </cell>
          <cell r="H156" t="str">
            <v>08/2025</v>
          </cell>
          <cell r="I156" t="str">
            <v>0,00</v>
          </cell>
          <cell r="J156">
            <v>128.33000000000001</v>
          </cell>
          <cell r="K156">
            <v>0</v>
          </cell>
          <cell r="L156">
            <v>292.02999999999997</v>
          </cell>
          <cell r="M156">
            <v>30.36</v>
          </cell>
          <cell r="O156">
            <v>2.56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NOVA DESCOBERTA - CG Nº 008/2022</v>
          </cell>
          <cell r="E157" t="str">
            <v>MARIA DANIELLE DE SENA LORENA</v>
          </cell>
          <cell r="F157" t="str">
            <v>4 - Assistência Odontológica</v>
          </cell>
          <cell r="G157" t="str">
            <v>2232-08</v>
          </cell>
          <cell r="H157" t="str">
            <v>08/2025</v>
          </cell>
          <cell r="I157" t="str">
            <v>0,00</v>
          </cell>
          <cell r="J157">
            <v>326.14</v>
          </cell>
          <cell r="K157">
            <v>0</v>
          </cell>
          <cell r="L157">
            <v>0</v>
          </cell>
          <cell r="M157">
            <v>0</v>
          </cell>
          <cell r="O157">
            <v>2.56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NOVA DESCOBERTA - CG Nº 008/2022</v>
          </cell>
          <cell r="E158" t="str">
            <v>MARIA DAS NEVES DA SILVA BARROS</v>
          </cell>
          <cell r="F158" t="str">
            <v>2 - Outros Profissionais da Saúde</v>
          </cell>
          <cell r="G158" t="str">
            <v>3222-05</v>
          </cell>
          <cell r="H158" t="str">
            <v>08/2025</v>
          </cell>
          <cell r="I158" t="str">
            <v>0,00</v>
          </cell>
          <cell r="J158">
            <v>179.68</v>
          </cell>
          <cell r="K158">
            <v>0</v>
          </cell>
          <cell r="L158">
            <v>292.02999999999997</v>
          </cell>
          <cell r="M158">
            <v>15.18</v>
          </cell>
          <cell r="O158">
            <v>2.56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1731.1</v>
          </cell>
          <cell r="Z158">
            <v>0</v>
          </cell>
          <cell r="AB158" t="str">
            <v xml:space="preserve">ABONO ASSIS FIN COMPLEMENTAR </v>
          </cell>
        </row>
        <row r="159">
          <cell r="C159" t="str">
            <v>UPA NOVA DESCOBERTA - CG Nº 008/2022</v>
          </cell>
          <cell r="E159" t="str">
            <v>MARIA DE LOURDES DA SILVA</v>
          </cell>
          <cell r="F159" t="str">
            <v>2 - Outros Profissionais da Saúde</v>
          </cell>
          <cell r="G159" t="str">
            <v>3222-05</v>
          </cell>
          <cell r="H159" t="str">
            <v>08/2025</v>
          </cell>
          <cell r="I159" t="str">
            <v>0,00</v>
          </cell>
          <cell r="J159">
            <v>157.87</v>
          </cell>
          <cell r="K159">
            <v>0</v>
          </cell>
          <cell r="L159">
            <v>292.02999999999997</v>
          </cell>
          <cell r="M159">
            <v>15.18</v>
          </cell>
          <cell r="O159">
            <v>2.56</v>
          </cell>
          <cell r="P159">
            <v>0</v>
          </cell>
          <cell r="R159">
            <v>258</v>
          </cell>
          <cell r="S159">
            <v>42.5</v>
          </cell>
          <cell r="U159">
            <v>0</v>
          </cell>
          <cell r="V159">
            <v>0</v>
          </cell>
          <cell r="Y159">
            <v>1655.1</v>
          </cell>
          <cell r="Z159">
            <v>0</v>
          </cell>
          <cell r="AB159" t="str">
            <v xml:space="preserve">ABONO ASSIS FIN COMPLEMENTAR </v>
          </cell>
        </row>
        <row r="160">
          <cell r="C160" t="str">
            <v>UPA NOVA DESCOBERTA - CG Nº 008/2022</v>
          </cell>
          <cell r="E160" t="str">
            <v>MARIA DO CARMO DA SILVA MELO JERONIMO</v>
          </cell>
          <cell r="F160" t="str">
            <v>2 - Outros Profissionais da Saúde</v>
          </cell>
          <cell r="G160" t="str">
            <v>3222-05</v>
          </cell>
          <cell r="H160" t="str">
            <v>08/2025</v>
          </cell>
          <cell r="I160" t="str">
            <v>0,00</v>
          </cell>
          <cell r="J160">
            <v>185.18</v>
          </cell>
          <cell r="K160">
            <v>0</v>
          </cell>
          <cell r="L160">
            <v>292.02999999999997</v>
          </cell>
          <cell r="M160">
            <v>15.18</v>
          </cell>
          <cell r="O160">
            <v>2.56</v>
          </cell>
          <cell r="P160">
            <v>0</v>
          </cell>
          <cell r="R160">
            <v>240.8</v>
          </cell>
          <cell r="S160">
            <v>91.08</v>
          </cell>
          <cell r="U160">
            <v>0</v>
          </cell>
          <cell r="V160">
            <v>0</v>
          </cell>
          <cell r="Y160">
            <v>1655.1</v>
          </cell>
          <cell r="Z160">
            <v>0</v>
          </cell>
          <cell r="AB160" t="str">
            <v xml:space="preserve">ABONO ASSIS FIN COMPLEMENTAR </v>
          </cell>
        </row>
        <row r="161">
          <cell r="C161" t="str">
            <v>UPA NOVA DESCOBERTA - CG Nº 008/2022</v>
          </cell>
          <cell r="E161" t="str">
            <v>MARIA DO CARMO SOUZA DO NASCIMENTO FILHA</v>
          </cell>
          <cell r="F161" t="str">
            <v>2 - Outros Profissionais da Saúde</v>
          </cell>
          <cell r="G161" t="str">
            <v>3222-05</v>
          </cell>
          <cell r="H161" t="str">
            <v>08/2025</v>
          </cell>
          <cell r="I161" t="str">
            <v>0,00</v>
          </cell>
          <cell r="J161">
            <v>166.01</v>
          </cell>
          <cell r="K161">
            <v>0</v>
          </cell>
          <cell r="L161">
            <v>292.02999999999997</v>
          </cell>
          <cell r="M161">
            <v>15.18</v>
          </cell>
          <cell r="O161">
            <v>2.56</v>
          </cell>
          <cell r="P161">
            <v>0</v>
          </cell>
          <cell r="R161">
            <v>180.6</v>
          </cell>
          <cell r="S161">
            <v>91.08</v>
          </cell>
          <cell r="U161">
            <v>0</v>
          </cell>
          <cell r="V161">
            <v>0</v>
          </cell>
          <cell r="Y161">
            <v>1655.1</v>
          </cell>
          <cell r="Z161">
            <v>0</v>
          </cell>
          <cell r="AB161" t="str">
            <v xml:space="preserve">ABONO ASSIS FIN COMPLEMENTAR </v>
          </cell>
        </row>
        <row r="162">
          <cell r="C162" t="str">
            <v>UPA NOVA DESCOBERTA - CG Nº 008/2022</v>
          </cell>
          <cell r="E162" t="str">
            <v>MARIA EDUARDA MONTARROYOS SANTOS</v>
          </cell>
          <cell r="F162" t="str">
            <v>2 - Outros Profissionais da Saúde</v>
          </cell>
          <cell r="G162" t="str">
            <v>2235-05</v>
          </cell>
          <cell r="H162" t="str">
            <v>08/2025</v>
          </cell>
          <cell r="I162" t="str">
            <v>0,00</v>
          </cell>
          <cell r="J162">
            <v>251.15</v>
          </cell>
          <cell r="K162">
            <v>0</v>
          </cell>
          <cell r="L162">
            <v>292.02999999999997</v>
          </cell>
          <cell r="M162">
            <v>3.59</v>
          </cell>
          <cell r="O162">
            <v>2.56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1792.39</v>
          </cell>
          <cell r="Z162">
            <v>0</v>
          </cell>
          <cell r="AB162" t="str">
            <v xml:space="preserve">ABONO ASSIS FIN COMPLEMENTAR </v>
          </cell>
        </row>
        <row r="163">
          <cell r="C163" t="str">
            <v>UPA NOVA DESCOBERTA - CG Nº 008/2022</v>
          </cell>
          <cell r="E163" t="str">
            <v>MARIA LAURA ROCHA DE LIMA</v>
          </cell>
          <cell r="F163" t="str">
            <v>3 - Administrativo</v>
          </cell>
          <cell r="G163" t="str">
            <v>4221-10</v>
          </cell>
          <cell r="H163" t="str">
            <v>08/2025</v>
          </cell>
          <cell r="I163" t="str">
            <v>0,00</v>
          </cell>
          <cell r="J163">
            <v>179.83</v>
          </cell>
          <cell r="K163">
            <v>0</v>
          </cell>
          <cell r="L163">
            <v>292.02999999999997</v>
          </cell>
          <cell r="M163">
            <v>15.18</v>
          </cell>
          <cell r="O163">
            <v>2.56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NOVA DESCOBERTA - CG Nº 008/2022</v>
          </cell>
          <cell r="E164" t="str">
            <v>MARIA LUIZA FERREIRA DE SOUZA</v>
          </cell>
          <cell r="F164" t="str">
            <v>2 - Outros Profissionais da Saúde</v>
          </cell>
          <cell r="G164" t="str">
            <v>2516-05</v>
          </cell>
          <cell r="H164" t="str">
            <v>08/2025</v>
          </cell>
          <cell r="I164" t="str">
            <v>0,00</v>
          </cell>
          <cell r="J164">
            <v>364.05</v>
          </cell>
          <cell r="K164">
            <v>0</v>
          </cell>
          <cell r="L164">
            <v>292.02999999999997</v>
          </cell>
          <cell r="M164">
            <v>30.36</v>
          </cell>
          <cell r="O164">
            <v>2.56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NOVA DESCOBERTA - CG Nº 008/2022</v>
          </cell>
          <cell r="E165" t="str">
            <v>MARIANA MAGALHAES MONTEIRO</v>
          </cell>
          <cell r="F165" t="str">
            <v>2 - Outros Profissionais da Saúde</v>
          </cell>
          <cell r="G165" t="str">
            <v>2235-05</v>
          </cell>
          <cell r="H165" t="str">
            <v>08/2025</v>
          </cell>
          <cell r="I165" t="str">
            <v>0,00</v>
          </cell>
          <cell r="J165">
            <v>251.06</v>
          </cell>
          <cell r="K165">
            <v>0</v>
          </cell>
          <cell r="L165">
            <v>0</v>
          </cell>
          <cell r="M165">
            <v>0</v>
          </cell>
          <cell r="O165">
            <v>2.56</v>
          </cell>
          <cell r="P165">
            <v>0</v>
          </cell>
          <cell r="R165">
            <v>223.6</v>
          </cell>
          <cell r="S165">
            <v>77.39</v>
          </cell>
          <cell r="U165">
            <v>0</v>
          </cell>
          <cell r="V165">
            <v>0</v>
          </cell>
          <cell r="Y165">
            <v>1672.68</v>
          </cell>
          <cell r="Z165">
            <v>0</v>
          </cell>
          <cell r="AB165" t="str">
            <v xml:space="preserve">ABONO ASSIS FIN COMPLEMENTAR </v>
          </cell>
        </row>
        <row r="166">
          <cell r="C166" t="str">
            <v>UPA NOVA DESCOBERTA - CG Nº 008/2022</v>
          </cell>
          <cell r="E166" t="str">
            <v>MARINA FERNANDA BEZERRA DOS SANTOS RAMOS</v>
          </cell>
          <cell r="F166" t="str">
            <v>2 - Outros Profissionais da Saúde</v>
          </cell>
          <cell r="G166" t="str">
            <v>3222-05</v>
          </cell>
          <cell r="H166" t="str">
            <v>08/2025</v>
          </cell>
          <cell r="I166" t="str">
            <v>0,00</v>
          </cell>
          <cell r="J166">
            <v>164.68</v>
          </cell>
          <cell r="K166">
            <v>0</v>
          </cell>
          <cell r="L166">
            <v>292.02999999999997</v>
          </cell>
          <cell r="M166">
            <v>15.18</v>
          </cell>
          <cell r="O166">
            <v>2.56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2770.73</v>
          </cell>
          <cell r="Z166">
            <v>0</v>
          </cell>
          <cell r="AB166" t="str">
            <v xml:space="preserve">ABONO ASSIS FIN COMPLEMENTAR </v>
          </cell>
        </row>
        <row r="167">
          <cell r="C167" t="str">
            <v>UPA NOVA DESCOBERTA - CG Nº 008/2022</v>
          </cell>
          <cell r="E167" t="str">
            <v>MATHEUS EUSEBIO OLIVEIRA DA SILVA</v>
          </cell>
          <cell r="F167" t="str">
            <v>3 - Administrativo</v>
          </cell>
          <cell r="G167" t="str">
            <v>4110-05</v>
          </cell>
          <cell r="H167" t="str">
            <v>08/2025</v>
          </cell>
          <cell r="I167" t="str">
            <v>0,00</v>
          </cell>
          <cell r="J167">
            <v>12.83</v>
          </cell>
          <cell r="K167">
            <v>0</v>
          </cell>
          <cell r="L167">
            <v>292.02999999999997</v>
          </cell>
          <cell r="M167">
            <v>15.18</v>
          </cell>
          <cell r="O167">
            <v>2.56</v>
          </cell>
          <cell r="P167">
            <v>0</v>
          </cell>
          <cell r="R167">
            <v>361.2</v>
          </cell>
          <cell r="S167">
            <v>38.5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NOVA DESCOBERTA - CG Nº 008/2022</v>
          </cell>
          <cell r="E168" t="str">
            <v>MAURICIO BERNARDINO DE SENA JUNIOR</v>
          </cell>
          <cell r="F168" t="str">
            <v>2 - Outros Profissionais da Saúde</v>
          </cell>
          <cell r="G168" t="str">
            <v>3222-05</v>
          </cell>
          <cell r="H168" t="str">
            <v>08/2025</v>
          </cell>
          <cell r="I168" t="str">
            <v>0,00</v>
          </cell>
          <cell r="J168">
            <v>153.87</v>
          </cell>
          <cell r="K168">
            <v>0</v>
          </cell>
          <cell r="L168">
            <v>292.02999999999997</v>
          </cell>
          <cell r="M168">
            <v>15.18</v>
          </cell>
          <cell r="O168">
            <v>2.56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1807</v>
          </cell>
          <cell r="Z168">
            <v>0</v>
          </cell>
          <cell r="AB168" t="str">
            <v xml:space="preserve">ABONO ASSIS FIN COMPLEMENTAR </v>
          </cell>
        </row>
        <row r="169">
          <cell r="C169" t="str">
            <v>UPA NOVA DESCOBERTA - CG Nº 008/2022</v>
          </cell>
          <cell r="E169" t="str">
            <v>MELQUIADES PEDRO MARTINS NETO</v>
          </cell>
          <cell r="F169" t="str">
            <v>2 - Outros Profissionais da Saúde</v>
          </cell>
          <cell r="G169" t="str">
            <v>7664-20</v>
          </cell>
          <cell r="H169" t="str">
            <v>08/2025</v>
          </cell>
          <cell r="I169" t="str">
            <v>0,00</v>
          </cell>
          <cell r="J169">
            <v>203.88</v>
          </cell>
          <cell r="K169">
            <v>0</v>
          </cell>
          <cell r="L169">
            <v>292.02999999999997</v>
          </cell>
          <cell r="M169">
            <v>15.18</v>
          </cell>
          <cell r="O169">
            <v>2.57</v>
          </cell>
          <cell r="P169">
            <v>0</v>
          </cell>
          <cell r="R169">
            <v>172</v>
          </cell>
          <cell r="S169">
            <v>45.54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UPA NOVA DESCOBERTA - CG Nº 008/2022</v>
          </cell>
          <cell r="E170" t="str">
            <v>MERCIA MONTEIRO DA SILVA</v>
          </cell>
          <cell r="F170" t="str">
            <v>2 - Outros Profissionais da Saúde</v>
          </cell>
          <cell r="G170" t="str">
            <v>2516-05</v>
          </cell>
          <cell r="H170" t="str">
            <v>08/2025</v>
          </cell>
          <cell r="I170" t="str">
            <v>0,00</v>
          </cell>
          <cell r="J170">
            <v>322.97000000000003</v>
          </cell>
          <cell r="K170">
            <v>0</v>
          </cell>
          <cell r="L170">
            <v>0</v>
          </cell>
          <cell r="M170">
            <v>0</v>
          </cell>
          <cell r="O170">
            <v>2.57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NOVA DESCOBERTA - CG Nº 008/2022</v>
          </cell>
          <cell r="E171" t="str">
            <v>MICHELY LINS EZEQUIEL</v>
          </cell>
          <cell r="F171" t="str">
            <v>2 - Outros Profissionais da Saúde</v>
          </cell>
          <cell r="G171" t="str">
            <v>3222-05</v>
          </cell>
          <cell r="H171" t="str">
            <v>08/2025</v>
          </cell>
          <cell r="I171" t="str">
            <v>0,00</v>
          </cell>
          <cell r="J171">
            <v>157.87</v>
          </cell>
          <cell r="K171">
            <v>0</v>
          </cell>
          <cell r="L171">
            <v>292.02999999999997</v>
          </cell>
          <cell r="M171">
            <v>15.18</v>
          </cell>
          <cell r="O171">
            <v>2.57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1655.2</v>
          </cell>
          <cell r="Z171">
            <v>0</v>
          </cell>
          <cell r="AB171" t="str">
            <v xml:space="preserve">ABONO ASSIS FIN COMPLEMENTAR </v>
          </cell>
        </row>
        <row r="172">
          <cell r="C172" t="str">
            <v>UPA NOVA DESCOBERTA - CG Nº 008/2022</v>
          </cell>
          <cell r="E172" t="str">
            <v>MIKAEL LUCAS DA SILVA MANOEL</v>
          </cell>
          <cell r="F172" t="str">
            <v>3 - Administrativo</v>
          </cell>
          <cell r="G172" t="str">
            <v>2521-05</v>
          </cell>
          <cell r="H172" t="str">
            <v>08/2025</v>
          </cell>
          <cell r="I172" t="str">
            <v>0,00</v>
          </cell>
          <cell r="J172">
            <v>258.98</v>
          </cell>
          <cell r="K172">
            <v>0</v>
          </cell>
          <cell r="L172">
            <v>292.02999999999997</v>
          </cell>
          <cell r="M172">
            <v>30.36</v>
          </cell>
          <cell r="O172">
            <v>2.57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NOVA DESCOBERTA - CG Nº 008/2022</v>
          </cell>
          <cell r="E173" t="str">
            <v>MILCA VIVIANE DOS SANTOS  CORREIA</v>
          </cell>
          <cell r="F173" t="str">
            <v>3 - Administrativo</v>
          </cell>
          <cell r="G173" t="str">
            <v>4110-05</v>
          </cell>
          <cell r="H173" t="str">
            <v>08/2025</v>
          </cell>
          <cell r="I173" t="str">
            <v>0,00</v>
          </cell>
          <cell r="J173">
            <v>204.38</v>
          </cell>
          <cell r="K173">
            <v>0</v>
          </cell>
          <cell r="L173">
            <v>292.02999999999997</v>
          </cell>
          <cell r="M173">
            <v>30.36</v>
          </cell>
          <cell r="O173">
            <v>2.57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 NOVA DESCOBERTA - CG Nº 008/2022</v>
          </cell>
          <cell r="E174" t="str">
            <v>MIQUEAS PEREIRA DE LIMA</v>
          </cell>
          <cell r="F174" t="str">
            <v>2 - Outros Profissionais da Saúde</v>
          </cell>
          <cell r="G174" t="str">
            <v>3222-05</v>
          </cell>
          <cell r="H174" t="str">
            <v>08/2025</v>
          </cell>
          <cell r="I174" t="str">
            <v>0,00</v>
          </cell>
          <cell r="J174">
            <v>172.92</v>
          </cell>
          <cell r="K174">
            <v>0</v>
          </cell>
          <cell r="L174">
            <v>292.02999999999997</v>
          </cell>
          <cell r="M174">
            <v>15.18</v>
          </cell>
          <cell r="O174">
            <v>2.57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1655.1</v>
          </cell>
          <cell r="Z174">
            <v>0</v>
          </cell>
          <cell r="AB174" t="str">
            <v xml:space="preserve">ABONO ASSIS FIN COMPLEMENTAR </v>
          </cell>
        </row>
        <row r="175">
          <cell r="C175" t="str">
            <v>UPA NOVA DESCOBERTA - CG Nº 008/2022</v>
          </cell>
          <cell r="E175" t="str">
            <v>MIQUELINE MOREIRA DE LIMA</v>
          </cell>
          <cell r="F175" t="str">
            <v>2 - Outros Profissionais da Saúde</v>
          </cell>
          <cell r="G175" t="str">
            <v>3222-05</v>
          </cell>
          <cell r="H175" t="str">
            <v>08/2025</v>
          </cell>
          <cell r="I175" t="str">
            <v>0,00</v>
          </cell>
          <cell r="J175">
            <v>171.54</v>
          </cell>
          <cell r="K175">
            <v>0</v>
          </cell>
          <cell r="L175">
            <v>292.02999999999997</v>
          </cell>
          <cell r="M175">
            <v>15.18</v>
          </cell>
          <cell r="O175">
            <v>2.57</v>
          </cell>
          <cell r="P175">
            <v>0</v>
          </cell>
          <cell r="R175">
            <v>258</v>
          </cell>
          <cell r="S175">
            <v>91.08</v>
          </cell>
          <cell r="U175">
            <v>0</v>
          </cell>
          <cell r="V175">
            <v>0</v>
          </cell>
          <cell r="Y175">
            <v>1731.1</v>
          </cell>
          <cell r="Z175">
            <v>0</v>
          </cell>
          <cell r="AB175" t="str">
            <v xml:space="preserve">ABONO ASSIS FIN COMPLEMENTAR </v>
          </cell>
        </row>
        <row r="176">
          <cell r="C176" t="str">
            <v>UPA NOVA DESCOBERTA - CG Nº 008/2022</v>
          </cell>
          <cell r="E176" t="str">
            <v>NATHALIA CHAGAS DE SOUZA</v>
          </cell>
          <cell r="F176" t="str">
            <v>3 - Administrativo</v>
          </cell>
          <cell r="G176" t="str">
            <v>3132-20</v>
          </cell>
          <cell r="H176" t="str">
            <v>08/2025</v>
          </cell>
          <cell r="I176" t="str">
            <v>0,00</v>
          </cell>
          <cell r="J176">
            <v>224.61</v>
          </cell>
          <cell r="K176">
            <v>0</v>
          </cell>
          <cell r="L176">
            <v>292.02999999999997</v>
          </cell>
          <cell r="M176">
            <v>30.36</v>
          </cell>
          <cell r="O176">
            <v>2.57</v>
          </cell>
          <cell r="P176">
            <v>0</v>
          </cell>
          <cell r="R176">
            <v>0</v>
          </cell>
          <cell r="S176">
            <v>137.44999999999999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UPA NOVA DESCOBERTA - CG Nº 008/2022</v>
          </cell>
          <cell r="E177" t="str">
            <v>NATHALLY FAUSTINO DE ALBUQUERQUE</v>
          </cell>
          <cell r="F177" t="str">
            <v>3 - Administrativo</v>
          </cell>
          <cell r="G177" t="str">
            <v>3516-05</v>
          </cell>
          <cell r="H177" t="str">
            <v>08/2025</v>
          </cell>
          <cell r="I177" t="str">
            <v>0,00</v>
          </cell>
          <cell r="J177">
            <v>173.51</v>
          </cell>
          <cell r="K177">
            <v>0</v>
          </cell>
          <cell r="L177">
            <v>292.02999999999997</v>
          </cell>
          <cell r="M177">
            <v>30.36</v>
          </cell>
          <cell r="O177">
            <v>2.57</v>
          </cell>
          <cell r="P177">
            <v>0</v>
          </cell>
          <cell r="R177">
            <v>361.2</v>
          </cell>
          <cell r="S177">
            <v>0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UPA NOVA DESCOBERTA - CG Nº 008/2022</v>
          </cell>
          <cell r="E178" t="str">
            <v>NEIRES FERREIRA DE LIMA</v>
          </cell>
          <cell r="F178" t="str">
            <v>2 - Outros Profissionais da Saúde</v>
          </cell>
          <cell r="G178" t="str">
            <v>3222-05</v>
          </cell>
          <cell r="H178" t="str">
            <v>08/2025</v>
          </cell>
          <cell r="I178" t="str">
            <v>0,00</v>
          </cell>
          <cell r="J178">
            <v>166.01</v>
          </cell>
          <cell r="K178">
            <v>0</v>
          </cell>
          <cell r="L178">
            <v>292.02999999999997</v>
          </cell>
          <cell r="M178">
            <v>15.18</v>
          </cell>
          <cell r="O178">
            <v>2.57</v>
          </cell>
          <cell r="P178">
            <v>0</v>
          </cell>
          <cell r="R178">
            <v>240.8</v>
          </cell>
          <cell r="S178">
            <v>91.08</v>
          </cell>
          <cell r="U178">
            <v>0</v>
          </cell>
          <cell r="V178">
            <v>0</v>
          </cell>
          <cell r="Y178">
            <v>1655.1</v>
          </cell>
          <cell r="Z178">
            <v>0</v>
          </cell>
          <cell r="AB178" t="str">
            <v xml:space="preserve">ABONO ASSIS FIN COMPLEMENTAR </v>
          </cell>
        </row>
        <row r="179">
          <cell r="C179" t="str">
            <v>UPA NOVA DESCOBERTA - CG Nº 008/2022</v>
          </cell>
          <cell r="E179" t="str">
            <v>PALLOMA KATHLEEN DE LIMA</v>
          </cell>
          <cell r="F179" t="str">
            <v>2 - Outros Profissionais da Saúde</v>
          </cell>
          <cell r="G179" t="str">
            <v>2235-05</v>
          </cell>
          <cell r="H179" t="str">
            <v>08/2025</v>
          </cell>
          <cell r="I179" t="str">
            <v>0,00</v>
          </cell>
          <cell r="J179">
            <v>0</v>
          </cell>
          <cell r="K179">
            <v>694.9</v>
          </cell>
          <cell r="L179">
            <v>0</v>
          </cell>
          <cell r="M179">
            <v>0</v>
          </cell>
          <cell r="O179">
            <v>2.57</v>
          </cell>
          <cell r="P179">
            <v>0</v>
          </cell>
          <cell r="R179">
            <v>103.2</v>
          </cell>
          <cell r="S179">
            <v>0</v>
          </cell>
          <cell r="U179">
            <v>0</v>
          </cell>
          <cell r="V179">
            <v>0</v>
          </cell>
          <cell r="Y179">
            <v>3770.69</v>
          </cell>
          <cell r="Z179">
            <v>0</v>
          </cell>
          <cell r="AB179" t="str">
            <v xml:space="preserve">ABONO ASSIS FIN COMPLEMENTAR </v>
          </cell>
        </row>
        <row r="180">
          <cell r="C180" t="str">
            <v>UPA NOVA DESCOBERTA - CG Nº 008/2022</v>
          </cell>
          <cell r="E180" t="str">
            <v>PAULA DANIELLY GOMES DE MORAIS OLIVEIRA</v>
          </cell>
          <cell r="F180" t="str">
            <v>2 - Outros Profissionais da Saúde</v>
          </cell>
          <cell r="G180" t="str">
            <v>2234-05</v>
          </cell>
          <cell r="H180" t="str">
            <v>08/2025</v>
          </cell>
          <cell r="I180" t="str">
            <v>0,00</v>
          </cell>
          <cell r="J180">
            <v>336.94</v>
          </cell>
          <cell r="K180">
            <v>0</v>
          </cell>
          <cell r="L180">
            <v>292.02999999999997</v>
          </cell>
          <cell r="M180">
            <v>20.059999999999999</v>
          </cell>
          <cell r="O180">
            <v>2.57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 NOVA DESCOBERTA - CG Nº 008/2022</v>
          </cell>
          <cell r="E181" t="str">
            <v>PAULO GABRIEL DA SILVA MOUZINHO</v>
          </cell>
          <cell r="F181" t="str">
            <v>3 - Administrativo</v>
          </cell>
          <cell r="G181" t="str">
            <v>4110-05</v>
          </cell>
          <cell r="H181" t="str">
            <v>08/2025</v>
          </cell>
          <cell r="I181" t="str">
            <v>0,00</v>
          </cell>
          <cell r="J181">
            <v>14.25</v>
          </cell>
          <cell r="K181">
            <v>0</v>
          </cell>
          <cell r="L181">
            <v>292.02999999999997</v>
          </cell>
          <cell r="M181">
            <v>15.18</v>
          </cell>
          <cell r="O181">
            <v>2.57</v>
          </cell>
          <cell r="P181">
            <v>0</v>
          </cell>
          <cell r="R181">
            <v>361.2</v>
          </cell>
          <cell r="S181">
            <v>41.35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 NOVA DESCOBERTA - CG Nº 008/2022</v>
          </cell>
          <cell r="E182" t="str">
            <v>PAULO LUCAS DA SILVA</v>
          </cell>
          <cell r="F182" t="str">
            <v>2 - Outros Profissionais da Saúde</v>
          </cell>
          <cell r="G182" t="str">
            <v>7664-20</v>
          </cell>
          <cell r="H182" t="str">
            <v>08/2025</v>
          </cell>
          <cell r="I182" t="str">
            <v>0,00</v>
          </cell>
          <cell r="J182">
            <v>192.88</v>
          </cell>
          <cell r="K182">
            <v>0</v>
          </cell>
          <cell r="L182">
            <v>292.02999999999997</v>
          </cell>
          <cell r="M182">
            <v>15.18</v>
          </cell>
          <cell r="O182">
            <v>2.57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UPA NOVA DESCOBERTA - CG Nº 008/2022</v>
          </cell>
          <cell r="E183" t="str">
            <v>PAULO RODRIGO DA SILVA</v>
          </cell>
          <cell r="F183" t="str">
            <v>2 - Outros Profissionais da Saúde</v>
          </cell>
          <cell r="G183" t="str">
            <v>3222-05</v>
          </cell>
          <cell r="H183" t="str">
            <v>08/2025</v>
          </cell>
          <cell r="I183" t="str">
            <v>0,00</v>
          </cell>
          <cell r="J183">
            <v>215.23</v>
          </cell>
          <cell r="K183">
            <v>0</v>
          </cell>
          <cell r="L183">
            <v>0</v>
          </cell>
          <cell r="M183">
            <v>0</v>
          </cell>
          <cell r="O183">
            <v>2.57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1731.1</v>
          </cell>
          <cell r="Z183">
            <v>0</v>
          </cell>
          <cell r="AB183" t="str">
            <v xml:space="preserve">ABONO ASSIS FIN COMPLEMENTAR </v>
          </cell>
        </row>
        <row r="184">
          <cell r="C184" t="str">
            <v>UPA NOVA DESCOBERTA - CG Nº 008/2022</v>
          </cell>
          <cell r="E184" t="str">
            <v xml:space="preserve">PRISCILLA KARINE NASCIMENTO DE CARVALHO SOUZA </v>
          </cell>
          <cell r="F184" t="str">
            <v>2 - Outros Profissionais da Saúde</v>
          </cell>
          <cell r="G184" t="str">
            <v>2234-05</v>
          </cell>
          <cell r="H184" t="str">
            <v>08/2025</v>
          </cell>
          <cell r="I184" t="str">
            <v>0,00</v>
          </cell>
          <cell r="J184">
            <v>386.06</v>
          </cell>
          <cell r="K184">
            <v>0</v>
          </cell>
          <cell r="L184">
            <v>0</v>
          </cell>
          <cell r="M184">
            <v>0</v>
          </cell>
          <cell r="O184">
            <v>2.57</v>
          </cell>
          <cell r="P184">
            <v>0</v>
          </cell>
          <cell r="R184">
            <v>0</v>
          </cell>
          <cell r="S184">
            <v>0</v>
          </cell>
          <cell r="U184">
            <v>349.54</v>
          </cell>
          <cell r="V184">
            <v>0</v>
          </cell>
          <cell r="X184" t="str">
            <v>AUXILIO CRECHE</v>
          </cell>
          <cell r="Y184">
            <v>0</v>
          </cell>
          <cell r="Z184">
            <v>0</v>
          </cell>
        </row>
        <row r="185">
          <cell r="C185" t="str">
            <v>UPA NOVA DESCOBERTA - CG Nº 008/2022</v>
          </cell>
          <cell r="E185" t="str">
            <v xml:space="preserve">PRISCILLA RODRIGUES PAUDARCO </v>
          </cell>
          <cell r="F185" t="str">
            <v>2 - Outros Profissionais da Saúde</v>
          </cell>
          <cell r="G185" t="str">
            <v>2235-05</v>
          </cell>
          <cell r="H185" t="str">
            <v>08/2025</v>
          </cell>
          <cell r="I185" t="str">
            <v>0,00</v>
          </cell>
          <cell r="J185">
            <v>173.01</v>
          </cell>
          <cell r="K185">
            <v>0</v>
          </cell>
          <cell r="L185">
            <v>292.02999999999997</v>
          </cell>
          <cell r="M185">
            <v>2.6</v>
          </cell>
          <cell r="O185">
            <v>2.57</v>
          </cell>
          <cell r="P185">
            <v>0</v>
          </cell>
          <cell r="R185">
            <v>0</v>
          </cell>
          <cell r="S185">
            <v>0</v>
          </cell>
          <cell r="U185">
            <v>138.38999999999999</v>
          </cell>
          <cell r="V185">
            <v>0</v>
          </cell>
          <cell r="X185" t="str">
            <v>AUXILIO CRECHE</v>
          </cell>
          <cell r="Y185">
            <v>4098.58</v>
          </cell>
          <cell r="Z185">
            <v>0</v>
          </cell>
          <cell r="AB185" t="str">
            <v xml:space="preserve">ABONO ASSIS FIN COMPLEMENTAR </v>
          </cell>
        </row>
        <row r="186">
          <cell r="C186" t="str">
            <v>UPA NOVA DESCOBERTA - CG Nº 008/2022</v>
          </cell>
          <cell r="E186" t="str">
            <v>RAIMUNDO HENRIQUE DAS NEVES FILHO</v>
          </cell>
          <cell r="F186" t="str">
            <v>3 - Administrativo</v>
          </cell>
          <cell r="G186" t="str">
            <v>7823-20</v>
          </cell>
          <cell r="H186" t="str">
            <v>08/2025</v>
          </cell>
          <cell r="I186" t="str">
            <v>0,00</v>
          </cell>
          <cell r="J186">
            <v>218.72</v>
          </cell>
          <cell r="K186">
            <v>0</v>
          </cell>
          <cell r="L186">
            <v>292.02999999999997</v>
          </cell>
          <cell r="M186">
            <v>30.36</v>
          </cell>
          <cell r="O186">
            <v>2.57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 NOVA DESCOBERTA - CG Nº 008/2022</v>
          </cell>
          <cell r="E187" t="str">
            <v>RAYANE CARLOS DOS SANTOS</v>
          </cell>
          <cell r="F187" t="str">
            <v>2 - Outros Profissionais da Saúde</v>
          </cell>
          <cell r="G187" t="str">
            <v>3222-05</v>
          </cell>
          <cell r="H187" t="str">
            <v>08/2025</v>
          </cell>
          <cell r="I187" t="str">
            <v>0,00</v>
          </cell>
          <cell r="J187">
            <v>141.68</v>
          </cell>
          <cell r="K187">
            <v>0</v>
          </cell>
          <cell r="L187">
            <v>292.02999999999997</v>
          </cell>
          <cell r="M187">
            <v>15.18</v>
          </cell>
          <cell r="O187">
            <v>2.57</v>
          </cell>
          <cell r="P187">
            <v>0</v>
          </cell>
          <cell r="R187">
            <v>263.2</v>
          </cell>
          <cell r="S187">
            <v>69.83</v>
          </cell>
          <cell r="U187">
            <v>0</v>
          </cell>
          <cell r="V187">
            <v>0</v>
          </cell>
          <cell r="Y187">
            <v>1731.1</v>
          </cell>
          <cell r="Z187">
            <v>0</v>
          </cell>
          <cell r="AB187" t="str">
            <v xml:space="preserve">ABONO ASSIS FIN COMPLEMENTAR </v>
          </cell>
        </row>
        <row r="188">
          <cell r="C188" t="str">
            <v>UPA NOVA DESCOBERTA - CG Nº 008/2022</v>
          </cell>
          <cell r="E188" t="str">
            <v>RENAN ELIEL DA SILVA</v>
          </cell>
          <cell r="F188" t="str">
            <v>3 - Administrativo</v>
          </cell>
          <cell r="G188" t="str">
            <v>3132-20</v>
          </cell>
          <cell r="H188" t="str">
            <v>08/2025</v>
          </cell>
          <cell r="I188" t="str">
            <v>0,00</v>
          </cell>
          <cell r="J188">
            <v>212.39</v>
          </cell>
          <cell r="K188">
            <v>0</v>
          </cell>
          <cell r="L188">
            <v>292.02999999999997</v>
          </cell>
          <cell r="M188">
            <v>30.36</v>
          </cell>
          <cell r="O188">
            <v>2.57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NOVA DESCOBERTA - CG Nº 008/2022</v>
          </cell>
          <cell r="E189" t="str">
            <v>RENATA SATIRO DOS SANTOS</v>
          </cell>
          <cell r="F189" t="str">
            <v>4 - Assistência Odontológica</v>
          </cell>
          <cell r="G189" t="str">
            <v>3224-15</v>
          </cell>
          <cell r="H189" t="str">
            <v>08/2025</v>
          </cell>
          <cell r="I189" t="str">
            <v>0,00</v>
          </cell>
          <cell r="J189">
            <v>176.24</v>
          </cell>
          <cell r="K189">
            <v>0</v>
          </cell>
          <cell r="L189">
            <v>0</v>
          </cell>
          <cell r="M189">
            <v>0</v>
          </cell>
          <cell r="O189">
            <v>2.57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 NOVA DESCOBERTA - CG Nº 008/2022</v>
          </cell>
          <cell r="E190" t="str">
            <v>RENATO RICARTER FELIX DOS SANTOS</v>
          </cell>
          <cell r="F190" t="str">
            <v>3 - Administrativo</v>
          </cell>
          <cell r="G190" t="str">
            <v>5143-10</v>
          </cell>
          <cell r="H190" t="str">
            <v>08/2025</v>
          </cell>
          <cell r="I190" t="str">
            <v>0,00</v>
          </cell>
          <cell r="J190">
            <v>181.21</v>
          </cell>
          <cell r="K190">
            <v>0</v>
          </cell>
          <cell r="L190">
            <v>292.02999999999997</v>
          </cell>
          <cell r="M190">
            <v>15.18</v>
          </cell>
          <cell r="O190">
            <v>2.57</v>
          </cell>
          <cell r="P190">
            <v>0</v>
          </cell>
          <cell r="R190">
            <v>129</v>
          </cell>
          <cell r="S190">
            <v>91.08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UPA NOVA DESCOBERTA - CG Nº 008/2022</v>
          </cell>
          <cell r="E191" t="str">
            <v>RIVALDO ALVES DE SOUZA</v>
          </cell>
          <cell r="F191" t="str">
            <v>3 - Administrativo</v>
          </cell>
          <cell r="G191" t="str">
            <v>5151-10</v>
          </cell>
          <cell r="H191" t="str">
            <v>08/2025</v>
          </cell>
          <cell r="I191" t="str">
            <v>0,00</v>
          </cell>
          <cell r="J191">
            <v>157.87</v>
          </cell>
          <cell r="K191">
            <v>0</v>
          </cell>
          <cell r="L191">
            <v>292.02999999999997</v>
          </cell>
          <cell r="M191">
            <v>15.18</v>
          </cell>
          <cell r="O191">
            <v>2.57</v>
          </cell>
          <cell r="P191">
            <v>0</v>
          </cell>
          <cell r="R191">
            <v>129</v>
          </cell>
          <cell r="S191">
            <v>91.08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NOVA DESCOBERTA - CG Nº 008/2022</v>
          </cell>
          <cell r="E192" t="str">
            <v>RIVANILDO GUSMAO DA SILVA</v>
          </cell>
          <cell r="F192" t="str">
            <v>3 - Administrativo</v>
          </cell>
          <cell r="G192" t="str">
            <v>4101-05</v>
          </cell>
          <cell r="H192" t="str">
            <v>08/2025</v>
          </cell>
          <cell r="I192" t="str">
            <v>0,00</v>
          </cell>
          <cell r="J192">
            <v>367.04</v>
          </cell>
          <cell r="K192">
            <v>0</v>
          </cell>
          <cell r="L192">
            <v>292.02999999999997</v>
          </cell>
          <cell r="M192">
            <v>30.36</v>
          </cell>
          <cell r="O192">
            <v>2.57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UPA NOVA DESCOBERTA - CG Nº 008/2022</v>
          </cell>
          <cell r="E193" t="str">
            <v>ROBSON SOARES DE SOUZA</v>
          </cell>
          <cell r="F193" t="str">
            <v>2 - Outros Profissionais da Saúde</v>
          </cell>
          <cell r="G193" t="str">
            <v>3226-05</v>
          </cell>
          <cell r="H193" t="str">
            <v>08/2025</v>
          </cell>
          <cell r="I193" t="str">
            <v>0,00</v>
          </cell>
          <cell r="J193">
            <v>194.96</v>
          </cell>
          <cell r="K193">
            <v>0</v>
          </cell>
          <cell r="L193">
            <v>292.02999999999997</v>
          </cell>
          <cell r="M193">
            <v>15.18</v>
          </cell>
          <cell r="O193">
            <v>2.57</v>
          </cell>
          <cell r="P193">
            <v>0</v>
          </cell>
          <cell r="R193">
            <v>258</v>
          </cell>
          <cell r="S193">
            <v>91.08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UPA NOVA DESCOBERTA - CG Nº 008/2022</v>
          </cell>
          <cell r="E194" t="str">
            <v>RODRIGO LUIZ DA SILVA</v>
          </cell>
          <cell r="F194" t="str">
            <v>3 - Administrativo</v>
          </cell>
          <cell r="G194" t="str">
            <v>4221-10</v>
          </cell>
          <cell r="H194" t="str">
            <v>08/2025</v>
          </cell>
          <cell r="I194" t="str">
            <v>0,00</v>
          </cell>
          <cell r="J194">
            <v>188.48</v>
          </cell>
          <cell r="K194">
            <v>0</v>
          </cell>
          <cell r="L194">
            <v>292.02999999999997</v>
          </cell>
          <cell r="M194">
            <v>15.18</v>
          </cell>
          <cell r="O194">
            <v>2.57</v>
          </cell>
          <cell r="P194">
            <v>0</v>
          </cell>
          <cell r="R194">
            <v>0</v>
          </cell>
          <cell r="S194">
            <v>91.08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UPA NOVA DESCOBERTA - CG Nº 008/2022</v>
          </cell>
          <cell r="E195" t="str">
            <v>ROGERIO MONTEIRO DA SILVA</v>
          </cell>
          <cell r="F195" t="str">
            <v>3 - Administrativo</v>
          </cell>
          <cell r="G195" t="str">
            <v>5143-10</v>
          </cell>
          <cell r="H195" t="str">
            <v>08/2025</v>
          </cell>
          <cell r="I195" t="str">
            <v>0,00</v>
          </cell>
          <cell r="J195">
            <v>212.26</v>
          </cell>
          <cell r="K195">
            <v>0</v>
          </cell>
          <cell r="L195">
            <v>292.02999999999997</v>
          </cell>
          <cell r="M195">
            <v>15.18</v>
          </cell>
          <cell r="O195">
            <v>2.57</v>
          </cell>
          <cell r="P195">
            <v>0</v>
          </cell>
          <cell r="R195">
            <v>129</v>
          </cell>
          <cell r="S195">
            <v>91.08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UPA NOVA DESCOBERTA - CG Nº 008/2022</v>
          </cell>
          <cell r="E196" t="str">
            <v>ROSANA FLORENCIO DA SILVA SANTOS</v>
          </cell>
          <cell r="F196" t="str">
            <v>3 - Administrativo</v>
          </cell>
          <cell r="G196" t="str">
            <v>4110-05</v>
          </cell>
          <cell r="H196" t="str">
            <v>08/2025</v>
          </cell>
          <cell r="I196" t="str">
            <v>0,00</v>
          </cell>
          <cell r="J196">
            <v>199.69</v>
          </cell>
          <cell r="K196">
            <v>0</v>
          </cell>
          <cell r="L196">
            <v>292.02999999999997</v>
          </cell>
          <cell r="M196">
            <v>30.36</v>
          </cell>
          <cell r="O196">
            <v>2.57</v>
          </cell>
          <cell r="P196">
            <v>0</v>
          </cell>
          <cell r="R196">
            <v>180.6</v>
          </cell>
          <cell r="S196">
            <v>128.33000000000001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</row>
        <row r="197">
          <cell r="C197" t="str">
            <v>UPA NOVA DESCOBERTA - CG Nº 008/2022</v>
          </cell>
          <cell r="E197" t="str">
            <v>RUBIA HENRIQUE DE OLIVEIRA</v>
          </cell>
          <cell r="F197" t="str">
            <v>2 - Outros Profissionais da Saúde</v>
          </cell>
          <cell r="G197" t="str">
            <v>3222-05</v>
          </cell>
          <cell r="H197" t="str">
            <v>08/2025</v>
          </cell>
          <cell r="I197" t="str">
            <v>0,00</v>
          </cell>
          <cell r="J197">
            <v>172.92</v>
          </cell>
          <cell r="K197">
            <v>0</v>
          </cell>
          <cell r="L197">
            <v>292.02999999999997</v>
          </cell>
          <cell r="M197">
            <v>15.18</v>
          </cell>
          <cell r="O197">
            <v>2.57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1655.2</v>
          </cell>
          <cell r="Z197">
            <v>0</v>
          </cell>
          <cell r="AB197" t="str">
            <v xml:space="preserve">ABONO ASSIS FIN COMPLEMENTAR </v>
          </cell>
        </row>
        <row r="198">
          <cell r="C198" t="str">
            <v>UPA NOVA DESCOBERTA - CG Nº 008/2022</v>
          </cell>
          <cell r="E198" t="str">
            <v>RYAN FERNANDES LOPES DA SILVA</v>
          </cell>
          <cell r="F198" t="str">
            <v>3 - Administrativo</v>
          </cell>
          <cell r="G198" t="str">
            <v>3132-20</v>
          </cell>
          <cell r="H198" t="str">
            <v>08/2025</v>
          </cell>
          <cell r="I198" t="str">
            <v>0,00</v>
          </cell>
          <cell r="J198">
            <v>183.26</v>
          </cell>
          <cell r="K198">
            <v>0</v>
          </cell>
          <cell r="L198">
            <v>292.02999999999997</v>
          </cell>
          <cell r="M198">
            <v>30.36</v>
          </cell>
          <cell r="O198">
            <v>2.57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Y198">
            <v>0</v>
          </cell>
          <cell r="Z198">
            <v>0</v>
          </cell>
        </row>
        <row r="199">
          <cell r="C199" t="str">
            <v>UPA NOVA DESCOBERTA - CG Nº 008/2022</v>
          </cell>
          <cell r="E199" t="str">
            <v>SANDRA FELISMINA BARBOSA</v>
          </cell>
          <cell r="F199" t="str">
            <v>4 - Assistência Odontológica</v>
          </cell>
          <cell r="G199" t="str">
            <v>3224-15</v>
          </cell>
          <cell r="H199" t="str">
            <v>08/2025</v>
          </cell>
          <cell r="I199" t="str">
            <v>0,00</v>
          </cell>
          <cell r="J199">
            <v>182.74</v>
          </cell>
          <cell r="K199">
            <v>0</v>
          </cell>
          <cell r="L199">
            <v>0</v>
          </cell>
          <cell r="M199">
            <v>0</v>
          </cell>
          <cell r="O199">
            <v>2.57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Y199">
            <v>0</v>
          </cell>
          <cell r="Z199">
            <v>0</v>
          </cell>
        </row>
        <row r="200">
          <cell r="C200" t="str">
            <v>UPA NOVA DESCOBERTA - CG Nº 008/2022</v>
          </cell>
          <cell r="E200" t="str">
            <v>SERGIO JOSE GOMES DUARTE</v>
          </cell>
          <cell r="F200" t="str">
            <v>2 - Outros Profissionais da Saúde</v>
          </cell>
          <cell r="G200" t="str">
            <v>3242-05</v>
          </cell>
          <cell r="H200" t="str">
            <v>08/2025</v>
          </cell>
          <cell r="I200" t="str">
            <v>0,00</v>
          </cell>
          <cell r="J200">
            <v>182.3</v>
          </cell>
          <cell r="K200">
            <v>0</v>
          </cell>
          <cell r="L200">
            <v>292.02999999999997</v>
          </cell>
          <cell r="M200">
            <v>30.36</v>
          </cell>
          <cell r="O200">
            <v>2.57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Y200">
            <v>0</v>
          </cell>
          <cell r="Z200">
            <v>0</v>
          </cell>
        </row>
        <row r="201">
          <cell r="C201" t="str">
            <v>UPA NOVA DESCOBERTA - CG Nº 008/2022</v>
          </cell>
          <cell r="E201" t="str">
            <v>SEVERINO BATISTA DA SILVA JUNIOR</v>
          </cell>
          <cell r="F201" t="str">
            <v>3 - Administrativo</v>
          </cell>
          <cell r="G201" t="str">
            <v>5151-10</v>
          </cell>
          <cell r="H201" t="str">
            <v>08/2025</v>
          </cell>
          <cell r="I201" t="str">
            <v>0,00</v>
          </cell>
          <cell r="J201">
            <v>196.64</v>
          </cell>
          <cell r="K201">
            <v>0</v>
          </cell>
          <cell r="L201">
            <v>0</v>
          </cell>
          <cell r="M201">
            <v>0</v>
          </cell>
          <cell r="O201">
            <v>2.57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Y201">
            <v>0</v>
          </cell>
          <cell r="Z201">
            <v>0</v>
          </cell>
        </row>
        <row r="202">
          <cell r="C202" t="str">
            <v>UPA NOVA DESCOBERTA - CG Nº 008/2022</v>
          </cell>
          <cell r="E202" t="str">
            <v>SHEILA MARIA DUARTE</v>
          </cell>
          <cell r="F202" t="str">
            <v>2 - Outros Profissionais da Saúde</v>
          </cell>
          <cell r="G202" t="str">
            <v>3222-05</v>
          </cell>
          <cell r="H202" t="str">
            <v>08/2025</v>
          </cell>
          <cell r="I202" t="str">
            <v>0,00</v>
          </cell>
          <cell r="J202">
            <v>185.18</v>
          </cell>
          <cell r="K202">
            <v>0</v>
          </cell>
          <cell r="L202">
            <v>0</v>
          </cell>
          <cell r="M202">
            <v>0</v>
          </cell>
          <cell r="O202">
            <v>2.57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Y202">
            <v>1655.2</v>
          </cell>
          <cell r="Z202">
            <v>0</v>
          </cell>
          <cell r="AB202" t="str">
            <v xml:space="preserve">ABONO ASSIS FIN COMPLEMENTAR </v>
          </cell>
        </row>
        <row r="203">
          <cell r="C203" t="str">
            <v>UPA NOVA DESCOBERTA - CG Nº 008/2022</v>
          </cell>
          <cell r="E203" t="str">
            <v>SINDOALA  LIUSKA VIEIRA SOUZA CAVALCANTI</v>
          </cell>
          <cell r="F203" t="str">
            <v>3 - Administrativo</v>
          </cell>
          <cell r="G203" t="str">
            <v>4110-05</v>
          </cell>
          <cell r="H203" t="str">
            <v>08/2025</v>
          </cell>
          <cell r="I203" t="str">
            <v>0,00</v>
          </cell>
          <cell r="J203">
            <v>182.58</v>
          </cell>
          <cell r="K203">
            <v>0</v>
          </cell>
          <cell r="L203">
            <v>292.02999999999997</v>
          </cell>
          <cell r="M203">
            <v>30.36</v>
          </cell>
          <cell r="O203">
            <v>2.57</v>
          </cell>
          <cell r="P203">
            <v>0</v>
          </cell>
          <cell r="R203">
            <v>361.2</v>
          </cell>
          <cell r="S203">
            <v>128.33000000000001</v>
          </cell>
          <cell r="U203">
            <v>0</v>
          </cell>
          <cell r="V203">
            <v>0</v>
          </cell>
          <cell r="Y203">
            <v>0</v>
          </cell>
          <cell r="Z203">
            <v>0</v>
          </cell>
        </row>
        <row r="204">
          <cell r="C204" t="str">
            <v>UPA NOVA DESCOBERTA - CG Nº 008/2022</v>
          </cell>
          <cell r="E204" t="str">
            <v>SOFIA GOMES DA SILVA</v>
          </cell>
          <cell r="F204" t="str">
            <v>2 - Outros Profissionais da Saúde</v>
          </cell>
          <cell r="G204" t="str">
            <v>2235-05</v>
          </cell>
          <cell r="H204" t="str">
            <v>08/2025</v>
          </cell>
          <cell r="I204" t="str">
            <v>0,00</v>
          </cell>
          <cell r="J204">
            <v>359.82</v>
          </cell>
          <cell r="K204">
            <v>0</v>
          </cell>
          <cell r="L204">
            <v>292.02999999999997</v>
          </cell>
          <cell r="M204">
            <v>4.3600000000000003</v>
          </cell>
          <cell r="O204">
            <v>2.57</v>
          </cell>
          <cell r="P204">
            <v>0</v>
          </cell>
          <cell r="R204">
            <v>0</v>
          </cell>
          <cell r="S204">
            <v>0</v>
          </cell>
          <cell r="U204">
            <v>138.38999999999999</v>
          </cell>
          <cell r="V204">
            <v>0</v>
          </cell>
          <cell r="X204" t="str">
            <v>AUXILIO CRECHE</v>
          </cell>
          <cell r="Y204">
            <v>958.18</v>
          </cell>
          <cell r="Z204">
            <v>0</v>
          </cell>
          <cell r="AB204" t="str">
            <v xml:space="preserve">ABONO ASSIS FIN COMPLEMENTAR </v>
          </cell>
        </row>
        <row r="205">
          <cell r="C205" t="str">
            <v>UPA NOVA DESCOBERTA - CG Nº 008/2022</v>
          </cell>
          <cell r="E205" t="str">
            <v>SONIA ANTONIA DO NASCIMENTO VERCOSA</v>
          </cell>
          <cell r="F205" t="str">
            <v>3 - Administrativo</v>
          </cell>
          <cell r="G205" t="str">
            <v>5134-30</v>
          </cell>
          <cell r="H205" t="str">
            <v>08/2025</v>
          </cell>
          <cell r="I205" t="str">
            <v>0,00</v>
          </cell>
          <cell r="J205">
            <v>165.87</v>
          </cell>
          <cell r="K205">
            <v>0</v>
          </cell>
          <cell r="L205">
            <v>292.02999999999997</v>
          </cell>
          <cell r="M205">
            <v>15.18</v>
          </cell>
          <cell r="O205">
            <v>2.57</v>
          </cell>
          <cell r="P205">
            <v>0</v>
          </cell>
          <cell r="R205">
            <v>258</v>
          </cell>
          <cell r="S205">
            <v>81.97</v>
          </cell>
          <cell r="U205">
            <v>0</v>
          </cell>
          <cell r="V205">
            <v>0</v>
          </cell>
          <cell r="Y205">
            <v>0</v>
          </cell>
          <cell r="Z205">
            <v>0</v>
          </cell>
        </row>
        <row r="206">
          <cell r="C206" t="str">
            <v>UPA NOVA DESCOBERTA - CG Nº 008/2022</v>
          </cell>
          <cell r="E206" t="str">
            <v>SUELDES BEZERRA DE ANDRADE</v>
          </cell>
          <cell r="F206" t="str">
            <v>2 - Outros Profissionais da Saúde</v>
          </cell>
          <cell r="G206" t="str">
            <v>7664-20</v>
          </cell>
          <cell r="H206" t="str">
            <v>08/2025</v>
          </cell>
          <cell r="I206" t="str">
            <v>0,00</v>
          </cell>
          <cell r="J206">
            <v>197.08</v>
          </cell>
          <cell r="K206">
            <v>0</v>
          </cell>
          <cell r="L206">
            <v>292.02999999999997</v>
          </cell>
          <cell r="M206">
            <v>15.18</v>
          </cell>
          <cell r="O206">
            <v>2.57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Y206">
            <v>0</v>
          </cell>
          <cell r="Z206">
            <v>0</v>
          </cell>
        </row>
        <row r="207">
          <cell r="C207" t="str">
            <v>UPA NOVA DESCOBERTA - CG Nº 008/2022</v>
          </cell>
          <cell r="E207" t="str">
            <v>SUELY BEZERRA DOS ANJOS</v>
          </cell>
          <cell r="F207" t="str">
            <v>3 - Administrativo</v>
          </cell>
          <cell r="G207" t="str">
            <v>5134-30</v>
          </cell>
          <cell r="H207" t="str">
            <v>08/2025</v>
          </cell>
          <cell r="I207" t="str">
            <v>0,00</v>
          </cell>
          <cell r="J207">
            <v>165.87</v>
          </cell>
          <cell r="K207">
            <v>0</v>
          </cell>
          <cell r="L207">
            <v>292.02999999999997</v>
          </cell>
          <cell r="M207">
            <v>15.18</v>
          </cell>
          <cell r="O207">
            <v>2.57</v>
          </cell>
          <cell r="P207">
            <v>0</v>
          </cell>
          <cell r="R207">
            <v>129</v>
          </cell>
          <cell r="S207">
            <v>91.08</v>
          </cell>
          <cell r="U207">
            <v>0</v>
          </cell>
          <cell r="V207">
            <v>0</v>
          </cell>
          <cell r="Y207">
            <v>0</v>
          </cell>
          <cell r="Z207">
            <v>0</v>
          </cell>
        </row>
        <row r="208">
          <cell r="C208" t="str">
            <v>UPA NOVA DESCOBERTA - CG Nº 008/2022</v>
          </cell>
          <cell r="E208" t="str">
            <v>SUZAYNE MARIA DOS ANJOS PAIXAO</v>
          </cell>
          <cell r="F208" t="str">
            <v>2 - Outros Profissionais da Saúde</v>
          </cell>
          <cell r="G208" t="str">
            <v>2235-05</v>
          </cell>
          <cell r="H208" t="str">
            <v>08/2025</v>
          </cell>
          <cell r="I208" t="str">
            <v>0,00</v>
          </cell>
          <cell r="J208">
            <v>289.02</v>
          </cell>
          <cell r="K208">
            <v>0</v>
          </cell>
          <cell r="L208">
            <v>292.02999999999997</v>
          </cell>
          <cell r="M208">
            <v>3.59</v>
          </cell>
          <cell r="O208">
            <v>2.57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Y208">
            <v>1552.98</v>
          </cell>
          <cell r="Z208">
            <v>0</v>
          </cell>
          <cell r="AB208" t="str">
            <v xml:space="preserve">ABONO ASSIS FIN COMPLEMENTAR </v>
          </cell>
        </row>
        <row r="209">
          <cell r="C209" t="str">
            <v>UPA NOVA DESCOBERTA - CG Nº 008/2022</v>
          </cell>
          <cell r="E209" t="str">
            <v>TELMA LUCIA DOS SANTOS</v>
          </cell>
          <cell r="F209" t="str">
            <v>2 - Outros Profissionais da Saúde</v>
          </cell>
          <cell r="G209" t="str">
            <v>3222-05</v>
          </cell>
          <cell r="H209" t="str">
            <v>08/2025</v>
          </cell>
          <cell r="I209" t="str">
            <v>0,00</v>
          </cell>
          <cell r="J209">
            <v>185.18</v>
          </cell>
          <cell r="K209">
            <v>0</v>
          </cell>
          <cell r="L209">
            <v>292.02999999999997</v>
          </cell>
          <cell r="M209">
            <v>15.18</v>
          </cell>
          <cell r="O209">
            <v>2.57</v>
          </cell>
          <cell r="P209">
            <v>0</v>
          </cell>
          <cell r="R209">
            <v>120.4</v>
          </cell>
          <cell r="S209">
            <v>91.08</v>
          </cell>
          <cell r="U209">
            <v>0</v>
          </cell>
          <cell r="V209">
            <v>0</v>
          </cell>
          <cell r="Y209">
            <v>1655.2</v>
          </cell>
          <cell r="Z209">
            <v>0</v>
          </cell>
          <cell r="AB209" t="str">
            <v xml:space="preserve">ABONO ASSIS FIN COMPLEMENTAR </v>
          </cell>
        </row>
        <row r="210">
          <cell r="C210" t="str">
            <v>UPA NOVA DESCOBERTA - CG Nº 008/2022</v>
          </cell>
          <cell r="E210" t="str">
            <v>THAIS EMILIANO DE MELO DUPRAT</v>
          </cell>
          <cell r="F210" t="str">
            <v>2 - Outros Profissionais da Saúde</v>
          </cell>
          <cell r="G210" t="str">
            <v>2235-05</v>
          </cell>
          <cell r="H210" t="str">
            <v>08/2025</v>
          </cell>
          <cell r="I210" t="str">
            <v>0,00</v>
          </cell>
          <cell r="J210">
            <v>173.01</v>
          </cell>
          <cell r="K210">
            <v>0</v>
          </cell>
          <cell r="L210">
            <v>292.02999999999997</v>
          </cell>
          <cell r="M210">
            <v>2.79</v>
          </cell>
          <cell r="O210">
            <v>2.57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Y210">
            <v>4016.61</v>
          </cell>
          <cell r="Z210">
            <v>0</v>
          </cell>
          <cell r="AB210" t="str">
            <v xml:space="preserve">ABONO ASSIS FIN COMPLEMENTAR </v>
          </cell>
        </row>
        <row r="211">
          <cell r="C211" t="str">
            <v>UPA NOVA DESCOBERTA - CG Nº 008/2022</v>
          </cell>
          <cell r="E211" t="str">
            <v>THIAGO DE LIMA DURAES</v>
          </cell>
          <cell r="F211" t="str">
            <v>2 - Outros Profissionais da Saúde</v>
          </cell>
          <cell r="G211" t="str">
            <v>3222-05</v>
          </cell>
          <cell r="H211" t="str">
            <v>08/2025</v>
          </cell>
          <cell r="I211" t="str">
            <v>0,00</v>
          </cell>
          <cell r="J211">
            <v>164.68</v>
          </cell>
          <cell r="K211">
            <v>0</v>
          </cell>
          <cell r="L211">
            <v>292.02999999999997</v>
          </cell>
          <cell r="M211">
            <v>15.18</v>
          </cell>
          <cell r="O211">
            <v>2.57</v>
          </cell>
          <cell r="P211">
            <v>0</v>
          </cell>
          <cell r="R211">
            <v>129</v>
          </cell>
          <cell r="S211">
            <v>91.08</v>
          </cell>
          <cell r="U211">
            <v>0</v>
          </cell>
          <cell r="V211">
            <v>0</v>
          </cell>
          <cell r="Y211">
            <v>1807</v>
          </cell>
          <cell r="Z211">
            <v>0</v>
          </cell>
          <cell r="AB211" t="str">
            <v xml:space="preserve">ABONO ASSIS FIN COMPLEMENTAR </v>
          </cell>
        </row>
        <row r="212">
          <cell r="C212" t="str">
            <v>UPA NOVA DESCOBERTA - CG Nº 008/2022</v>
          </cell>
          <cell r="E212" t="str">
            <v>VALDILENE PEREIRA DA SILVA</v>
          </cell>
          <cell r="F212" t="str">
            <v>2 - Outros Profissionais da Saúde</v>
          </cell>
          <cell r="G212" t="str">
            <v>2235-05</v>
          </cell>
          <cell r="H212" t="str">
            <v>08/2025</v>
          </cell>
          <cell r="I212" t="str">
            <v>0,00</v>
          </cell>
          <cell r="J212">
            <v>181.19</v>
          </cell>
          <cell r="K212">
            <v>0</v>
          </cell>
          <cell r="L212">
            <v>292.02999999999997</v>
          </cell>
          <cell r="M212">
            <v>2.79</v>
          </cell>
          <cell r="O212">
            <v>2.57</v>
          </cell>
          <cell r="P212">
            <v>0</v>
          </cell>
          <cell r="R212">
            <v>0</v>
          </cell>
          <cell r="S212">
            <v>0</v>
          </cell>
          <cell r="U212">
            <v>138.38999999999999</v>
          </cell>
          <cell r="V212">
            <v>0</v>
          </cell>
          <cell r="X212" t="str">
            <v>AUXILIO CRECHE</v>
          </cell>
          <cell r="Y212">
            <v>3770.69</v>
          </cell>
          <cell r="Z212">
            <v>0</v>
          </cell>
          <cell r="AB212" t="str">
            <v xml:space="preserve">ABONO ASSIS FIN COMPLEMENTAR </v>
          </cell>
        </row>
        <row r="213">
          <cell r="C213" t="str">
            <v>UPA NOVA DESCOBERTA - CG Nº 008/2022</v>
          </cell>
          <cell r="E213" t="str">
            <v>VANESSA GOMES DA SILVA FERREIRA</v>
          </cell>
          <cell r="F213" t="str">
            <v>2 - Outros Profissionais da Saúde</v>
          </cell>
          <cell r="G213" t="str">
            <v>3222-05</v>
          </cell>
          <cell r="H213" t="str">
            <v>08/2025</v>
          </cell>
          <cell r="I213" t="str">
            <v>0,00</v>
          </cell>
          <cell r="J213">
            <v>157.87</v>
          </cell>
          <cell r="K213">
            <v>0</v>
          </cell>
          <cell r="L213">
            <v>292.02999999999997</v>
          </cell>
          <cell r="M213">
            <v>15.18</v>
          </cell>
          <cell r="O213">
            <v>2.57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Y213">
            <v>1655.2</v>
          </cell>
          <cell r="Z213">
            <v>0</v>
          </cell>
          <cell r="AB213" t="str">
            <v xml:space="preserve">ABONO ASSIS FIN COMPLEMENTAR </v>
          </cell>
        </row>
        <row r="214">
          <cell r="C214" t="str">
            <v>UPA NOVA DESCOBERTA - CG Nº 008/2022</v>
          </cell>
          <cell r="E214" t="str">
            <v>VANESSA PAULINA DOS PASSOS</v>
          </cell>
          <cell r="F214" t="str">
            <v>3 - Administrativo</v>
          </cell>
          <cell r="G214" t="str">
            <v>5211-30</v>
          </cell>
          <cell r="H214" t="str">
            <v>08/2025</v>
          </cell>
          <cell r="I214" t="str">
            <v>0,00</v>
          </cell>
          <cell r="J214">
            <v>175.08</v>
          </cell>
          <cell r="K214">
            <v>0</v>
          </cell>
          <cell r="L214">
            <v>292.02999999999997</v>
          </cell>
          <cell r="M214">
            <v>30.36</v>
          </cell>
          <cell r="O214">
            <v>2.57</v>
          </cell>
          <cell r="P214">
            <v>0</v>
          </cell>
          <cell r="R214">
            <v>258</v>
          </cell>
          <cell r="S214">
            <v>96.25</v>
          </cell>
          <cell r="U214">
            <v>0</v>
          </cell>
          <cell r="V214">
            <v>0</v>
          </cell>
          <cell r="Y214">
            <v>0</v>
          </cell>
          <cell r="Z214">
            <v>0</v>
          </cell>
        </row>
        <row r="215">
          <cell r="C215" t="str">
            <v>UPA NOVA DESCOBERTA - CG Nº 008/2022</v>
          </cell>
          <cell r="E215" t="str">
            <v>VANUSA MARIA DA SILVA SANTOS</v>
          </cell>
          <cell r="F215" t="str">
            <v>2 - Outros Profissionais da Saúde</v>
          </cell>
          <cell r="G215" t="str">
            <v>2516-05</v>
          </cell>
          <cell r="H215" t="str">
            <v>08/2025</v>
          </cell>
          <cell r="I215" t="str">
            <v>0,00</v>
          </cell>
          <cell r="J215">
            <v>265.94</v>
          </cell>
          <cell r="K215">
            <v>0</v>
          </cell>
          <cell r="L215">
            <v>0</v>
          </cell>
          <cell r="M215">
            <v>0</v>
          </cell>
          <cell r="O215">
            <v>2.57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  <cell r="Y215">
            <v>0</v>
          </cell>
          <cell r="Z215">
            <v>0</v>
          </cell>
        </row>
        <row r="216">
          <cell r="C216" t="str">
            <v>UPA NOVA DESCOBERTA - CG Nº 008/2022</v>
          </cell>
          <cell r="E216" t="str">
            <v>VINICIUS DE LIRA NUNES</v>
          </cell>
          <cell r="F216" t="str">
            <v>2 - Outros Profissionais da Saúde</v>
          </cell>
          <cell r="G216" t="str">
            <v>2235-05</v>
          </cell>
          <cell r="H216" t="str">
            <v>08/2025</v>
          </cell>
          <cell r="I216" t="str">
            <v>0,00</v>
          </cell>
          <cell r="J216">
            <v>193.26</v>
          </cell>
          <cell r="K216">
            <v>0</v>
          </cell>
          <cell r="L216">
            <v>292.02999999999997</v>
          </cell>
          <cell r="M216">
            <v>2.79</v>
          </cell>
          <cell r="O216">
            <v>2.57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Y216">
            <v>2459.15</v>
          </cell>
          <cell r="Z216">
            <v>0</v>
          </cell>
          <cell r="AB216" t="str">
            <v xml:space="preserve">ABONO ASSIS FIN COMPLEMENTAR </v>
          </cell>
        </row>
        <row r="217">
          <cell r="C217" t="str">
            <v>UPA NOVA DESCOBERTA - CG Nº 008/2022</v>
          </cell>
          <cell r="E217" t="str">
            <v>VITORIA TAVANY DE SOUZA NASCIMENTO</v>
          </cell>
          <cell r="F217" t="str">
            <v>3 - Administrativo</v>
          </cell>
          <cell r="G217" t="str">
            <v>5163-45</v>
          </cell>
          <cell r="H217" t="str">
            <v>08/2025</v>
          </cell>
          <cell r="I217" t="str">
            <v>0,00</v>
          </cell>
          <cell r="J217">
            <v>145.72</v>
          </cell>
          <cell r="K217">
            <v>0</v>
          </cell>
          <cell r="L217">
            <v>292.02999999999997</v>
          </cell>
          <cell r="M217">
            <v>15.18</v>
          </cell>
          <cell r="O217">
            <v>2.57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Y217">
            <v>0</v>
          </cell>
          <cell r="Z217">
            <v>0</v>
          </cell>
        </row>
        <row r="218">
          <cell r="C218" t="str">
            <v>UPA NOVA DESCOBERTA - CG Nº 008/2022</v>
          </cell>
          <cell r="E218" t="str">
            <v>VIVIANE SOARES DA SILVA</v>
          </cell>
          <cell r="F218" t="str">
            <v>3 - Administrativo</v>
          </cell>
          <cell r="G218" t="str">
            <v>5134-30</v>
          </cell>
          <cell r="H218" t="str">
            <v>08/2025</v>
          </cell>
          <cell r="I218" t="str">
            <v>0,00</v>
          </cell>
          <cell r="J218">
            <v>145.72</v>
          </cell>
          <cell r="K218">
            <v>0</v>
          </cell>
          <cell r="L218">
            <v>292.02999999999997</v>
          </cell>
          <cell r="M218">
            <v>15.18</v>
          </cell>
          <cell r="O218">
            <v>2.57</v>
          </cell>
          <cell r="P218">
            <v>0</v>
          </cell>
          <cell r="R218">
            <v>240.8</v>
          </cell>
          <cell r="S218">
            <v>91.08</v>
          </cell>
          <cell r="U218">
            <v>0</v>
          </cell>
          <cell r="V218">
            <v>0</v>
          </cell>
          <cell r="Y218">
            <v>0</v>
          </cell>
          <cell r="Z218">
            <v>0</v>
          </cell>
        </row>
        <row r="219">
          <cell r="C219" t="str">
            <v>UPA NOVA DESCOBERTA - CG Nº 008/2022</v>
          </cell>
          <cell r="E219" t="str">
            <v>WAGNER PEREIRA SEABRA</v>
          </cell>
          <cell r="F219" t="str">
            <v>3 - Administrativo</v>
          </cell>
          <cell r="G219" t="str">
            <v>5174-10</v>
          </cell>
          <cell r="H219" t="str">
            <v>08/2025</v>
          </cell>
          <cell r="I219" t="str">
            <v>0,00</v>
          </cell>
          <cell r="J219">
            <v>157.72</v>
          </cell>
          <cell r="K219">
            <v>0</v>
          </cell>
          <cell r="L219">
            <v>292.02999999999997</v>
          </cell>
          <cell r="M219">
            <v>15.18</v>
          </cell>
          <cell r="O219">
            <v>2.57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Y219">
            <v>0</v>
          </cell>
          <cell r="Z219">
            <v>0</v>
          </cell>
        </row>
        <row r="220">
          <cell r="C220" t="str">
            <v>UPA NOVA DESCOBERTA - CG Nº 008/2022</v>
          </cell>
          <cell r="E220" t="str">
            <v>WELHINGTON JOSE DA SILVA</v>
          </cell>
          <cell r="F220" t="str">
            <v>2 - Outros Profissionais da Saúde</v>
          </cell>
          <cell r="G220" t="str">
            <v>3222-05</v>
          </cell>
          <cell r="H220" t="str">
            <v>08/2025</v>
          </cell>
          <cell r="I220" t="str">
            <v>0,00</v>
          </cell>
          <cell r="J220">
            <v>166.01</v>
          </cell>
          <cell r="K220">
            <v>0</v>
          </cell>
          <cell r="L220">
            <v>292.02999999999997</v>
          </cell>
          <cell r="M220">
            <v>15.18</v>
          </cell>
          <cell r="O220">
            <v>2.57</v>
          </cell>
          <cell r="P220">
            <v>0</v>
          </cell>
          <cell r="R220">
            <v>240.8</v>
          </cell>
          <cell r="S220">
            <v>91.08</v>
          </cell>
          <cell r="U220">
            <v>0</v>
          </cell>
          <cell r="V220">
            <v>0</v>
          </cell>
          <cell r="Y220">
            <v>1655.2</v>
          </cell>
          <cell r="Z220">
            <v>0</v>
          </cell>
          <cell r="AB220" t="str">
            <v xml:space="preserve">ABONO ASSIS FIN COMPLEMENTAR </v>
          </cell>
        </row>
        <row r="221">
          <cell r="C221" t="str">
            <v>UPA NOVA DESCOBERTA - CG Nº 008/2022</v>
          </cell>
          <cell r="E221" t="str">
            <v>WILLANY SILVERIO COSTA</v>
          </cell>
          <cell r="F221" t="str">
            <v>1 - Médico</v>
          </cell>
          <cell r="G221" t="str">
            <v>2251-25</v>
          </cell>
          <cell r="H221" t="str">
            <v>08/2025</v>
          </cell>
          <cell r="I221" t="str">
            <v>0,00</v>
          </cell>
          <cell r="J221">
            <v>204.83</v>
          </cell>
          <cell r="K221">
            <v>0</v>
          </cell>
          <cell r="L221">
            <v>292.02999999999997</v>
          </cell>
          <cell r="M221">
            <v>30.36</v>
          </cell>
          <cell r="O221">
            <v>2.57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Y221">
            <v>0</v>
          </cell>
          <cell r="Z221">
            <v>0</v>
          </cell>
        </row>
        <row r="222">
          <cell r="C222" t="str">
            <v>UPA NOVA DESCOBERTA - CG Nº 008/2022</v>
          </cell>
          <cell r="E222" t="str">
            <v>ZULEIDE SOARES DA SILVA</v>
          </cell>
          <cell r="F222" t="str">
            <v>2 - Outros Profissionais da Saúde</v>
          </cell>
          <cell r="G222" t="str">
            <v>3222-05</v>
          </cell>
          <cell r="H222" t="str">
            <v>08/2025</v>
          </cell>
          <cell r="I222" t="str">
            <v>0,00</v>
          </cell>
          <cell r="J222">
            <v>145.72</v>
          </cell>
          <cell r="K222">
            <v>0</v>
          </cell>
          <cell r="L222">
            <v>292.02999999999997</v>
          </cell>
          <cell r="M222">
            <v>15.18</v>
          </cell>
          <cell r="O222">
            <v>2.57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  <cell r="Y222">
            <v>3515</v>
          </cell>
          <cell r="Z222">
            <v>0</v>
          </cell>
          <cell r="AB222" t="str">
            <v xml:space="preserve">ABONO ASSIS FIN COMPLEMENTAR 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DFF82-F8D2-4ECF-B826-82E4473FC386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9767633000528</v>
      </c>
      <c r="B3" s="9" t="str">
        <f>'[1]TCE - ANEXO III - Preencher'!C12</f>
        <v>UPA NOVA DESCOBERTA - CG Nº 008/2022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2516-05</v>
      </c>
      <c r="G3" s="13" t="str">
        <f>IF('[1]TCE - ANEXO III - Preencher'!H12="","",'[1]TCE - ANEXO III - Preencher'!H12)</f>
        <v>08/2025</v>
      </c>
      <c r="H3" s="14" t="str">
        <f>'[1]TCE - ANEXO III - Preencher'!I12</f>
        <v>0,00</v>
      </c>
      <c r="I3" s="14">
        <f>'[1]TCE - ANEXO III - Preencher'!J12</f>
        <v>313.31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2.56</v>
      </c>
      <c r="O3" s="15">
        <f>'[1]TCE - ANEXO III - Preencher'!P12</f>
        <v>0</v>
      </c>
      <c r="P3" s="16">
        <f>N3-O3</f>
        <v>2.56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315.87</v>
      </c>
    </row>
    <row r="4" spans="1:28" x14ac:dyDescent="0.2">
      <c r="A4" s="8">
        <f>IFERROR(VLOOKUP(B4,'[1]DADOS (OCULTAR)'!$Q$3:$S$136,3,0),"")</f>
        <v>9767633000528</v>
      </c>
      <c r="B4" s="9" t="str">
        <f>'[1]TCE - ANEXO III - Preencher'!C13</f>
        <v>UPA NOVA DESCOBERTA - CG Nº 008/2022</v>
      </c>
      <c r="C4" s="10"/>
      <c r="D4" s="11" t="str">
        <f>'[1]TCE - ANEXO III - Preencher'!E13</f>
        <v xml:space="preserve">ADEMAR DA PAZ GOMES 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5174-10</v>
      </c>
      <c r="G4" s="13" t="str">
        <f>IF('[1]TCE - ANEXO III - Preencher'!H13="","",'[1]TCE - ANEXO III - Preencher'!H13)</f>
        <v>08/2025</v>
      </c>
      <c r="H4" s="14" t="str">
        <f>'[1]TCE - ANEXO III - Preencher'!I13</f>
        <v>0,00</v>
      </c>
      <c r="I4" s="14">
        <f>'[1]TCE - ANEXO III - Preencher'!J13</f>
        <v>170.98</v>
      </c>
      <c r="J4" s="14">
        <f>'[1]TCE - ANEXO III - Preencher'!K13</f>
        <v>0</v>
      </c>
      <c r="K4" s="15">
        <f>'[1]TCE - ANEXO III - Preencher'!L13</f>
        <v>292.02</v>
      </c>
      <c r="L4" s="15">
        <f>'[1]TCE - ANEXO III - Preencher'!M13</f>
        <v>15.18</v>
      </c>
      <c r="M4" s="15">
        <f t="shared" ref="M4:M67" si="1">K4-L4</f>
        <v>276.83999999999997</v>
      </c>
      <c r="N4" s="15">
        <f>'[1]TCE - ANEXO III - Preencher'!O13</f>
        <v>2.56</v>
      </c>
      <c r="O4" s="15">
        <f>'[1]TCE - ANEXO III - Preencher'!P13</f>
        <v>0</v>
      </c>
      <c r="P4" s="16">
        <f t="shared" ref="P4:P67" si="2">N4-O4</f>
        <v>2.56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450.37999999999994</v>
      </c>
    </row>
    <row r="5" spans="1:28" x14ac:dyDescent="0.2">
      <c r="A5" s="8">
        <f>IFERROR(VLOOKUP(B5,'[1]DADOS (OCULTAR)'!$Q$3:$S$136,3,0),"")</f>
        <v>9767633000528</v>
      </c>
      <c r="B5" s="9" t="str">
        <f>'[1]TCE - ANEXO III - Preencher'!C14</f>
        <v>UPA NOVA DESCOBERTA - CG Nº 008/2022</v>
      </c>
      <c r="C5" s="10"/>
      <c r="D5" s="11" t="str">
        <f>'[1]TCE - ANEXO III - Preencher'!E14</f>
        <v>ADRIANA CARNEIRO GUEDES ALCOFORADO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2232-08</v>
      </c>
      <c r="G5" s="13" t="str">
        <f>IF('[1]TCE - ANEXO III - Preencher'!H14="","",'[1]TCE - ANEXO III - Preencher'!H14)</f>
        <v>08/2025</v>
      </c>
      <c r="H5" s="14" t="str">
        <f>'[1]TCE - ANEXO III - Preencher'!I14</f>
        <v>0,00</v>
      </c>
      <c r="I5" s="14">
        <f>'[1]TCE - ANEXO III - Preencher'!J14</f>
        <v>366.14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2.56</v>
      </c>
      <c r="O5" s="15">
        <f>'[1]TCE - ANEXO III - Preencher'!P14</f>
        <v>0</v>
      </c>
      <c r="P5" s="16">
        <f t="shared" si="2"/>
        <v>2.56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368.7</v>
      </c>
    </row>
    <row r="6" spans="1:28" x14ac:dyDescent="0.2">
      <c r="A6" s="8">
        <f>IFERROR(VLOOKUP(B6,'[1]DADOS (OCULTAR)'!$Q$3:$S$136,3,0),"")</f>
        <v>9767633000528</v>
      </c>
      <c r="B6" s="9" t="str">
        <f>'[1]TCE - ANEXO III - Preencher'!C15</f>
        <v>UPA NOVA DESCOBERTA - CG Nº 008/2022</v>
      </c>
      <c r="C6" s="10"/>
      <c r="D6" s="11" t="str">
        <f>'[1]TCE - ANEXO III - Preencher'!E15</f>
        <v>ADRIELE KARLA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08/2025</v>
      </c>
      <c r="H6" s="14" t="str">
        <f>'[1]TCE - ANEXO III - Preencher'!I15</f>
        <v>0,00</v>
      </c>
      <c r="I6" s="14">
        <f>'[1]TCE - ANEXO III - Preencher'!J15</f>
        <v>145.72</v>
      </c>
      <c r="J6" s="14">
        <f>'[1]TCE - ANEXO III - Preencher'!K15</f>
        <v>0</v>
      </c>
      <c r="K6" s="15">
        <f>'[1]TCE - ANEXO III - Preencher'!L15</f>
        <v>292.02</v>
      </c>
      <c r="L6" s="15">
        <f>'[1]TCE - ANEXO III - Preencher'!M15</f>
        <v>15.18</v>
      </c>
      <c r="M6" s="15">
        <f t="shared" si="1"/>
        <v>276.83999999999997</v>
      </c>
      <c r="N6" s="15">
        <f>'[1]TCE - ANEXO III - Preencher'!O15</f>
        <v>2.56</v>
      </c>
      <c r="O6" s="15">
        <f>'[1]TCE - ANEXO III - Preencher'!P15</f>
        <v>0</v>
      </c>
      <c r="P6" s="16">
        <f t="shared" si="2"/>
        <v>2.56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1807</v>
      </c>
      <c r="Y6" s="15">
        <f>'[1]TCE - ANEXO III - Preencher'!Z15</f>
        <v>0</v>
      </c>
      <c r="Z6" s="16">
        <f t="shared" si="5"/>
        <v>1807</v>
      </c>
      <c r="AA6" s="17" t="str">
        <f>IF('[1]TCE - ANEXO III - Preencher'!AB15="","",'[1]TCE - ANEXO III - Preencher'!AB15)</f>
        <v xml:space="preserve">ABONO ASSIS FIN COMPLEMENTAR </v>
      </c>
      <c r="AB6" s="15">
        <f t="shared" si="0"/>
        <v>2232.12</v>
      </c>
    </row>
    <row r="7" spans="1:28" x14ac:dyDescent="0.2">
      <c r="A7" s="8">
        <f>IFERROR(VLOOKUP(B7,'[1]DADOS (OCULTAR)'!$Q$3:$S$136,3,0),"")</f>
        <v>9767633000528</v>
      </c>
      <c r="B7" s="9" t="str">
        <f>'[1]TCE - ANEXO III - Preencher'!C16</f>
        <v>UPA NOVA DESCOBERTA - CG Nº 008/2022</v>
      </c>
      <c r="C7" s="10"/>
      <c r="D7" s="11" t="str">
        <f>'[1]TCE - ANEXO III - Preencher'!E16</f>
        <v>ADRIELLY BEATRIZ MELO DE OLIVEIRA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4141-05</v>
      </c>
      <c r="G7" s="13" t="str">
        <f>IF('[1]TCE - ANEXO III - Preencher'!H16="","",'[1]TCE - ANEXO III - Preencher'!H16)</f>
        <v>08/2025</v>
      </c>
      <c r="H7" s="14" t="str">
        <f>'[1]TCE - ANEXO III - Preencher'!I16</f>
        <v>0,00</v>
      </c>
      <c r="I7" s="14">
        <f>'[1]TCE - ANEXO III - Preencher'!J16</f>
        <v>202.57</v>
      </c>
      <c r="J7" s="14">
        <f>'[1]TCE - ANEXO III - Preencher'!K16</f>
        <v>0</v>
      </c>
      <c r="K7" s="15">
        <f>'[1]TCE - ANEXO III - Preencher'!L16</f>
        <v>292.02</v>
      </c>
      <c r="L7" s="15">
        <f>'[1]TCE - ANEXO III - Preencher'!M16</f>
        <v>30.36</v>
      </c>
      <c r="M7" s="15">
        <f t="shared" si="1"/>
        <v>261.65999999999997</v>
      </c>
      <c r="N7" s="15">
        <f>'[1]TCE - ANEXO III - Preencher'!O16</f>
        <v>2.56</v>
      </c>
      <c r="O7" s="15">
        <f>'[1]TCE - ANEXO III - Preencher'!P16</f>
        <v>0</v>
      </c>
      <c r="P7" s="16">
        <f t="shared" si="2"/>
        <v>2.56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466.78999999999996</v>
      </c>
    </row>
    <row r="8" spans="1:28" x14ac:dyDescent="0.2">
      <c r="A8" s="8">
        <f>IFERROR(VLOOKUP(B8,'[1]DADOS (OCULTAR)'!$Q$3:$S$136,3,0),"")</f>
        <v>9767633000528</v>
      </c>
      <c r="B8" s="9" t="str">
        <f>'[1]TCE - ANEXO III - Preencher'!C17</f>
        <v>UPA NOVA DESCOBERTA - CG Nº 008/2022</v>
      </c>
      <c r="C8" s="10"/>
      <c r="D8" s="11" t="str">
        <f>'[1]TCE - ANEXO III - Preencher'!E17</f>
        <v>ALCILENE DA CONCEICÃO PEREIRA CASTOR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08/2025</v>
      </c>
      <c r="H8" s="14" t="str">
        <f>'[1]TCE - ANEXO III - Preencher'!I17</f>
        <v>0,00</v>
      </c>
      <c r="I8" s="14">
        <f>'[1]TCE - ANEXO III - Preencher'!J17</f>
        <v>153.87</v>
      </c>
      <c r="J8" s="14">
        <f>'[1]TCE - ANEXO III - Preencher'!K17</f>
        <v>0</v>
      </c>
      <c r="K8" s="15">
        <f>'[1]TCE - ANEXO III - Preencher'!L17</f>
        <v>292.02</v>
      </c>
      <c r="L8" s="15">
        <f>'[1]TCE - ANEXO III - Preencher'!M17</f>
        <v>15.18</v>
      </c>
      <c r="M8" s="15">
        <f t="shared" si="1"/>
        <v>276.83999999999997</v>
      </c>
      <c r="N8" s="15">
        <f>'[1]TCE - ANEXO III - Preencher'!O17</f>
        <v>2.56</v>
      </c>
      <c r="O8" s="15">
        <f>'[1]TCE - ANEXO III - Preencher'!P17</f>
        <v>0</v>
      </c>
      <c r="P8" s="16">
        <f t="shared" si="2"/>
        <v>2.56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1807</v>
      </c>
      <c r="Y8" s="15">
        <f>'[1]TCE - ANEXO III - Preencher'!Z17</f>
        <v>0</v>
      </c>
      <c r="Z8" s="16">
        <f t="shared" si="5"/>
        <v>1807</v>
      </c>
      <c r="AA8" s="17" t="str">
        <f>IF('[1]TCE - ANEXO III - Preencher'!AB17="","",'[1]TCE - ANEXO III - Preencher'!AB17)</f>
        <v xml:space="preserve">ABONO ASSIS FIN COMPLEMENTAR </v>
      </c>
      <c r="AB8" s="15">
        <f t="shared" si="0"/>
        <v>2240.27</v>
      </c>
    </row>
    <row r="9" spans="1:28" x14ac:dyDescent="0.2">
      <c r="A9" s="8">
        <f>IFERROR(VLOOKUP(B9,'[1]DADOS (OCULTAR)'!$Q$3:$S$136,3,0),"")</f>
        <v>9767633000528</v>
      </c>
      <c r="B9" s="9" t="str">
        <f>'[1]TCE - ANEXO III - Preencher'!C18</f>
        <v>UPA NOVA DESCOBERTA - CG Nº 008/2022</v>
      </c>
      <c r="C9" s="10"/>
      <c r="D9" s="11" t="str">
        <f>'[1]TCE - ANEXO III - Preencher'!E18</f>
        <v xml:space="preserve">ALCILENE MARIA DA SILVA 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08/2025</v>
      </c>
      <c r="H9" s="14" t="str">
        <f>'[1]TCE - ANEXO III - Preencher'!I18</f>
        <v>0,00</v>
      </c>
      <c r="I9" s="14">
        <f>'[1]TCE - ANEXO III - Preencher'!J18</f>
        <v>145.72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2.56</v>
      </c>
      <c r="O9" s="15">
        <f>'[1]TCE - ANEXO III - Preencher'!P18</f>
        <v>0</v>
      </c>
      <c r="P9" s="16">
        <f t="shared" si="2"/>
        <v>2.56</v>
      </c>
      <c r="Q9" s="15">
        <f>'[1]TCE - ANEXO III - Preencher'!R18</f>
        <v>129</v>
      </c>
      <c r="R9" s="15">
        <f>'[1]TCE - ANEXO III - Preencher'!S18</f>
        <v>81.97</v>
      </c>
      <c r="S9" s="16">
        <f t="shared" si="3"/>
        <v>47.03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1807</v>
      </c>
      <c r="Y9" s="15">
        <f>'[1]TCE - ANEXO III - Preencher'!Z18</f>
        <v>0</v>
      </c>
      <c r="Z9" s="16">
        <f t="shared" si="5"/>
        <v>1807</v>
      </c>
      <c r="AA9" s="17" t="str">
        <f>IF('[1]TCE - ANEXO III - Preencher'!AB18="","",'[1]TCE - ANEXO III - Preencher'!AB18)</f>
        <v xml:space="preserve">ABONO ASSIS FIN COMPLEMENTAR </v>
      </c>
      <c r="AB9" s="15">
        <f t="shared" si="0"/>
        <v>2002.31</v>
      </c>
    </row>
    <row r="10" spans="1:28" x14ac:dyDescent="0.2">
      <c r="A10" s="8">
        <f>IFERROR(VLOOKUP(B10,'[1]DADOS (OCULTAR)'!$Q$3:$S$136,3,0),"")</f>
        <v>9767633000528</v>
      </c>
      <c r="B10" s="9" t="str">
        <f>'[1]TCE - ANEXO III - Preencher'!C19</f>
        <v>UPA NOVA DESCOBERTA - CG Nº 008/2022</v>
      </c>
      <c r="C10" s="10"/>
      <c r="D10" s="11" t="str">
        <f>'[1]TCE - ANEXO III - Preencher'!E19</f>
        <v>ALEXANDRA DAMASCENA DA COSTA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08/2025</v>
      </c>
      <c r="H10" s="14" t="str">
        <f>'[1]TCE - ANEXO III - Preencher'!I19</f>
        <v>0,00</v>
      </c>
      <c r="I10" s="14">
        <f>'[1]TCE - ANEXO III - Preencher'!J19</f>
        <v>159.94</v>
      </c>
      <c r="J10" s="14">
        <f>'[1]TCE - ANEXO III - Preencher'!K19</f>
        <v>0</v>
      </c>
      <c r="K10" s="15">
        <f>'[1]TCE - ANEXO III - Preencher'!L19</f>
        <v>292.02</v>
      </c>
      <c r="L10" s="15">
        <f>'[1]TCE - ANEXO III - Preencher'!M19</f>
        <v>15.18</v>
      </c>
      <c r="M10" s="15">
        <f t="shared" si="1"/>
        <v>276.83999999999997</v>
      </c>
      <c r="N10" s="15">
        <f>'[1]TCE - ANEXO III - Preencher'!O19</f>
        <v>2.56</v>
      </c>
      <c r="O10" s="15">
        <f>'[1]TCE - ANEXO III - Preencher'!P19</f>
        <v>0</v>
      </c>
      <c r="P10" s="16">
        <f t="shared" si="2"/>
        <v>2.56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1731.1</v>
      </c>
      <c r="Y10" s="15">
        <f>'[1]TCE - ANEXO III - Preencher'!Z19</f>
        <v>0</v>
      </c>
      <c r="Z10" s="16">
        <f t="shared" si="5"/>
        <v>1731.1</v>
      </c>
      <c r="AA10" s="17" t="str">
        <f>IF('[1]TCE - ANEXO III - Preencher'!AB19="","",'[1]TCE - ANEXO III - Preencher'!AB19)</f>
        <v xml:space="preserve">ABONO ASSIS FIN COMPLEMENTAR </v>
      </c>
      <c r="AB10" s="15">
        <f t="shared" si="0"/>
        <v>2170.44</v>
      </c>
    </row>
    <row r="11" spans="1:28" x14ac:dyDescent="0.2">
      <c r="A11" s="8">
        <f>IFERROR(VLOOKUP(B11,'[1]DADOS (OCULTAR)'!$Q$3:$S$136,3,0),"")</f>
        <v>9767633000528</v>
      </c>
      <c r="B11" s="9" t="str">
        <f>'[1]TCE - ANEXO III - Preencher'!C20</f>
        <v>UPA NOVA DESCOBERTA - CG Nº 008/2022</v>
      </c>
      <c r="C11" s="10"/>
      <c r="D11" s="11" t="str">
        <f>'[1]TCE - ANEXO III - Preencher'!E20</f>
        <v>ALINE LIVIA DO NASCIMENTO SILVA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2251-25</v>
      </c>
      <c r="G11" s="13" t="str">
        <f>IF('[1]TCE - ANEXO III - Preencher'!H20="","",'[1]TCE - ANEXO III - Preencher'!H20)</f>
        <v>08/2025</v>
      </c>
      <c r="H11" s="14" t="str">
        <f>'[1]TCE - ANEXO III - Preencher'!I20</f>
        <v>0,00</v>
      </c>
      <c r="I11" s="14">
        <f>'[1]TCE - ANEXO III - Preencher'!J20</f>
        <v>464.01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2.56</v>
      </c>
      <c r="O11" s="15">
        <f>'[1]TCE - ANEXO III - Preencher'!P20</f>
        <v>0</v>
      </c>
      <c r="P11" s="16">
        <f t="shared" si="2"/>
        <v>2.56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466.57</v>
      </c>
    </row>
    <row r="12" spans="1:28" x14ac:dyDescent="0.2">
      <c r="A12" s="8">
        <f>IFERROR(VLOOKUP(B12,'[1]DADOS (OCULTAR)'!$Q$3:$S$136,3,0),"")</f>
        <v>9767633000528</v>
      </c>
      <c r="B12" s="9" t="str">
        <f>'[1]TCE - ANEXO III - Preencher'!C21</f>
        <v>UPA NOVA DESCOBERTA - CG Nº 008/2022</v>
      </c>
      <c r="C12" s="10"/>
      <c r="D12" s="11" t="str">
        <f>'[1]TCE - ANEXO III - Preencher'!E21</f>
        <v>ALLISON LEONARDO BARBOZA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3132-20</v>
      </c>
      <c r="G12" s="13" t="str">
        <f>IF('[1]TCE - ANEXO III - Preencher'!H21="","",'[1]TCE - ANEXO III - Preencher'!H21)</f>
        <v>08/2025</v>
      </c>
      <c r="H12" s="14" t="str">
        <f>'[1]TCE - ANEXO III - Preencher'!I21</f>
        <v>0,00</v>
      </c>
      <c r="I12" s="14">
        <f>'[1]TCE - ANEXO III - Preencher'!J21</f>
        <v>346.74</v>
      </c>
      <c r="J12" s="14">
        <f>'[1]TCE - ANEXO III - Preencher'!K21</f>
        <v>0</v>
      </c>
      <c r="K12" s="15">
        <f>'[1]TCE - ANEXO III - Preencher'!L21</f>
        <v>292.02</v>
      </c>
      <c r="L12" s="15">
        <f>'[1]TCE - ANEXO III - Preencher'!M21</f>
        <v>30.36</v>
      </c>
      <c r="M12" s="15">
        <f t="shared" si="1"/>
        <v>261.65999999999997</v>
      </c>
      <c r="N12" s="15">
        <f>'[1]TCE - ANEXO III - Preencher'!O21</f>
        <v>2.56</v>
      </c>
      <c r="O12" s="15">
        <f>'[1]TCE - ANEXO III - Preencher'!P21</f>
        <v>0</v>
      </c>
      <c r="P12" s="16">
        <f t="shared" si="2"/>
        <v>2.56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610.95999999999992</v>
      </c>
    </row>
    <row r="13" spans="1:28" x14ac:dyDescent="0.2">
      <c r="A13" s="8">
        <f>IFERROR(VLOOKUP(B13,'[1]DADOS (OCULTAR)'!$Q$3:$S$136,3,0),"")</f>
        <v>9767633000528</v>
      </c>
      <c r="B13" s="9" t="str">
        <f>'[1]TCE - ANEXO III - Preencher'!C22</f>
        <v>UPA NOVA DESCOBERTA - CG Nº 008/2022</v>
      </c>
      <c r="C13" s="10"/>
      <c r="D13" s="11" t="str">
        <f>'[1]TCE - ANEXO III - Preencher'!E22</f>
        <v>ALRINEIDE ALBIDACIO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4221-10</v>
      </c>
      <c r="G13" s="13" t="str">
        <f>IF('[1]TCE - ANEXO III - Preencher'!H22="","",'[1]TCE - ANEXO III - Preencher'!H22)</f>
        <v>08/2025</v>
      </c>
      <c r="H13" s="14" t="str">
        <f>'[1]TCE - ANEXO III - Preencher'!I22</f>
        <v>0,00</v>
      </c>
      <c r="I13" s="14">
        <f>'[1]TCE - ANEXO III - Preencher'!J22</f>
        <v>168.81</v>
      </c>
      <c r="J13" s="14">
        <f>'[1]TCE - ANEXO III - Preencher'!K22</f>
        <v>0</v>
      </c>
      <c r="K13" s="15">
        <f>'[1]TCE - ANEXO III - Preencher'!L22</f>
        <v>292.02</v>
      </c>
      <c r="L13" s="15">
        <f>'[1]TCE - ANEXO III - Preencher'!M22</f>
        <v>15.18</v>
      </c>
      <c r="M13" s="15">
        <f t="shared" si="1"/>
        <v>276.83999999999997</v>
      </c>
      <c r="N13" s="15">
        <f>'[1]TCE - ANEXO III - Preencher'!O22</f>
        <v>2.56</v>
      </c>
      <c r="O13" s="15">
        <f>'[1]TCE - ANEXO III - Preencher'!P22</f>
        <v>0</v>
      </c>
      <c r="P13" s="16">
        <f t="shared" si="2"/>
        <v>2.56</v>
      </c>
      <c r="Q13" s="15">
        <f>'[1]TCE - ANEXO III - Preencher'!R22</f>
        <v>129</v>
      </c>
      <c r="R13" s="15">
        <f>'[1]TCE - ANEXO III - Preencher'!S22</f>
        <v>91.08</v>
      </c>
      <c r="S13" s="16">
        <f t="shared" si="3"/>
        <v>37.92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486.13</v>
      </c>
    </row>
    <row r="14" spans="1:28" x14ac:dyDescent="0.2">
      <c r="A14" s="8">
        <f>IFERROR(VLOOKUP(B14,'[1]DADOS (OCULTAR)'!$Q$3:$S$136,3,0),"")</f>
        <v>9767633000528</v>
      </c>
      <c r="B14" s="9" t="str">
        <f>'[1]TCE - ANEXO III - Preencher'!C23</f>
        <v>UPA NOVA DESCOBERTA - CG Nº 008/2022</v>
      </c>
      <c r="C14" s="10"/>
      <c r="D14" s="11" t="str">
        <f>'[1]TCE - ANEXO III - Preencher'!E23</f>
        <v>AMANDA ALINE DOS SANTOS ALMEIDA BATISTA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08/2025</v>
      </c>
      <c r="H14" s="14" t="str">
        <f>'[1]TCE - ANEXO III - Preencher'!I23</f>
        <v>0,00</v>
      </c>
      <c r="I14" s="14">
        <f>'[1]TCE - ANEXO III - Preencher'!J23</f>
        <v>197.76</v>
      </c>
      <c r="J14" s="14">
        <f>'[1]TCE - ANEXO III - Preencher'!K23</f>
        <v>0</v>
      </c>
      <c r="K14" s="15">
        <f>'[1]TCE - ANEXO III - Preencher'!L23</f>
        <v>292.02</v>
      </c>
      <c r="L14" s="15">
        <f>'[1]TCE - ANEXO III - Preencher'!M23</f>
        <v>2.79</v>
      </c>
      <c r="M14" s="15">
        <f t="shared" si="1"/>
        <v>289.22999999999996</v>
      </c>
      <c r="N14" s="15">
        <f>'[1]TCE - ANEXO III - Preencher'!O23</f>
        <v>2.56</v>
      </c>
      <c r="O14" s="15">
        <f>'[1]TCE - ANEXO III - Preencher'!P23</f>
        <v>0</v>
      </c>
      <c r="P14" s="16">
        <f t="shared" si="2"/>
        <v>2.56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138.38999999999999</v>
      </c>
      <c r="U14" s="15">
        <f>'[1]TCE - ANEXO III - Preencher'!V23</f>
        <v>0</v>
      </c>
      <c r="V14" s="16">
        <f t="shared" si="4"/>
        <v>138.38999999999999</v>
      </c>
      <c r="W14" s="17" t="str">
        <f>IF('[1]TCE - ANEXO III - Preencher'!X23="","",'[1]TCE - ANEXO III - Preencher'!X23)</f>
        <v>AUXILIO CRECHE</v>
      </c>
      <c r="X14" s="15">
        <f>'[1]TCE - ANEXO III - Preencher'!Y23</f>
        <v>4016.61</v>
      </c>
      <c r="Y14" s="15">
        <f>'[1]TCE - ANEXO III - Preencher'!Z23</f>
        <v>0</v>
      </c>
      <c r="Z14" s="16">
        <f t="shared" si="5"/>
        <v>4016.61</v>
      </c>
      <c r="AA14" s="17" t="str">
        <f>IF('[1]TCE - ANEXO III - Preencher'!AB23="","",'[1]TCE - ANEXO III - Preencher'!AB23)</f>
        <v xml:space="preserve">ABONO ASSIS FIN COMPLEMENTAR </v>
      </c>
      <c r="AB14" s="15">
        <f t="shared" si="0"/>
        <v>4644.55</v>
      </c>
    </row>
    <row r="15" spans="1:28" x14ac:dyDescent="0.2">
      <c r="A15" s="8">
        <f>IFERROR(VLOOKUP(B15,'[1]DADOS (OCULTAR)'!$Q$3:$S$136,3,0),"")</f>
        <v>9767633000528</v>
      </c>
      <c r="B15" s="9" t="str">
        <f>'[1]TCE - ANEXO III - Preencher'!C24</f>
        <v>UPA NOVA DESCOBERTA - CG Nº 008/2022</v>
      </c>
      <c r="C15" s="10"/>
      <c r="D15" s="11" t="str">
        <f>'[1]TCE - ANEXO III - Preencher'!E24</f>
        <v>AMANDA DACAL NEVES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08/2025</v>
      </c>
      <c r="H15" s="14" t="str">
        <f>'[1]TCE - ANEXO III - Preencher'!I24</f>
        <v>0,00</v>
      </c>
      <c r="I15" s="14">
        <f>'[1]TCE - ANEXO III - Preencher'!J24</f>
        <v>281.41000000000003</v>
      </c>
      <c r="J15" s="14">
        <f>'[1]TCE - ANEXO III - Preencher'!K24</f>
        <v>0</v>
      </c>
      <c r="K15" s="15">
        <f>'[1]TCE - ANEXO III - Preencher'!L24</f>
        <v>292.02</v>
      </c>
      <c r="L15" s="15">
        <f>'[1]TCE - ANEXO III - Preencher'!M24</f>
        <v>3.59</v>
      </c>
      <c r="M15" s="15">
        <f t="shared" si="1"/>
        <v>288.43</v>
      </c>
      <c r="N15" s="15">
        <f>'[1]TCE - ANEXO III - Preencher'!O24</f>
        <v>2.56</v>
      </c>
      <c r="O15" s="15">
        <f>'[1]TCE - ANEXO III - Preencher'!P24</f>
        <v>0</v>
      </c>
      <c r="P15" s="16">
        <f t="shared" si="2"/>
        <v>2.56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1815.64</v>
      </c>
      <c r="Y15" s="15">
        <f>'[1]TCE - ANEXO III - Preencher'!Z24</f>
        <v>0</v>
      </c>
      <c r="Z15" s="16">
        <f t="shared" si="5"/>
        <v>1815.64</v>
      </c>
      <c r="AA15" s="17" t="str">
        <f>IF('[1]TCE - ANEXO III - Preencher'!AB24="","",'[1]TCE - ANEXO III - Preencher'!AB24)</f>
        <v xml:space="preserve">ABONO ASSIS FIN COMPLEMENTAR </v>
      </c>
      <c r="AB15" s="15">
        <f t="shared" si="0"/>
        <v>2388.04</v>
      </c>
    </row>
    <row r="16" spans="1:28" x14ac:dyDescent="0.2">
      <c r="A16" s="8">
        <f>IFERROR(VLOOKUP(B16,'[1]DADOS (OCULTAR)'!$Q$3:$S$136,3,0),"")</f>
        <v>9767633000528</v>
      </c>
      <c r="B16" s="9" t="str">
        <f>'[1]TCE - ANEXO III - Preencher'!C25</f>
        <v>UPA NOVA DESCOBERTA - CG Nº 008/2022</v>
      </c>
      <c r="C16" s="10"/>
      <c r="D16" s="11" t="str">
        <f>'[1]TCE - ANEXO III - Preencher'!E25</f>
        <v>AMARA ANA ALVES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08/2025</v>
      </c>
      <c r="H16" s="14" t="str">
        <f>'[1]TCE - ANEXO III - Preencher'!I25</f>
        <v>0,00</v>
      </c>
      <c r="I16" s="14">
        <f>'[1]TCE - ANEXO III - Preencher'!J25</f>
        <v>186.55</v>
      </c>
      <c r="J16" s="14">
        <f>'[1]TCE - ANEXO III - Preencher'!K25</f>
        <v>0</v>
      </c>
      <c r="K16" s="15">
        <f>'[1]TCE - ANEXO III - Preencher'!L25</f>
        <v>292.02</v>
      </c>
      <c r="L16" s="15">
        <f>'[1]TCE - ANEXO III - Preencher'!M25</f>
        <v>15.18</v>
      </c>
      <c r="M16" s="15">
        <f t="shared" si="1"/>
        <v>276.83999999999997</v>
      </c>
      <c r="N16" s="15">
        <f>'[1]TCE - ANEXO III - Preencher'!O25</f>
        <v>2.56</v>
      </c>
      <c r="O16" s="15">
        <f>'[1]TCE - ANEXO III - Preencher'!P25</f>
        <v>0</v>
      </c>
      <c r="P16" s="16">
        <f t="shared" si="2"/>
        <v>2.56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1655.2</v>
      </c>
      <c r="Y16" s="15">
        <f>'[1]TCE - ANEXO III - Preencher'!Z25</f>
        <v>0</v>
      </c>
      <c r="Z16" s="16">
        <f t="shared" si="5"/>
        <v>1655.2</v>
      </c>
      <c r="AA16" s="17" t="str">
        <f>IF('[1]TCE - ANEXO III - Preencher'!AB25="","",'[1]TCE - ANEXO III - Preencher'!AB25)</f>
        <v xml:space="preserve">ABONO ASSIS FIN COMPLEMENTAR </v>
      </c>
      <c r="AB16" s="15">
        <f t="shared" si="0"/>
        <v>2121.15</v>
      </c>
    </row>
    <row r="17" spans="1:28" x14ac:dyDescent="0.2">
      <c r="A17" s="8">
        <f>IFERROR(VLOOKUP(B17,'[1]DADOS (OCULTAR)'!$Q$3:$S$136,3,0),"")</f>
        <v>9767633000528</v>
      </c>
      <c r="B17" s="9" t="str">
        <f>'[1]TCE - ANEXO III - Preencher'!C26</f>
        <v>UPA NOVA DESCOBERTA - CG Nº 008/2022</v>
      </c>
      <c r="C17" s="10"/>
      <c r="D17" s="11" t="str">
        <f>'[1]TCE - ANEXO III - Preencher'!E26</f>
        <v>ANA CLAUDIA REGO DA SILVA RODRIGUES BRASIL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4221-10</v>
      </c>
      <c r="G17" s="13" t="str">
        <f>IF('[1]TCE - ANEXO III - Preencher'!H26="","",'[1]TCE - ANEXO III - Preencher'!H26)</f>
        <v>08/2025</v>
      </c>
      <c r="H17" s="14" t="str">
        <f>'[1]TCE - ANEXO III - Preencher'!I26</f>
        <v>0,00</v>
      </c>
      <c r="I17" s="14">
        <f>'[1]TCE - ANEXO III - Preencher'!J26</f>
        <v>145.72</v>
      </c>
      <c r="J17" s="14">
        <f>'[1]TCE - ANEXO III - Preencher'!K26</f>
        <v>0</v>
      </c>
      <c r="K17" s="15">
        <f>'[1]TCE - ANEXO III - Preencher'!L26</f>
        <v>292.02</v>
      </c>
      <c r="L17" s="15">
        <f>'[1]TCE - ANEXO III - Preencher'!M26</f>
        <v>15.18</v>
      </c>
      <c r="M17" s="15">
        <f t="shared" si="1"/>
        <v>276.83999999999997</v>
      </c>
      <c r="N17" s="15">
        <f>'[1]TCE - ANEXO III - Preencher'!O26</f>
        <v>2.56</v>
      </c>
      <c r="O17" s="15">
        <f>'[1]TCE - ANEXO III - Preencher'!P26</f>
        <v>0</v>
      </c>
      <c r="P17" s="16">
        <f t="shared" si="2"/>
        <v>2.56</v>
      </c>
      <c r="Q17" s="15">
        <f>'[1]TCE - ANEXO III - Preencher'!R26</f>
        <v>258</v>
      </c>
      <c r="R17" s="15">
        <f>'[1]TCE - ANEXO III - Preencher'!S26</f>
        <v>88.04</v>
      </c>
      <c r="S17" s="16">
        <f t="shared" si="3"/>
        <v>169.95999999999998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595.07999999999993</v>
      </c>
    </row>
    <row r="18" spans="1:28" x14ac:dyDescent="0.2">
      <c r="A18" s="8">
        <f>IFERROR(VLOOKUP(B18,'[1]DADOS (OCULTAR)'!$Q$3:$S$136,3,0),"")</f>
        <v>9767633000528</v>
      </c>
      <c r="B18" s="9" t="str">
        <f>'[1]TCE - ANEXO III - Preencher'!C27</f>
        <v>UPA NOVA DESCOBERTA - CG Nº 008/2022</v>
      </c>
      <c r="C18" s="10"/>
      <c r="D18" s="11" t="str">
        <f>'[1]TCE - ANEXO III - Preencher'!E27</f>
        <v>ANA LUCIA SOLANO DE OLIVEIRA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 t="str">
        <f>IF('[1]TCE - ANEXO III - Preencher'!H27="","",'[1]TCE - ANEXO III - Preencher'!H27)</f>
        <v>08/2025</v>
      </c>
      <c r="H18" s="14" t="str">
        <f>'[1]TCE - ANEXO III - Preencher'!I27</f>
        <v>0,00</v>
      </c>
      <c r="I18" s="14">
        <f>'[1]TCE - ANEXO III - Preencher'!J27</f>
        <v>356</v>
      </c>
      <c r="J18" s="14">
        <f>'[1]TCE - ANEXO III - Preencher'!K27</f>
        <v>0</v>
      </c>
      <c r="K18" s="15">
        <f>'[1]TCE - ANEXO III - Preencher'!L27</f>
        <v>292.02</v>
      </c>
      <c r="L18" s="15">
        <f>'[1]TCE - ANEXO III - Preencher'!M27</f>
        <v>4.22</v>
      </c>
      <c r="M18" s="15">
        <f t="shared" si="1"/>
        <v>287.79999999999995</v>
      </c>
      <c r="N18" s="15">
        <f>'[1]TCE - ANEXO III - Preencher'!O27</f>
        <v>2.56</v>
      </c>
      <c r="O18" s="15">
        <f>'[1]TCE - ANEXO III - Preencher'!P27</f>
        <v>0</v>
      </c>
      <c r="P18" s="16">
        <f t="shared" si="2"/>
        <v>2.56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138.38999999999999</v>
      </c>
      <c r="U18" s="15">
        <f>'[1]TCE - ANEXO III - Preencher'!V27</f>
        <v>0</v>
      </c>
      <c r="V18" s="16">
        <f t="shared" si="4"/>
        <v>138.38999999999999</v>
      </c>
      <c r="W18" s="17" t="str">
        <f>IF('[1]TCE - ANEXO III - Preencher'!X27="","",'[1]TCE - ANEXO III - Preencher'!X27)</f>
        <v>AUXILIO CRECHE</v>
      </c>
      <c r="X18" s="15">
        <f>'[1]TCE - ANEXO III - Preencher'!Y27</f>
        <v>958.18</v>
      </c>
      <c r="Y18" s="15">
        <f>'[1]TCE - ANEXO III - Preencher'!Z27</f>
        <v>0</v>
      </c>
      <c r="Z18" s="16">
        <f t="shared" si="5"/>
        <v>958.18</v>
      </c>
      <c r="AA18" s="17" t="str">
        <f>IF('[1]TCE - ANEXO III - Preencher'!AB27="","",'[1]TCE - ANEXO III - Preencher'!AB27)</f>
        <v xml:space="preserve">ABONO ASSIS FIN COMPLEMENTAR </v>
      </c>
      <c r="AB18" s="15">
        <f t="shared" si="0"/>
        <v>1742.9299999999998</v>
      </c>
    </row>
    <row r="19" spans="1:28" x14ac:dyDescent="0.2">
      <c r="A19" s="8">
        <f>IFERROR(VLOOKUP(B19,'[1]DADOS (OCULTAR)'!$Q$3:$S$136,3,0),"")</f>
        <v>9767633000528</v>
      </c>
      <c r="B19" s="9" t="str">
        <f>'[1]TCE - ANEXO III - Preencher'!C28</f>
        <v>UPA NOVA DESCOBERTA - CG Nº 008/2022</v>
      </c>
      <c r="C19" s="10"/>
      <c r="D19" s="11" t="str">
        <f>'[1]TCE - ANEXO III - Preencher'!E28</f>
        <v>ANA MARIA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3241-15</v>
      </c>
      <c r="G19" s="13" t="str">
        <f>IF('[1]TCE - ANEXO III - Preencher'!H28="","",'[1]TCE - ANEXO III - Preencher'!H28)</f>
        <v>08/2025</v>
      </c>
      <c r="H19" s="14" t="str">
        <f>'[1]TCE - ANEXO III - Preencher'!I28</f>
        <v>0,00</v>
      </c>
      <c r="I19" s="14">
        <f>'[1]TCE - ANEXO III - Preencher'!J28</f>
        <v>349.49</v>
      </c>
      <c r="J19" s="14">
        <f>'[1]TCE - ANEXO III - Preencher'!K28</f>
        <v>0</v>
      </c>
      <c r="K19" s="15">
        <f>'[1]TCE - ANEXO III - Preencher'!L28</f>
        <v>292.02</v>
      </c>
      <c r="L19" s="15">
        <f>'[1]TCE - ANEXO III - Preencher'!M28</f>
        <v>30.36</v>
      </c>
      <c r="M19" s="15">
        <f t="shared" si="1"/>
        <v>261.65999999999997</v>
      </c>
      <c r="N19" s="15">
        <f>'[1]TCE - ANEXO III - Preencher'!O28</f>
        <v>2.56</v>
      </c>
      <c r="O19" s="15">
        <f>'[1]TCE - ANEXO III - Preencher'!P28</f>
        <v>0</v>
      </c>
      <c r="P19" s="16">
        <f t="shared" si="2"/>
        <v>2.56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613.70999999999992</v>
      </c>
    </row>
    <row r="20" spans="1:28" x14ac:dyDescent="0.2">
      <c r="A20" s="8">
        <f>IFERROR(VLOOKUP(B20,'[1]DADOS (OCULTAR)'!$Q$3:$S$136,3,0),"")</f>
        <v>9767633000528</v>
      </c>
      <c r="B20" s="9" t="str">
        <f>'[1]TCE - ANEXO III - Preencher'!C29</f>
        <v>UPA NOVA DESCOBERTA - CG Nº 008/2022</v>
      </c>
      <c r="C20" s="10"/>
      <c r="D20" s="11" t="str">
        <f>'[1]TCE - ANEXO III - Preencher'!E29</f>
        <v>ANA NERY SANTOS DE LIMA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08/2025</v>
      </c>
      <c r="H20" s="14" t="str">
        <f>'[1]TCE - ANEXO III - Preencher'!I29</f>
        <v>0,00</v>
      </c>
      <c r="I20" s="14">
        <f>'[1]TCE - ANEXO III - Preencher'!J29</f>
        <v>178.4</v>
      </c>
      <c r="J20" s="14">
        <f>'[1]TCE - ANEXO III - Preencher'!K29</f>
        <v>0</v>
      </c>
      <c r="K20" s="15">
        <f>'[1]TCE - ANEXO III - Preencher'!L29</f>
        <v>292.02</v>
      </c>
      <c r="L20" s="15">
        <f>'[1]TCE - ANEXO III - Preencher'!M29</f>
        <v>15.18</v>
      </c>
      <c r="M20" s="15">
        <f t="shared" si="1"/>
        <v>276.83999999999997</v>
      </c>
      <c r="N20" s="15">
        <f>'[1]TCE - ANEXO III - Preencher'!O29</f>
        <v>2.56</v>
      </c>
      <c r="O20" s="15">
        <f>'[1]TCE - ANEXO III - Preencher'!P29</f>
        <v>0</v>
      </c>
      <c r="P20" s="16">
        <f t="shared" si="2"/>
        <v>2.56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1655.2</v>
      </c>
      <c r="Y20" s="15">
        <f>'[1]TCE - ANEXO III - Preencher'!Z29</f>
        <v>0</v>
      </c>
      <c r="Z20" s="16">
        <f t="shared" si="5"/>
        <v>1655.2</v>
      </c>
      <c r="AA20" s="17" t="str">
        <f>IF('[1]TCE - ANEXO III - Preencher'!AB29="","",'[1]TCE - ANEXO III - Preencher'!AB29)</f>
        <v xml:space="preserve">ABONO ASSIS FIN COMPLEMENTAR </v>
      </c>
      <c r="AB20" s="15">
        <f t="shared" si="0"/>
        <v>2113</v>
      </c>
    </row>
    <row r="21" spans="1:28" x14ac:dyDescent="0.2">
      <c r="A21" s="8">
        <f>IFERROR(VLOOKUP(B21,'[1]DADOS (OCULTAR)'!$Q$3:$S$136,3,0),"")</f>
        <v>9767633000528</v>
      </c>
      <c r="B21" s="9" t="str">
        <f>'[1]TCE - ANEXO III - Preencher'!C30</f>
        <v>UPA NOVA DESCOBERTA - CG Nº 008/2022</v>
      </c>
      <c r="C21" s="10"/>
      <c r="D21" s="11" t="str">
        <f>'[1]TCE - ANEXO III - Preencher'!E30</f>
        <v xml:space="preserve">ANDREA CORREIA DE MELO 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5163-45</v>
      </c>
      <c r="G21" s="13" t="str">
        <f>IF('[1]TCE - ANEXO III - Preencher'!H30="","",'[1]TCE - ANEXO III - Preencher'!H30)</f>
        <v>08/2025</v>
      </c>
      <c r="H21" s="14" t="str">
        <f>'[1]TCE - ANEXO III - Preencher'!I30</f>
        <v>0,00</v>
      </c>
      <c r="I21" s="14">
        <f>'[1]TCE - ANEXO III - Preencher'!J30</f>
        <v>105.24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2.56</v>
      </c>
      <c r="O21" s="15">
        <f>'[1]TCE - ANEXO III - Preencher'!P30</f>
        <v>0</v>
      </c>
      <c r="P21" s="16">
        <f t="shared" si="2"/>
        <v>2.56</v>
      </c>
      <c r="Q21" s="15">
        <f>'[1]TCE - ANEXO III - Preencher'!R30</f>
        <v>129</v>
      </c>
      <c r="R21" s="15">
        <f>'[1]TCE - ANEXO III - Preencher'!S30</f>
        <v>0</v>
      </c>
      <c r="S21" s="16">
        <f t="shared" si="3"/>
        <v>129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236.8</v>
      </c>
    </row>
    <row r="22" spans="1:28" x14ac:dyDescent="0.2">
      <c r="A22" s="8">
        <f>IFERROR(VLOOKUP(B22,'[1]DADOS (OCULTAR)'!$Q$3:$S$136,3,0),"")</f>
        <v>9767633000528</v>
      </c>
      <c r="B22" s="9" t="str">
        <f>'[1]TCE - ANEXO III - Preencher'!C31</f>
        <v>UPA NOVA DESCOBERTA - CG Nº 008/2022</v>
      </c>
      <c r="C22" s="10"/>
      <c r="D22" s="11" t="str">
        <f>'[1]TCE - ANEXO III - Preencher'!E31</f>
        <v>ANDREA PAULA LIRA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08/2025</v>
      </c>
      <c r="H22" s="14" t="str">
        <f>'[1]TCE - ANEXO III - Preencher'!I31</f>
        <v>0,00</v>
      </c>
      <c r="I22" s="14">
        <f>'[1]TCE - ANEXO III - Preencher'!J31</f>
        <v>157.87</v>
      </c>
      <c r="J22" s="14">
        <f>'[1]TCE - ANEXO III - Preencher'!K31</f>
        <v>0</v>
      </c>
      <c r="K22" s="15">
        <f>'[1]TCE - ANEXO III - Preencher'!L31</f>
        <v>292.02</v>
      </c>
      <c r="L22" s="15">
        <f>'[1]TCE - ANEXO III - Preencher'!M31</f>
        <v>15.18</v>
      </c>
      <c r="M22" s="15">
        <f t="shared" si="1"/>
        <v>276.83999999999997</v>
      </c>
      <c r="N22" s="15">
        <f>'[1]TCE - ANEXO III - Preencher'!O31</f>
        <v>2.56</v>
      </c>
      <c r="O22" s="15">
        <f>'[1]TCE - ANEXO III - Preencher'!P31</f>
        <v>0</v>
      </c>
      <c r="P22" s="16">
        <f t="shared" si="2"/>
        <v>2.56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1655.2</v>
      </c>
      <c r="Y22" s="15">
        <f>'[1]TCE - ANEXO III - Preencher'!Z31</f>
        <v>0</v>
      </c>
      <c r="Z22" s="16">
        <f t="shared" si="5"/>
        <v>1655.2</v>
      </c>
      <c r="AA22" s="17" t="str">
        <f>IF('[1]TCE - ANEXO III - Preencher'!AB31="","",'[1]TCE - ANEXO III - Preencher'!AB31)</f>
        <v xml:space="preserve">ABONO ASSIS FIN COMPLEMENTAR </v>
      </c>
      <c r="AB22" s="15">
        <f t="shared" si="0"/>
        <v>2092.4700000000003</v>
      </c>
    </row>
    <row r="23" spans="1:28" x14ac:dyDescent="0.2">
      <c r="A23" s="8">
        <f>IFERROR(VLOOKUP(B23,'[1]DADOS (OCULTAR)'!$Q$3:$S$136,3,0),"")</f>
        <v>9767633000528</v>
      </c>
      <c r="B23" s="9" t="str">
        <f>'[1]TCE - ANEXO III - Preencher'!C32</f>
        <v>UPA NOVA DESCOBERTA - CG Nº 008/2022</v>
      </c>
      <c r="C23" s="10"/>
      <c r="D23" s="11" t="str">
        <f>'[1]TCE - ANEXO III - Preencher'!E32</f>
        <v>ANDRESSA ANDRADE DO AMARAL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08/2025</v>
      </c>
      <c r="H23" s="14" t="str">
        <f>'[1]TCE - ANEXO III - Preencher'!I32</f>
        <v>0,00</v>
      </c>
      <c r="I23" s="14">
        <f>'[1]TCE - ANEXO III - Preencher'!J32</f>
        <v>166.01</v>
      </c>
      <c r="J23" s="14">
        <f>'[1]TCE - ANEXO III - Preencher'!K32</f>
        <v>0</v>
      </c>
      <c r="K23" s="15">
        <f>'[1]TCE - ANEXO III - Preencher'!L32</f>
        <v>292.02</v>
      </c>
      <c r="L23" s="15">
        <f>'[1]TCE - ANEXO III - Preencher'!M32</f>
        <v>15.18</v>
      </c>
      <c r="M23" s="15">
        <f t="shared" si="1"/>
        <v>276.83999999999997</v>
      </c>
      <c r="N23" s="15">
        <f>'[1]TCE - ANEXO III - Preencher'!O32</f>
        <v>2.56</v>
      </c>
      <c r="O23" s="15">
        <f>'[1]TCE - ANEXO III - Preencher'!P32</f>
        <v>0</v>
      </c>
      <c r="P23" s="16">
        <f t="shared" si="2"/>
        <v>2.56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1655.2</v>
      </c>
      <c r="Y23" s="15">
        <f>'[1]TCE - ANEXO III - Preencher'!Z32</f>
        <v>0</v>
      </c>
      <c r="Z23" s="16">
        <f t="shared" si="5"/>
        <v>1655.2</v>
      </c>
      <c r="AA23" s="17" t="str">
        <f>IF('[1]TCE - ANEXO III - Preencher'!AB32="","",'[1]TCE - ANEXO III - Preencher'!AB32)</f>
        <v xml:space="preserve">ABONO ASSIS FIN COMPLEMENTAR </v>
      </c>
      <c r="AB23" s="15">
        <f t="shared" si="0"/>
        <v>2100.61</v>
      </c>
    </row>
    <row r="24" spans="1:28" x14ac:dyDescent="0.2">
      <c r="A24" s="8">
        <f>IFERROR(VLOOKUP(B24,'[1]DADOS (OCULTAR)'!$Q$3:$S$136,3,0),"")</f>
        <v>9767633000528</v>
      </c>
      <c r="B24" s="9" t="str">
        <f>'[1]TCE - ANEXO III - Preencher'!C33</f>
        <v>UPA NOVA DESCOBERTA - CG Nº 008/2022</v>
      </c>
      <c r="C24" s="10"/>
      <c r="D24" s="11" t="str">
        <f>'[1]TCE - ANEXO III - Preencher'!E33</f>
        <v>ANGELA BELO CABRAL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08/2025</v>
      </c>
      <c r="H24" s="14" t="str">
        <f>'[1]TCE - ANEXO III - Preencher'!I33</f>
        <v>0,00</v>
      </c>
      <c r="I24" s="14">
        <f>'[1]TCE - ANEXO III - Preencher'!J33</f>
        <v>186.55</v>
      </c>
      <c r="J24" s="14">
        <f>'[1]TCE - ANEXO III - Preencher'!K33</f>
        <v>0</v>
      </c>
      <c r="K24" s="15">
        <f>'[1]TCE - ANEXO III - Preencher'!L33</f>
        <v>292.02</v>
      </c>
      <c r="L24" s="15">
        <f>'[1]TCE - ANEXO III - Preencher'!M33</f>
        <v>15.18</v>
      </c>
      <c r="M24" s="15">
        <f t="shared" si="1"/>
        <v>276.83999999999997</v>
      </c>
      <c r="N24" s="15">
        <f>'[1]TCE - ANEXO III - Preencher'!O33</f>
        <v>2.56</v>
      </c>
      <c r="O24" s="15">
        <f>'[1]TCE - ANEXO III - Preencher'!P33</f>
        <v>0</v>
      </c>
      <c r="P24" s="16">
        <f t="shared" si="2"/>
        <v>2.56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1655.2</v>
      </c>
      <c r="Y24" s="15">
        <f>'[1]TCE - ANEXO III - Preencher'!Z33</f>
        <v>0</v>
      </c>
      <c r="Z24" s="16">
        <f t="shared" si="5"/>
        <v>1655.2</v>
      </c>
      <c r="AA24" s="17" t="str">
        <f>IF('[1]TCE - ANEXO III - Preencher'!AB33="","",'[1]TCE - ANEXO III - Preencher'!AB33)</f>
        <v xml:space="preserve">ABONO ASSIS FIN COMPLEMENTAR </v>
      </c>
      <c r="AB24" s="15">
        <f t="shared" si="0"/>
        <v>2121.15</v>
      </c>
    </row>
    <row r="25" spans="1:28" x14ac:dyDescent="0.2">
      <c r="A25" s="8">
        <f>IFERROR(VLOOKUP(B25,'[1]DADOS (OCULTAR)'!$Q$3:$S$136,3,0),"")</f>
        <v>9767633000528</v>
      </c>
      <c r="B25" s="9" t="str">
        <f>'[1]TCE - ANEXO III - Preencher'!C34</f>
        <v>UPA NOVA DESCOBERTA - CG Nº 008/2022</v>
      </c>
      <c r="C25" s="10"/>
      <c r="D25" s="11" t="str">
        <f>'[1]TCE - ANEXO III - Preencher'!E34</f>
        <v>ANNA CLAUDIA DA SILVA NASCIMENTO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08/2025</v>
      </c>
      <c r="H25" s="14" t="str">
        <f>'[1]TCE - ANEXO III - Preencher'!I34</f>
        <v>0,00</v>
      </c>
      <c r="I25" s="14">
        <f>'[1]TCE - ANEXO III - Preencher'!J34</f>
        <v>157.87</v>
      </c>
      <c r="J25" s="14">
        <f>'[1]TCE - ANEXO III - Preencher'!K34</f>
        <v>0</v>
      </c>
      <c r="K25" s="15">
        <f>'[1]TCE - ANEXO III - Preencher'!L34</f>
        <v>292.02</v>
      </c>
      <c r="L25" s="15">
        <f>'[1]TCE - ANEXO III - Preencher'!M34</f>
        <v>15.18</v>
      </c>
      <c r="M25" s="15">
        <f t="shared" si="1"/>
        <v>276.83999999999997</v>
      </c>
      <c r="N25" s="15">
        <f>'[1]TCE - ANEXO III - Preencher'!O34</f>
        <v>2.56</v>
      </c>
      <c r="O25" s="15">
        <f>'[1]TCE - ANEXO III - Preencher'!P34</f>
        <v>0</v>
      </c>
      <c r="P25" s="16">
        <f t="shared" si="2"/>
        <v>2.56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1655.2</v>
      </c>
      <c r="Y25" s="15">
        <f>'[1]TCE - ANEXO III - Preencher'!Z34</f>
        <v>0</v>
      </c>
      <c r="Z25" s="16">
        <f t="shared" si="5"/>
        <v>1655.2</v>
      </c>
      <c r="AA25" s="17" t="str">
        <f>IF('[1]TCE - ANEXO III - Preencher'!AB34="","",'[1]TCE - ANEXO III - Preencher'!AB34)</f>
        <v xml:space="preserve">ABONO ASSIS FIN COMPLEMENTAR </v>
      </c>
      <c r="AB25" s="15">
        <f t="shared" si="0"/>
        <v>2092.4700000000003</v>
      </c>
    </row>
    <row r="26" spans="1:28" x14ac:dyDescent="0.2">
      <c r="A26" s="8">
        <f>IFERROR(VLOOKUP(B26,'[1]DADOS (OCULTAR)'!$Q$3:$S$136,3,0),"")</f>
        <v>9767633000528</v>
      </c>
      <c r="B26" s="9" t="str">
        <f>'[1]TCE - ANEXO III - Preencher'!C35</f>
        <v>UPA NOVA DESCOBERTA - CG Nº 008/2022</v>
      </c>
      <c r="C26" s="10"/>
      <c r="D26" s="11" t="str">
        <f>'[1]TCE - ANEXO III - Preencher'!E35</f>
        <v>ANNE CATARINA TAVARES DE ARAUJO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2516-05</v>
      </c>
      <c r="G26" s="13" t="str">
        <f>IF('[1]TCE - ANEXO III - Preencher'!H35="","",'[1]TCE - ANEXO III - Preencher'!H35)</f>
        <v>08/2025</v>
      </c>
      <c r="H26" s="14" t="str">
        <f>'[1]TCE - ANEXO III - Preencher'!I35</f>
        <v>0,00</v>
      </c>
      <c r="I26" s="14">
        <f>'[1]TCE - ANEXO III - Preencher'!J35</f>
        <v>459.59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2.56</v>
      </c>
      <c r="O26" s="15">
        <f>'[1]TCE - ANEXO III - Preencher'!P35</f>
        <v>0</v>
      </c>
      <c r="P26" s="16">
        <f t="shared" si="2"/>
        <v>2.56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462.15</v>
      </c>
    </row>
    <row r="27" spans="1:28" x14ac:dyDescent="0.2">
      <c r="A27" s="8">
        <f>IFERROR(VLOOKUP(B27,'[1]DADOS (OCULTAR)'!$Q$3:$S$136,3,0),"")</f>
        <v>9767633000528</v>
      </c>
      <c r="B27" s="9" t="str">
        <f>'[1]TCE - ANEXO III - Preencher'!C36</f>
        <v>UPA NOVA DESCOBERTA - CG Nº 008/2022</v>
      </c>
      <c r="C27" s="10"/>
      <c r="D27" s="11" t="str">
        <f>'[1]TCE - ANEXO III - Preencher'!E36</f>
        <v>AURELANE CRISTINA LIRA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3242-05</v>
      </c>
      <c r="G27" s="13" t="str">
        <f>IF('[1]TCE - ANEXO III - Preencher'!H36="","",'[1]TCE - ANEXO III - Preencher'!H36)</f>
        <v>08/2025</v>
      </c>
      <c r="H27" s="14" t="str">
        <f>'[1]TCE - ANEXO III - Preencher'!I36</f>
        <v>0,00</v>
      </c>
      <c r="I27" s="14">
        <f>'[1]TCE - ANEXO III - Preencher'!J36</f>
        <v>169.68</v>
      </c>
      <c r="J27" s="14">
        <f>'[1]TCE - ANEXO III - Preencher'!K36</f>
        <v>0</v>
      </c>
      <c r="K27" s="15">
        <f>'[1]TCE - ANEXO III - Preencher'!L36</f>
        <v>292.02</v>
      </c>
      <c r="L27" s="15">
        <f>'[1]TCE - ANEXO III - Preencher'!M36</f>
        <v>30.36</v>
      </c>
      <c r="M27" s="15">
        <f t="shared" si="1"/>
        <v>261.65999999999997</v>
      </c>
      <c r="N27" s="15">
        <f>'[1]TCE - ANEXO III - Preencher'!O36</f>
        <v>2.56</v>
      </c>
      <c r="O27" s="15">
        <f>'[1]TCE - ANEXO III - Preencher'!P36</f>
        <v>0</v>
      </c>
      <c r="P27" s="16">
        <f t="shared" si="2"/>
        <v>2.56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433.9</v>
      </c>
    </row>
    <row r="28" spans="1:28" x14ac:dyDescent="0.2">
      <c r="A28" s="8">
        <f>IFERROR(VLOOKUP(B28,'[1]DADOS (OCULTAR)'!$Q$3:$S$136,3,0),"")</f>
        <v>9767633000528</v>
      </c>
      <c r="B28" s="9" t="str">
        <f>'[1]TCE - ANEXO III - Preencher'!C37</f>
        <v>UPA NOVA DESCOBERTA - CG Nº 008/2022</v>
      </c>
      <c r="C28" s="10"/>
      <c r="D28" s="11" t="str">
        <f>'[1]TCE - ANEXO III - Preencher'!E37</f>
        <v>AURINEIDE FRANCISCA ELIAS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08/2025</v>
      </c>
      <c r="H28" s="14" t="str">
        <f>'[1]TCE - ANEXO III - Preencher'!I37</f>
        <v>0,00</v>
      </c>
      <c r="I28" s="14">
        <f>'[1]TCE - ANEXO III - Preencher'!J37</f>
        <v>339.01</v>
      </c>
      <c r="J28" s="14">
        <f>'[1]TCE - ANEXO III - Preencher'!K37</f>
        <v>0</v>
      </c>
      <c r="K28" s="15">
        <f>'[1]TCE - ANEXO III - Preencher'!L37</f>
        <v>292.02</v>
      </c>
      <c r="L28" s="15">
        <f>'[1]TCE - ANEXO III - Preencher'!M37</f>
        <v>4.3600000000000003</v>
      </c>
      <c r="M28" s="15">
        <f t="shared" si="1"/>
        <v>287.65999999999997</v>
      </c>
      <c r="N28" s="15">
        <f>'[1]TCE - ANEXO III - Preencher'!O37</f>
        <v>2.56</v>
      </c>
      <c r="O28" s="15">
        <f>'[1]TCE - ANEXO III - Preencher'!P37</f>
        <v>0</v>
      </c>
      <c r="P28" s="16">
        <f t="shared" si="2"/>
        <v>2.56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138.38999999999999</v>
      </c>
      <c r="U28" s="15">
        <f>'[1]TCE - ANEXO III - Preencher'!V37</f>
        <v>0</v>
      </c>
      <c r="V28" s="16">
        <f t="shared" si="4"/>
        <v>138.38999999999999</v>
      </c>
      <c r="W28" s="17" t="str">
        <f>IF('[1]TCE - ANEXO III - Preencher'!X37="","",'[1]TCE - ANEXO III - Preencher'!X37)</f>
        <v>AUXILIO CRECHE</v>
      </c>
      <c r="X28" s="15">
        <f>'[1]TCE - ANEXO III - Preencher'!Y37</f>
        <v>914.54</v>
      </c>
      <c r="Y28" s="15">
        <f>'[1]TCE - ANEXO III - Preencher'!Z37</f>
        <v>0</v>
      </c>
      <c r="Z28" s="16">
        <f t="shared" si="5"/>
        <v>914.54</v>
      </c>
      <c r="AA28" s="17" t="str">
        <f>IF('[1]TCE - ANEXO III - Preencher'!AB37="","",'[1]TCE - ANEXO III - Preencher'!AB37)</f>
        <v xml:space="preserve">ABONO ASSIS FIN COMPLEMENTAR </v>
      </c>
      <c r="AB28" s="15">
        <f t="shared" si="0"/>
        <v>1682.1599999999999</v>
      </c>
    </row>
    <row r="29" spans="1:28" x14ac:dyDescent="0.2">
      <c r="A29" s="8">
        <f>IFERROR(VLOOKUP(B29,'[1]DADOS (OCULTAR)'!$Q$3:$S$136,3,0),"")</f>
        <v>9767633000528</v>
      </c>
      <c r="B29" s="9" t="str">
        <f>'[1]TCE - ANEXO III - Preencher'!C38</f>
        <v>UPA NOVA DESCOBERTA - CG Nº 008/2022</v>
      </c>
      <c r="C29" s="10"/>
      <c r="D29" s="11" t="str">
        <f>'[1]TCE - ANEXO III - Preencher'!E38</f>
        <v>BRENDA LETICIA BEZERRA DE OLIVEIRA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5211-30</v>
      </c>
      <c r="G29" s="13" t="str">
        <f>IF('[1]TCE - ANEXO III - Preencher'!H38="","",'[1]TCE - ANEXO III - Preencher'!H38)</f>
        <v>08/2025</v>
      </c>
      <c r="H29" s="14" t="str">
        <f>'[1]TCE - ANEXO III - Preencher'!I38</f>
        <v>0,00</v>
      </c>
      <c r="I29" s="14">
        <f>'[1]TCE - ANEXO III - Preencher'!J38</f>
        <v>128.33000000000001</v>
      </c>
      <c r="J29" s="14">
        <f>'[1]TCE - ANEXO III - Preencher'!K38</f>
        <v>0</v>
      </c>
      <c r="K29" s="15">
        <f>'[1]TCE - ANEXO III - Preencher'!L38</f>
        <v>292.02</v>
      </c>
      <c r="L29" s="15">
        <f>'[1]TCE - ANEXO III - Preencher'!M38</f>
        <v>30.36</v>
      </c>
      <c r="M29" s="15">
        <f t="shared" si="1"/>
        <v>261.65999999999997</v>
      </c>
      <c r="N29" s="15">
        <f>'[1]TCE - ANEXO III - Preencher'!O38</f>
        <v>2.56</v>
      </c>
      <c r="O29" s="15">
        <f>'[1]TCE - ANEXO III - Preencher'!P38</f>
        <v>0</v>
      </c>
      <c r="P29" s="16">
        <f t="shared" si="2"/>
        <v>2.56</v>
      </c>
      <c r="Q29" s="15">
        <f>'[1]TCE - ANEXO III - Preencher'!R38</f>
        <v>16.399999999999999</v>
      </c>
      <c r="R29" s="15">
        <f>'[1]TCE - ANEXO III - Preencher'!S38</f>
        <v>16.39</v>
      </c>
      <c r="S29" s="16">
        <f t="shared" si="3"/>
        <v>9.9999999999980105E-3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392.56</v>
      </c>
    </row>
    <row r="30" spans="1:28" x14ac:dyDescent="0.2">
      <c r="A30" s="8">
        <f>IFERROR(VLOOKUP(B30,'[1]DADOS (OCULTAR)'!$Q$3:$S$136,3,0),"")</f>
        <v>9767633000528</v>
      </c>
      <c r="B30" s="9" t="str">
        <f>'[1]TCE - ANEXO III - Preencher'!C39</f>
        <v>UPA NOVA DESCOBERTA - CG Nº 008/2022</v>
      </c>
      <c r="C30" s="10"/>
      <c r="D30" s="11" t="str">
        <f>'[1]TCE - ANEXO III - Preencher'!E39</f>
        <v>BRUNA  GONCALVES DE AZEVEDO MONTEIRO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2234-05</v>
      </c>
      <c r="G30" s="13" t="str">
        <f>IF('[1]TCE - ANEXO III - Preencher'!H39="","",'[1]TCE - ANEXO III - Preencher'!H39)</f>
        <v>08/2025</v>
      </c>
      <c r="H30" s="14" t="str">
        <f>'[1]TCE - ANEXO III - Preencher'!I39</f>
        <v>0,00</v>
      </c>
      <c r="I30" s="14">
        <f>'[1]TCE - ANEXO III - Preencher'!J39</f>
        <v>525.72</v>
      </c>
      <c r="J30" s="14">
        <f>'[1]TCE - ANEXO III - Preencher'!K39</f>
        <v>0</v>
      </c>
      <c r="K30" s="15">
        <f>'[1]TCE - ANEXO III - Preencher'!L39</f>
        <v>292.02</v>
      </c>
      <c r="L30" s="15">
        <f>'[1]TCE - ANEXO III - Preencher'!M39</f>
        <v>20.059999999999999</v>
      </c>
      <c r="M30" s="15">
        <f t="shared" si="1"/>
        <v>271.95999999999998</v>
      </c>
      <c r="N30" s="15">
        <f>'[1]TCE - ANEXO III - Preencher'!O39</f>
        <v>2.56</v>
      </c>
      <c r="O30" s="15">
        <f>'[1]TCE - ANEXO III - Preencher'!P39</f>
        <v>0</v>
      </c>
      <c r="P30" s="16">
        <f t="shared" si="2"/>
        <v>2.56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800.24</v>
      </c>
    </row>
    <row r="31" spans="1:28" x14ac:dyDescent="0.2">
      <c r="A31" s="8">
        <f>IFERROR(VLOOKUP(B31,'[1]DADOS (OCULTAR)'!$Q$3:$S$136,3,0),"")</f>
        <v>9767633000528</v>
      </c>
      <c r="B31" s="9" t="str">
        <f>'[1]TCE - ANEXO III - Preencher'!C40</f>
        <v>UPA NOVA DESCOBERTA - CG Nº 008/2022</v>
      </c>
      <c r="C31" s="10"/>
      <c r="D31" s="11" t="str">
        <f>'[1]TCE - ANEXO III - Preencher'!E40</f>
        <v>BRUNA HIPOLITO MOREIRA REIS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08/2025</v>
      </c>
      <c r="H31" s="14" t="str">
        <f>'[1]TCE - ANEXO III - Preencher'!I40</f>
        <v>0,00</v>
      </c>
      <c r="I31" s="14">
        <f>'[1]TCE - ANEXO III - Preencher'!J40</f>
        <v>246.37</v>
      </c>
      <c r="J31" s="14">
        <f>'[1]TCE - ANEXO III - Preencher'!K40</f>
        <v>0</v>
      </c>
      <c r="K31" s="15">
        <f>'[1]TCE - ANEXO III - Preencher'!L40</f>
        <v>292.02</v>
      </c>
      <c r="L31" s="15">
        <f>'[1]TCE - ANEXO III - Preencher'!M40</f>
        <v>3.05</v>
      </c>
      <c r="M31" s="15">
        <f t="shared" si="1"/>
        <v>288.96999999999997</v>
      </c>
      <c r="N31" s="15">
        <f>'[1]TCE - ANEXO III - Preencher'!O40</f>
        <v>2.56</v>
      </c>
      <c r="O31" s="15">
        <f>'[1]TCE - ANEXO III - Preencher'!P40</f>
        <v>0</v>
      </c>
      <c r="P31" s="16">
        <f t="shared" si="2"/>
        <v>2.56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138.38999999999999</v>
      </c>
      <c r="U31" s="15">
        <f>'[1]TCE - ANEXO III - Preencher'!V40</f>
        <v>0</v>
      </c>
      <c r="V31" s="16">
        <f t="shared" si="4"/>
        <v>138.38999999999999</v>
      </c>
      <c r="W31" s="17" t="str">
        <f>IF('[1]TCE - ANEXO III - Preencher'!X40="","",'[1]TCE - ANEXO III - Preencher'!X40)</f>
        <v>AUXILIO CRECHE</v>
      </c>
      <c r="X31" s="15">
        <f>'[1]TCE - ANEXO III - Preencher'!Y40</f>
        <v>2170.88</v>
      </c>
      <c r="Y31" s="15">
        <f>'[1]TCE - ANEXO III - Preencher'!Z40</f>
        <v>0</v>
      </c>
      <c r="Z31" s="16">
        <f t="shared" si="5"/>
        <v>2170.88</v>
      </c>
      <c r="AA31" s="17" t="str">
        <f>IF('[1]TCE - ANEXO III - Preencher'!AB40="","",'[1]TCE - ANEXO III - Preencher'!AB40)</f>
        <v xml:space="preserve">ABONO ASSIS FIN COMPLEMENTAR </v>
      </c>
      <c r="AB31" s="15">
        <f t="shared" si="0"/>
        <v>2847.17</v>
      </c>
    </row>
    <row r="32" spans="1:28" x14ac:dyDescent="0.2">
      <c r="A32" s="8">
        <f>IFERROR(VLOOKUP(B32,'[1]DADOS (OCULTAR)'!$Q$3:$S$136,3,0),"")</f>
        <v>9767633000528</v>
      </c>
      <c r="B32" s="9" t="str">
        <f>'[1]TCE - ANEXO III - Preencher'!C41</f>
        <v>UPA NOVA DESCOBERTA - CG Nº 008/2022</v>
      </c>
      <c r="C32" s="10"/>
      <c r="D32" s="11" t="str">
        <f>'[1]TCE - ANEXO III - Preencher'!E41</f>
        <v xml:space="preserve">BRUNO SOUZA DA SILVA 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4110-30</v>
      </c>
      <c r="G32" s="13" t="str">
        <f>IF('[1]TCE - ANEXO III - Preencher'!H41="","",'[1]TCE - ANEXO III - Preencher'!H41)</f>
        <v>08/2025</v>
      </c>
      <c r="H32" s="14" t="str">
        <f>'[1]TCE - ANEXO III - Preencher'!I41</f>
        <v>0,00</v>
      </c>
      <c r="I32" s="14">
        <f>'[1]TCE - ANEXO III - Preencher'!J41</f>
        <v>181.78</v>
      </c>
      <c r="J32" s="14">
        <f>'[1]TCE - ANEXO III - Preencher'!K41</f>
        <v>0</v>
      </c>
      <c r="K32" s="15">
        <f>'[1]TCE - ANEXO III - Preencher'!L41</f>
        <v>292.02</v>
      </c>
      <c r="L32" s="15">
        <f>'[1]TCE - ANEXO III - Preencher'!M41</f>
        <v>30.36</v>
      </c>
      <c r="M32" s="15">
        <f t="shared" si="1"/>
        <v>261.65999999999997</v>
      </c>
      <c r="N32" s="15">
        <f>'[1]TCE - ANEXO III - Preencher'!O41</f>
        <v>2.56</v>
      </c>
      <c r="O32" s="15">
        <f>'[1]TCE - ANEXO III - Preencher'!P41</f>
        <v>0</v>
      </c>
      <c r="P32" s="16">
        <f t="shared" si="2"/>
        <v>2.56</v>
      </c>
      <c r="Q32" s="15">
        <f>'[1]TCE - ANEXO III - Preencher'!R41</f>
        <v>361.2</v>
      </c>
      <c r="R32" s="15">
        <f>'[1]TCE - ANEXO III - Preencher'!S41</f>
        <v>136.34</v>
      </c>
      <c r="S32" s="16">
        <f t="shared" si="3"/>
        <v>224.85999999999999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670.8599999999999</v>
      </c>
    </row>
    <row r="33" spans="1:28" x14ac:dyDescent="0.2">
      <c r="A33" s="8">
        <f>IFERROR(VLOOKUP(B33,'[1]DADOS (OCULTAR)'!$Q$3:$S$136,3,0),"")</f>
        <v>9767633000528</v>
      </c>
      <c r="B33" s="9" t="str">
        <f>'[1]TCE - ANEXO III - Preencher'!C42</f>
        <v>UPA NOVA DESCOBERTA - CG Nº 008/2022</v>
      </c>
      <c r="C33" s="10"/>
      <c r="D33" s="11" t="str">
        <f>'[1]TCE - ANEXO III - Preencher'!E42</f>
        <v>CARMEM REGINA ALVES SENA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08/2025</v>
      </c>
      <c r="H33" s="14" t="str">
        <f>'[1]TCE - ANEXO III - Preencher'!I42</f>
        <v>0,00</v>
      </c>
      <c r="I33" s="14">
        <f>'[1]TCE - ANEXO III - Preencher'!J42</f>
        <v>300.66000000000003</v>
      </c>
      <c r="J33" s="14">
        <f>'[1]TCE - ANEXO III - Preencher'!K42</f>
        <v>0</v>
      </c>
      <c r="K33" s="15">
        <f>'[1]TCE - ANEXO III - Preencher'!L42</f>
        <v>292.02</v>
      </c>
      <c r="L33" s="15">
        <f>'[1]TCE - ANEXO III - Preencher'!M42</f>
        <v>3.59</v>
      </c>
      <c r="M33" s="15">
        <f t="shared" si="1"/>
        <v>288.43</v>
      </c>
      <c r="N33" s="15">
        <f>'[1]TCE - ANEXO III - Preencher'!O42</f>
        <v>2.56</v>
      </c>
      <c r="O33" s="15">
        <f>'[1]TCE - ANEXO III - Preencher'!P42</f>
        <v>0</v>
      </c>
      <c r="P33" s="16">
        <f t="shared" si="2"/>
        <v>2.56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1804.36</v>
      </c>
      <c r="Y33" s="15">
        <f>'[1]TCE - ANEXO III - Preencher'!Z42</f>
        <v>0</v>
      </c>
      <c r="Z33" s="16">
        <f t="shared" si="5"/>
        <v>1804.36</v>
      </c>
      <c r="AA33" s="17" t="str">
        <f>IF('[1]TCE - ANEXO III - Preencher'!AB42="","",'[1]TCE - ANEXO III - Preencher'!AB42)</f>
        <v xml:space="preserve">ABONO ASSIS FIN COMPLEMENTAR </v>
      </c>
      <c r="AB33" s="15">
        <f t="shared" si="0"/>
        <v>2396.0099999999998</v>
      </c>
    </row>
    <row r="34" spans="1:28" x14ac:dyDescent="0.2">
      <c r="A34" s="8">
        <f>IFERROR(VLOOKUP(B34,'[1]DADOS (OCULTAR)'!$Q$3:$S$136,3,0),"")</f>
        <v>9767633000528</v>
      </c>
      <c r="B34" s="9" t="str">
        <f>'[1]TCE - ANEXO III - Preencher'!C43</f>
        <v>UPA NOVA DESCOBERTA - CG Nº 008/2022</v>
      </c>
      <c r="C34" s="10"/>
      <c r="D34" s="11" t="str">
        <f>'[1]TCE - ANEXO III - Preencher'!E43</f>
        <v xml:space="preserve">CINARA CIBELE CONCEICAO DA SILVA 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08/2025</v>
      </c>
      <c r="H34" s="14" t="str">
        <f>'[1]TCE - ANEXO III - Preencher'!I43</f>
        <v>0,00</v>
      </c>
      <c r="I34" s="14">
        <f>'[1]TCE - ANEXO III - Preencher'!J43</f>
        <v>168.89</v>
      </c>
      <c r="J34" s="14">
        <f>'[1]TCE - ANEXO III - Preencher'!K43</f>
        <v>0</v>
      </c>
      <c r="K34" s="15">
        <f>'[1]TCE - ANEXO III - Preencher'!L43</f>
        <v>292.02</v>
      </c>
      <c r="L34" s="15">
        <f>'[1]TCE - ANEXO III - Preencher'!M43</f>
        <v>15.18</v>
      </c>
      <c r="M34" s="15">
        <f t="shared" si="1"/>
        <v>276.83999999999997</v>
      </c>
      <c r="N34" s="15">
        <f>'[1]TCE - ANEXO III - Preencher'!O43</f>
        <v>2.56</v>
      </c>
      <c r="O34" s="15">
        <f>'[1]TCE - ANEXO III - Preencher'!P43</f>
        <v>0</v>
      </c>
      <c r="P34" s="16">
        <f t="shared" si="2"/>
        <v>2.56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81.02</v>
      </c>
      <c r="U34" s="15">
        <f>'[1]TCE - ANEXO III - Preencher'!V43</f>
        <v>0</v>
      </c>
      <c r="V34" s="16">
        <f t="shared" si="4"/>
        <v>81.02</v>
      </c>
      <c r="W34" s="17" t="str">
        <f>IF('[1]TCE - ANEXO III - Preencher'!X43="","",'[1]TCE - ANEXO III - Preencher'!X43)</f>
        <v>AUXILIO CRECHE</v>
      </c>
      <c r="X34" s="15">
        <f>'[1]TCE - ANEXO III - Preencher'!Y43</f>
        <v>5421</v>
      </c>
      <c r="Y34" s="15">
        <f>'[1]TCE - ANEXO III - Preencher'!Z43</f>
        <v>0</v>
      </c>
      <c r="Z34" s="16">
        <f t="shared" si="5"/>
        <v>5421</v>
      </c>
      <c r="AA34" s="17" t="str">
        <f>IF('[1]TCE - ANEXO III - Preencher'!AB43="","",'[1]TCE - ANEXO III - Preencher'!AB43)</f>
        <v xml:space="preserve">ABONO ASSIS FIN COMPLEMENTAR </v>
      </c>
      <c r="AB34" s="15">
        <f t="shared" si="0"/>
        <v>5950.3099999999995</v>
      </c>
    </row>
    <row r="35" spans="1:28" x14ac:dyDescent="0.2">
      <c r="A35" s="8">
        <f>IFERROR(VLOOKUP(B35,'[1]DADOS (OCULTAR)'!$Q$3:$S$136,3,0),"")</f>
        <v>9767633000528</v>
      </c>
      <c r="B35" s="9" t="str">
        <f>'[1]TCE - ANEXO III - Preencher'!C44</f>
        <v>UPA NOVA DESCOBERTA - CG Nº 008/2022</v>
      </c>
      <c r="C35" s="10"/>
      <c r="D35" s="11" t="str">
        <f>'[1]TCE - ANEXO III - Preencher'!E44</f>
        <v>CLEIDE MARIA DA SILVA BEZERRA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4221-10</v>
      </c>
      <c r="G35" s="13" t="str">
        <f>IF('[1]TCE - ANEXO III - Preencher'!H44="","",'[1]TCE - ANEXO III - Preencher'!H44)</f>
        <v>08/2025</v>
      </c>
      <c r="H35" s="14" t="str">
        <f>'[1]TCE - ANEXO III - Preencher'!I44</f>
        <v>0,00</v>
      </c>
      <c r="I35" s="14">
        <f>'[1]TCE - ANEXO III - Preencher'!J44</f>
        <v>195.58</v>
      </c>
      <c r="J35" s="14">
        <f>'[1]TCE - ANEXO III - Preencher'!K44</f>
        <v>0</v>
      </c>
      <c r="K35" s="15">
        <f>'[1]TCE - ANEXO III - Preencher'!L44</f>
        <v>292.02</v>
      </c>
      <c r="L35" s="15">
        <f>'[1]TCE - ANEXO III - Preencher'!M44</f>
        <v>15.18</v>
      </c>
      <c r="M35" s="15">
        <f t="shared" si="1"/>
        <v>276.83999999999997</v>
      </c>
      <c r="N35" s="15">
        <f>'[1]TCE - ANEXO III - Preencher'!O44</f>
        <v>2.56</v>
      </c>
      <c r="O35" s="15">
        <f>'[1]TCE - ANEXO III - Preencher'!P44</f>
        <v>0</v>
      </c>
      <c r="P35" s="16">
        <f t="shared" si="2"/>
        <v>2.56</v>
      </c>
      <c r="Q35" s="15">
        <f>'[1]TCE - ANEXO III - Preencher'!R44</f>
        <v>129</v>
      </c>
      <c r="R35" s="15">
        <f>'[1]TCE - ANEXO III - Preencher'!S44</f>
        <v>91.08</v>
      </c>
      <c r="S35" s="16">
        <f t="shared" si="3"/>
        <v>37.92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512.9</v>
      </c>
    </row>
    <row r="36" spans="1:28" x14ac:dyDescent="0.2">
      <c r="A36" s="8">
        <f>IFERROR(VLOOKUP(B36,'[1]DADOS (OCULTAR)'!$Q$3:$S$136,3,0),"")</f>
        <v>9767633000528</v>
      </c>
      <c r="B36" s="9" t="str">
        <f>'[1]TCE - ANEXO III - Preencher'!C45</f>
        <v>UPA NOVA DESCOBERTA - CG Nº 008/2022</v>
      </c>
      <c r="C36" s="10"/>
      <c r="D36" s="11" t="str">
        <f>'[1]TCE - ANEXO III - Preencher'!E45</f>
        <v>CLEITON TRAJANO PINHEIRO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5211-30</v>
      </c>
      <c r="G36" s="13" t="str">
        <f>IF('[1]TCE - ANEXO III - Preencher'!H45="","",'[1]TCE - ANEXO III - Preencher'!H45)</f>
        <v>08/2025</v>
      </c>
      <c r="H36" s="14" t="str">
        <f>'[1]TCE - ANEXO III - Preencher'!I45</f>
        <v>0,00</v>
      </c>
      <c r="I36" s="14">
        <f>'[1]TCE - ANEXO III - Preencher'!J45</f>
        <v>159.66999999999999</v>
      </c>
      <c r="J36" s="14">
        <f>'[1]TCE - ANEXO III - Preencher'!K45</f>
        <v>0</v>
      </c>
      <c r="K36" s="15">
        <f>'[1]TCE - ANEXO III - Preencher'!L45</f>
        <v>292.02</v>
      </c>
      <c r="L36" s="15">
        <f>'[1]TCE - ANEXO III - Preencher'!M45</f>
        <v>30.36</v>
      </c>
      <c r="M36" s="15">
        <f t="shared" si="1"/>
        <v>261.65999999999997</v>
      </c>
      <c r="N36" s="15">
        <f>'[1]TCE - ANEXO III - Preencher'!O45</f>
        <v>2.56</v>
      </c>
      <c r="O36" s="15">
        <f>'[1]TCE - ANEXO III - Preencher'!P45</f>
        <v>0</v>
      </c>
      <c r="P36" s="16">
        <f t="shared" si="2"/>
        <v>2.56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423.88999999999993</v>
      </c>
    </row>
    <row r="37" spans="1:28" x14ac:dyDescent="0.2">
      <c r="A37" s="8">
        <f>IFERROR(VLOOKUP(B37,'[1]DADOS (OCULTAR)'!$Q$3:$S$136,3,0),"")</f>
        <v>9767633000528</v>
      </c>
      <c r="B37" s="9" t="str">
        <f>'[1]TCE - ANEXO III - Preencher'!C46</f>
        <v>UPA NOVA DESCOBERTA - CG Nº 008/2022</v>
      </c>
      <c r="C37" s="10"/>
      <c r="D37" s="11" t="str">
        <f>'[1]TCE - ANEXO III - Preencher'!E46</f>
        <v>CRISTIANE CORREIA LIMA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5174-10</v>
      </c>
      <c r="G37" s="13" t="str">
        <f>IF('[1]TCE - ANEXO III - Preencher'!H46="","",'[1]TCE - ANEXO III - Preencher'!H46)</f>
        <v>08/2025</v>
      </c>
      <c r="H37" s="14" t="str">
        <f>'[1]TCE - ANEXO III - Preencher'!I46</f>
        <v>0,00</v>
      </c>
      <c r="I37" s="14">
        <f>'[1]TCE - ANEXO III - Preencher'!J46</f>
        <v>194.96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2.56</v>
      </c>
      <c r="O37" s="15">
        <f>'[1]TCE - ANEXO III - Preencher'!P46</f>
        <v>0</v>
      </c>
      <c r="P37" s="16">
        <f t="shared" si="2"/>
        <v>2.56</v>
      </c>
      <c r="Q37" s="15">
        <f>'[1]TCE - ANEXO III - Preencher'!R46</f>
        <v>258</v>
      </c>
      <c r="R37" s="15">
        <f>'[1]TCE - ANEXO III - Preencher'!S46</f>
        <v>91.08</v>
      </c>
      <c r="S37" s="16">
        <f t="shared" si="3"/>
        <v>166.92000000000002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364.44000000000005</v>
      </c>
    </row>
    <row r="38" spans="1:28" x14ac:dyDescent="0.2">
      <c r="A38" s="8">
        <f>IFERROR(VLOOKUP(B38,'[1]DADOS (OCULTAR)'!$Q$3:$S$136,3,0),"")</f>
        <v>9767633000528</v>
      </c>
      <c r="B38" s="9" t="str">
        <f>'[1]TCE - ANEXO III - Preencher'!C47</f>
        <v>UPA NOVA DESCOBERTA - CG Nº 008/2022</v>
      </c>
      <c r="C38" s="10"/>
      <c r="D38" s="11" t="str">
        <f>'[1]TCE - ANEXO III - Preencher'!E47</f>
        <v>CRISTIANE MARIA DA S OLIVEIRA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08/2025</v>
      </c>
      <c r="H38" s="14" t="str">
        <f>'[1]TCE - ANEXO III - Preencher'!I47</f>
        <v>0,00</v>
      </c>
      <c r="I38" s="14">
        <f>'[1]TCE - ANEXO III - Preencher'!J47</f>
        <v>159.94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2.56</v>
      </c>
      <c r="O38" s="15">
        <f>'[1]TCE - ANEXO III - Preencher'!P47</f>
        <v>0</v>
      </c>
      <c r="P38" s="16">
        <f t="shared" si="2"/>
        <v>2.56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1731.1</v>
      </c>
      <c r="Y38" s="15">
        <f>'[1]TCE - ANEXO III - Preencher'!Z47</f>
        <v>0</v>
      </c>
      <c r="Z38" s="16">
        <f t="shared" si="5"/>
        <v>1731.1</v>
      </c>
      <c r="AA38" s="17" t="str">
        <f>IF('[1]TCE - ANEXO III - Preencher'!AB47="","",'[1]TCE - ANEXO III - Preencher'!AB47)</f>
        <v xml:space="preserve">ABONO ASSIS FIN COMPLEMENTAR </v>
      </c>
      <c r="AB38" s="15">
        <f t="shared" si="0"/>
        <v>1893.6</v>
      </c>
    </row>
    <row r="39" spans="1:28" x14ac:dyDescent="0.2">
      <c r="A39" s="8">
        <f>IFERROR(VLOOKUP(B39,'[1]DADOS (OCULTAR)'!$Q$3:$S$136,3,0),"")</f>
        <v>9767633000528</v>
      </c>
      <c r="B39" s="9" t="str">
        <f>'[1]TCE - ANEXO III - Preencher'!C48</f>
        <v>UPA NOVA DESCOBERTA - CG Nº 008/2022</v>
      </c>
      <c r="C39" s="10"/>
      <c r="D39" s="11" t="str">
        <f>'[1]TCE - ANEXO III - Preencher'!E48</f>
        <v>CYBELLE SUZELY FONSECA ALHEIROS DIAS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 t="str">
        <f>IF('[1]TCE - ANEXO III - Preencher'!H48="","",'[1]TCE - ANEXO III - Preencher'!H48)</f>
        <v>08/2025</v>
      </c>
      <c r="H39" s="14" t="str">
        <f>'[1]TCE - ANEXO III - Preencher'!I48</f>
        <v>0,00</v>
      </c>
      <c r="I39" s="14">
        <f>'[1]TCE - ANEXO III - Preencher'!J48</f>
        <v>403.49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2.56</v>
      </c>
      <c r="O39" s="15">
        <f>'[1]TCE - ANEXO III - Preencher'!P48</f>
        <v>0</v>
      </c>
      <c r="P39" s="16">
        <f t="shared" si="2"/>
        <v>2.56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1155.83</v>
      </c>
      <c r="Y39" s="15">
        <f>'[1]TCE - ANEXO III - Preencher'!Z48</f>
        <v>0</v>
      </c>
      <c r="Z39" s="16">
        <f t="shared" si="5"/>
        <v>1155.83</v>
      </c>
      <c r="AA39" s="17" t="str">
        <f>IF('[1]TCE - ANEXO III - Preencher'!AB48="","",'[1]TCE - ANEXO III - Preencher'!AB48)</f>
        <v xml:space="preserve">ABONO ASSIS FIN COMPLEMENTAR </v>
      </c>
      <c r="AB39" s="15">
        <f t="shared" si="0"/>
        <v>1561.8799999999999</v>
      </c>
    </row>
    <row r="40" spans="1:28" x14ac:dyDescent="0.2">
      <c r="A40" s="8">
        <f>IFERROR(VLOOKUP(B40,'[1]DADOS (OCULTAR)'!$Q$3:$S$136,3,0),"")</f>
        <v>9767633000528</v>
      </c>
      <c r="B40" s="9" t="str">
        <f>'[1]TCE - ANEXO III - Preencher'!C49</f>
        <v>UPA NOVA DESCOBERTA - CG Nº 008/2022</v>
      </c>
      <c r="C40" s="10"/>
      <c r="D40" s="11" t="str">
        <f>'[1]TCE - ANEXO III - Preencher'!E49</f>
        <v>DANIEL AKEL PEREIRA DE ARAUJO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1312-05</v>
      </c>
      <c r="G40" s="13" t="str">
        <f>IF('[1]TCE - ANEXO III - Preencher'!H49="","",'[1]TCE - ANEXO III - Preencher'!H49)</f>
        <v>08/2025</v>
      </c>
      <c r="H40" s="14" t="str">
        <f>'[1]TCE - ANEXO III - Preencher'!I49</f>
        <v>0,00</v>
      </c>
      <c r="I40" s="14">
        <f>'[1]TCE - ANEXO III - Preencher'!J49</f>
        <v>1802.23</v>
      </c>
      <c r="J40" s="14">
        <f>'[1]TCE - ANEXO III - Preencher'!K49</f>
        <v>0</v>
      </c>
      <c r="K40" s="15">
        <f>'[1]TCE - ANEXO III - Preencher'!L49</f>
        <v>292.02</v>
      </c>
      <c r="L40" s="15">
        <f>'[1]TCE - ANEXO III - Preencher'!M49</f>
        <v>30.36</v>
      </c>
      <c r="M40" s="15">
        <f t="shared" si="1"/>
        <v>261.65999999999997</v>
      </c>
      <c r="N40" s="15">
        <f>'[1]TCE - ANEXO III - Preencher'!O49</f>
        <v>2.56</v>
      </c>
      <c r="O40" s="15">
        <f>'[1]TCE - ANEXO III - Preencher'!P49</f>
        <v>0</v>
      </c>
      <c r="P40" s="16">
        <f t="shared" si="2"/>
        <v>2.56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2066.4499999999998</v>
      </c>
    </row>
    <row r="41" spans="1:28" x14ac:dyDescent="0.2">
      <c r="A41" s="8">
        <f>IFERROR(VLOOKUP(B41,'[1]DADOS (OCULTAR)'!$Q$3:$S$136,3,0),"")</f>
        <v>9767633000528</v>
      </c>
      <c r="B41" s="9" t="str">
        <f>'[1]TCE - ANEXO III - Preencher'!C50</f>
        <v>UPA NOVA DESCOBERTA - CG Nº 008/2022</v>
      </c>
      <c r="C41" s="10"/>
      <c r="D41" s="11" t="str">
        <f>'[1]TCE - ANEXO III - Preencher'!E50</f>
        <v xml:space="preserve">DANIEL DE MELO PRAZERES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3226-05</v>
      </c>
      <c r="G41" s="13" t="str">
        <f>IF('[1]TCE - ANEXO III - Preencher'!H50="","",'[1]TCE - ANEXO III - Preencher'!H50)</f>
        <v>08/2025</v>
      </c>
      <c r="H41" s="14" t="str">
        <f>'[1]TCE - ANEXO III - Preencher'!I50</f>
        <v>0,00</v>
      </c>
      <c r="I41" s="14">
        <f>'[1]TCE - ANEXO III - Preencher'!J50</f>
        <v>157.72</v>
      </c>
      <c r="J41" s="14">
        <f>'[1]TCE - ANEXO III - Preencher'!K50</f>
        <v>0</v>
      </c>
      <c r="K41" s="15">
        <f>'[1]TCE - ANEXO III - Preencher'!L50</f>
        <v>292.02</v>
      </c>
      <c r="L41" s="15">
        <f>'[1]TCE - ANEXO III - Preencher'!M50</f>
        <v>15.18</v>
      </c>
      <c r="M41" s="15">
        <f t="shared" si="1"/>
        <v>276.83999999999997</v>
      </c>
      <c r="N41" s="15">
        <f>'[1]TCE - ANEXO III - Preencher'!O50</f>
        <v>2.56</v>
      </c>
      <c r="O41" s="15">
        <f>'[1]TCE - ANEXO III - Preencher'!P50</f>
        <v>0</v>
      </c>
      <c r="P41" s="16">
        <f t="shared" si="2"/>
        <v>2.56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437.11999999999995</v>
      </c>
    </row>
    <row r="42" spans="1:28" x14ac:dyDescent="0.2">
      <c r="A42" s="8">
        <f>IFERROR(VLOOKUP(B42,'[1]DADOS (OCULTAR)'!$Q$3:$S$136,3,0),"")</f>
        <v>9767633000528</v>
      </c>
      <c r="B42" s="9" t="str">
        <f>'[1]TCE - ANEXO III - Preencher'!C51</f>
        <v>UPA NOVA DESCOBERTA - CG Nº 008/2022</v>
      </c>
      <c r="C42" s="10"/>
      <c r="D42" s="11" t="str">
        <f>'[1]TCE - ANEXO III - Preencher'!E51</f>
        <v>DANIELA JACOB MAYRINCK GOMES DA FONSECA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1312-05</v>
      </c>
      <c r="G42" s="13" t="str">
        <f>IF('[1]TCE - ANEXO III - Preencher'!H51="","",'[1]TCE - ANEXO III - Preencher'!H51)</f>
        <v>08/2025</v>
      </c>
      <c r="H42" s="14" t="str">
        <f>'[1]TCE - ANEXO III - Preencher'!I51</f>
        <v>0,00</v>
      </c>
      <c r="I42" s="14">
        <f>'[1]TCE - ANEXO III - Preencher'!J51</f>
        <v>1026.05</v>
      </c>
      <c r="J42" s="14">
        <f>'[1]TCE - ANEXO III - Preencher'!K51</f>
        <v>0</v>
      </c>
      <c r="K42" s="15">
        <f>'[1]TCE - ANEXO III - Preencher'!L51</f>
        <v>292.02</v>
      </c>
      <c r="L42" s="15">
        <f>'[1]TCE - ANEXO III - Preencher'!M51</f>
        <v>30.36</v>
      </c>
      <c r="M42" s="15">
        <f t="shared" si="1"/>
        <v>261.65999999999997</v>
      </c>
      <c r="N42" s="15">
        <f>'[1]TCE - ANEXO III - Preencher'!O51</f>
        <v>2.56</v>
      </c>
      <c r="O42" s="15">
        <f>'[1]TCE - ANEXO III - Preencher'!P51</f>
        <v>0</v>
      </c>
      <c r="P42" s="16">
        <f t="shared" si="2"/>
        <v>2.56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1290.27</v>
      </c>
    </row>
    <row r="43" spans="1:28" x14ac:dyDescent="0.2">
      <c r="A43" s="8">
        <f>IFERROR(VLOOKUP(B43,'[1]DADOS (OCULTAR)'!$Q$3:$S$136,3,0),"")</f>
        <v>9767633000528</v>
      </c>
      <c r="B43" s="9" t="str">
        <f>'[1]TCE - ANEXO III - Preencher'!C52</f>
        <v>UPA NOVA DESCOBERTA - CG Nº 008/2022</v>
      </c>
      <c r="C43" s="10"/>
      <c r="D43" s="11" t="str">
        <f>'[1]TCE - ANEXO III - Preencher'!E52</f>
        <v>DANIELLE MARIA PESSOA VERAS DE QUEIROZ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4101-05</v>
      </c>
      <c r="G43" s="13" t="str">
        <f>IF('[1]TCE - ANEXO III - Preencher'!H52="","",'[1]TCE - ANEXO III - Preencher'!H52)</f>
        <v>08/2025</v>
      </c>
      <c r="H43" s="14" t="str">
        <f>'[1]TCE - ANEXO III - Preencher'!I52</f>
        <v>0,00</v>
      </c>
      <c r="I43" s="14">
        <f>'[1]TCE - ANEXO III - Preencher'!J52</f>
        <v>1232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2.56</v>
      </c>
      <c r="O43" s="15">
        <f>'[1]TCE - ANEXO III - Preencher'!P52</f>
        <v>0</v>
      </c>
      <c r="P43" s="16">
        <f t="shared" si="2"/>
        <v>2.56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1234.56</v>
      </c>
    </row>
    <row r="44" spans="1:28" x14ac:dyDescent="0.2">
      <c r="A44" s="8">
        <f>IFERROR(VLOOKUP(B44,'[1]DADOS (OCULTAR)'!$Q$3:$S$136,3,0),"")</f>
        <v>9767633000528</v>
      </c>
      <c r="B44" s="9" t="str">
        <f>'[1]TCE - ANEXO III - Preencher'!C53</f>
        <v>UPA NOVA DESCOBERTA - CG Nº 008/2022</v>
      </c>
      <c r="C44" s="10"/>
      <c r="D44" s="11" t="str">
        <f>'[1]TCE - ANEXO III - Preencher'!E53</f>
        <v>DANIELLE MOREIRA BRASIL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08/2025</v>
      </c>
      <c r="H44" s="14" t="str">
        <f>'[1]TCE - ANEXO III - Preencher'!I53</f>
        <v>0,00</v>
      </c>
      <c r="I44" s="14">
        <f>'[1]TCE - ANEXO III - Preencher'!J53</f>
        <v>227.28</v>
      </c>
      <c r="J44" s="14">
        <f>'[1]TCE - ANEXO III - Preencher'!K53</f>
        <v>0</v>
      </c>
      <c r="K44" s="15">
        <f>'[1]TCE - ANEXO III - Preencher'!L53</f>
        <v>292.02</v>
      </c>
      <c r="L44" s="15">
        <f>'[1]TCE - ANEXO III - Preencher'!M53</f>
        <v>3.36</v>
      </c>
      <c r="M44" s="15">
        <f t="shared" si="1"/>
        <v>288.65999999999997</v>
      </c>
      <c r="N44" s="15">
        <f>'[1]TCE - ANEXO III - Preencher'!O53</f>
        <v>2.56</v>
      </c>
      <c r="O44" s="15">
        <f>'[1]TCE - ANEXO III - Preencher'!P53</f>
        <v>0</v>
      </c>
      <c r="P44" s="16">
        <f t="shared" si="2"/>
        <v>2.56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1780.7</v>
      </c>
      <c r="Y44" s="15">
        <f>'[1]TCE - ANEXO III - Preencher'!Z53</f>
        <v>0</v>
      </c>
      <c r="Z44" s="16">
        <f t="shared" si="5"/>
        <v>1780.7</v>
      </c>
      <c r="AA44" s="17" t="str">
        <f>IF('[1]TCE - ANEXO III - Preencher'!AB53="","",'[1]TCE - ANEXO III - Preencher'!AB53)</f>
        <v xml:space="preserve">ABONO ASSIS FIN COMPLEMENTAR </v>
      </c>
      <c r="AB44" s="15">
        <f t="shared" si="0"/>
        <v>2299.1999999999998</v>
      </c>
    </row>
    <row r="45" spans="1:28" x14ac:dyDescent="0.2">
      <c r="A45" s="8">
        <f>IFERROR(VLOOKUP(B45,'[1]DADOS (OCULTAR)'!$Q$3:$S$136,3,0),"")</f>
        <v>9767633000528</v>
      </c>
      <c r="B45" s="9" t="str">
        <f>'[1]TCE - ANEXO III - Preencher'!C54</f>
        <v>UPA NOVA DESCOBERTA - CG Nº 008/2022</v>
      </c>
      <c r="C45" s="10"/>
      <c r="D45" s="11" t="str">
        <f>'[1]TCE - ANEXO III - Preencher'!E54</f>
        <v>DAYGRID SIMONE BARROS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08/2025</v>
      </c>
      <c r="H45" s="14" t="str">
        <f>'[1]TCE - ANEXO III - Preencher'!I54</f>
        <v>0,00</v>
      </c>
      <c r="I45" s="14">
        <f>'[1]TCE - ANEXO III - Preencher'!J54</f>
        <v>182.16</v>
      </c>
      <c r="J45" s="14">
        <f>'[1]TCE - ANEXO III - Preencher'!K54</f>
        <v>0</v>
      </c>
      <c r="K45" s="15">
        <f>'[1]TCE - ANEXO III - Preencher'!L54</f>
        <v>292.02</v>
      </c>
      <c r="L45" s="15">
        <f>'[1]TCE - ANEXO III - Preencher'!M54</f>
        <v>15.18</v>
      </c>
      <c r="M45" s="15">
        <f t="shared" si="1"/>
        <v>276.83999999999997</v>
      </c>
      <c r="N45" s="15">
        <f>'[1]TCE - ANEXO III - Preencher'!O54</f>
        <v>2.56</v>
      </c>
      <c r="O45" s="15">
        <f>'[1]TCE - ANEXO III - Preencher'!P54</f>
        <v>0</v>
      </c>
      <c r="P45" s="16">
        <f t="shared" si="2"/>
        <v>2.56</v>
      </c>
      <c r="Q45" s="15">
        <f>'[1]TCE - ANEXO III - Preencher'!R54</f>
        <v>275.2</v>
      </c>
      <c r="R45" s="15">
        <f>'[1]TCE - ANEXO III - Preencher'!S54</f>
        <v>78.94</v>
      </c>
      <c r="S45" s="16">
        <f t="shared" si="3"/>
        <v>196.26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1655.2</v>
      </c>
      <c r="Y45" s="15">
        <f>'[1]TCE - ANEXO III - Preencher'!Z54</f>
        <v>0</v>
      </c>
      <c r="Z45" s="16">
        <f t="shared" si="5"/>
        <v>1655.2</v>
      </c>
      <c r="AA45" s="17" t="str">
        <f>IF('[1]TCE - ANEXO III - Preencher'!AB54="","",'[1]TCE - ANEXO III - Preencher'!AB54)</f>
        <v xml:space="preserve">ABONO ASSIS FIN COMPLEMENTAR </v>
      </c>
      <c r="AB45" s="15">
        <f t="shared" si="0"/>
        <v>2313.02</v>
      </c>
    </row>
    <row r="46" spans="1:28" x14ac:dyDescent="0.2">
      <c r="A46" s="8">
        <f>IFERROR(VLOOKUP(B46,'[1]DADOS (OCULTAR)'!$Q$3:$S$136,3,0),"")</f>
        <v>9767633000528</v>
      </c>
      <c r="B46" s="9" t="str">
        <f>'[1]TCE - ANEXO III - Preencher'!C55</f>
        <v>UPA NOVA DESCOBERTA - CG Nº 008/2022</v>
      </c>
      <c r="C46" s="10"/>
      <c r="D46" s="11" t="str">
        <f>'[1]TCE - ANEXO III - Preencher'!E55</f>
        <v>DEBORA PEREIRA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08/2025</v>
      </c>
      <c r="H46" s="14" t="str">
        <f>'[1]TCE - ANEXO III - Preencher'!I55</f>
        <v>0,00</v>
      </c>
      <c r="I46" s="14">
        <f>'[1]TCE - ANEXO III - Preencher'!J55</f>
        <v>153.87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2.56</v>
      </c>
      <c r="O46" s="15">
        <f>'[1]TCE - ANEXO III - Preencher'!P55</f>
        <v>0</v>
      </c>
      <c r="P46" s="16">
        <f t="shared" si="2"/>
        <v>2.56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1807</v>
      </c>
      <c r="Y46" s="15">
        <f>'[1]TCE - ANEXO III - Preencher'!Z55</f>
        <v>0</v>
      </c>
      <c r="Z46" s="16">
        <f t="shared" si="5"/>
        <v>1807</v>
      </c>
      <c r="AA46" s="17" t="str">
        <f>IF('[1]TCE - ANEXO III - Preencher'!AB55="","",'[1]TCE - ANEXO III - Preencher'!AB55)</f>
        <v xml:space="preserve">ABONO ASSIS FIN COMPLEMENTAR </v>
      </c>
      <c r="AB46" s="15">
        <f t="shared" si="0"/>
        <v>1963.43</v>
      </c>
    </row>
    <row r="47" spans="1:28" x14ac:dyDescent="0.2">
      <c r="A47" s="8">
        <f>IFERROR(VLOOKUP(B47,'[1]DADOS (OCULTAR)'!$Q$3:$S$136,3,0),"")</f>
        <v>9767633000528</v>
      </c>
      <c r="B47" s="9" t="str">
        <f>'[1]TCE - ANEXO III - Preencher'!C56</f>
        <v>UPA NOVA DESCOBERTA - CG Nº 008/2022</v>
      </c>
      <c r="C47" s="10"/>
      <c r="D47" s="11" t="str">
        <f>'[1]TCE - ANEXO III - Preencher'!E56</f>
        <v>DEBORAH LETICIA DE ALMEIDA TIBURTINO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2234-05</v>
      </c>
      <c r="G47" s="13" t="str">
        <f>IF('[1]TCE - ANEXO III - Preencher'!H56="","",'[1]TCE - ANEXO III - Preencher'!H56)</f>
        <v>08/2025</v>
      </c>
      <c r="H47" s="14" t="str">
        <f>'[1]TCE - ANEXO III - Preencher'!I56</f>
        <v>0,00</v>
      </c>
      <c r="I47" s="14">
        <f>'[1]TCE - ANEXO III - Preencher'!J56</f>
        <v>361.71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2.56</v>
      </c>
      <c r="O47" s="15">
        <f>'[1]TCE - ANEXO III - Preencher'!P56</f>
        <v>0</v>
      </c>
      <c r="P47" s="16">
        <f t="shared" si="2"/>
        <v>2.56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364.27</v>
      </c>
    </row>
    <row r="48" spans="1:28" x14ac:dyDescent="0.2">
      <c r="A48" s="8">
        <f>IFERROR(VLOOKUP(B48,'[1]DADOS (OCULTAR)'!$Q$3:$S$136,3,0),"")</f>
        <v>9767633000528</v>
      </c>
      <c r="B48" s="9" t="str">
        <f>'[1]TCE - ANEXO III - Preencher'!C57</f>
        <v>UPA NOVA DESCOBERTA - CG Nº 008/2022</v>
      </c>
      <c r="C48" s="10"/>
      <c r="D48" s="11" t="str">
        <f>'[1]TCE - ANEXO III - Preencher'!E57</f>
        <v>DEILSON JOSE FERREIRA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08/2025</v>
      </c>
      <c r="H48" s="14" t="str">
        <f>'[1]TCE - ANEXO III - Preencher'!I57</f>
        <v>0,00</v>
      </c>
      <c r="I48" s="14">
        <f>'[1]TCE - ANEXO III - Preencher'!J57</f>
        <v>166.01</v>
      </c>
      <c r="J48" s="14">
        <f>'[1]TCE - ANEXO III - Preencher'!K57</f>
        <v>0</v>
      </c>
      <c r="K48" s="15">
        <f>'[1]TCE - ANEXO III - Preencher'!L57</f>
        <v>292.02</v>
      </c>
      <c r="L48" s="15">
        <f>'[1]TCE - ANEXO III - Preencher'!M57</f>
        <v>15.18</v>
      </c>
      <c r="M48" s="15">
        <f t="shared" si="1"/>
        <v>276.83999999999997</v>
      </c>
      <c r="N48" s="15">
        <f>'[1]TCE - ANEXO III - Preencher'!O57</f>
        <v>2.56</v>
      </c>
      <c r="O48" s="15">
        <f>'[1]TCE - ANEXO III - Preencher'!P57</f>
        <v>0</v>
      </c>
      <c r="P48" s="16">
        <f t="shared" si="2"/>
        <v>2.56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1655.2</v>
      </c>
      <c r="Y48" s="15">
        <f>'[1]TCE - ANEXO III - Preencher'!Z57</f>
        <v>0</v>
      </c>
      <c r="Z48" s="16">
        <f t="shared" si="5"/>
        <v>1655.2</v>
      </c>
      <c r="AA48" s="17" t="str">
        <f>IF('[1]TCE - ANEXO III - Preencher'!AB57="","",'[1]TCE - ANEXO III - Preencher'!AB57)</f>
        <v xml:space="preserve">ABONO ASSIS FIN COMPLEMENTAR </v>
      </c>
      <c r="AB48" s="15">
        <f t="shared" si="0"/>
        <v>2100.61</v>
      </c>
    </row>
    <row r="49" spans="1:28" x14ac:dyDescent="0.2">
      <c r="A49" s="8">
        <f>IFERROR(VLOOKUP(B49,'[1]DADOS (OCULTAR)'!$Q$3:$S$136,3,0),"")</f>
        <v>9767633000528</v>
      </c>
      <c r="B49" s="9" t="str">
        <f>'[1]TCE - ANEXO III - Preencher'!C58</f>
        <v>UPA NOVA DESCOBERTA - CG Nº 008/2022</v>
      </c>
      <c r="C49" s="10"/>
      <c r="D49" s="11" t="str">
        <f>'[1]TCE - ANEXO III - Preencher'!E58</f>
        <v xml:space="preserve">DEISY VASCONCELOS DE AZEVEDO SOUZA 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2237-10</v>
      </c>
      <c r="G49" s="13" t="str">
        <f>IF('[1]TCE - ANEXO III - Preencher'!H58="","",'[1]TCE - ANEXO III - Preencher'!H58)</f>
        <v>08/2025</v>
      </c>
      <c r="H49" s="14" t="str">
        <f>'[1]TCE - ANEXO III - Preencher'!I58</f>
        <v>0,00</v>
      </c>
      <c r="I49" s="14">
        <f>'[1]TCE - ANEXO III - Preencher'!J58</f>
        <v>275.35000000000002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2.56</v>
      </c>
      <c r="O49" s="15">
        <f>'[1]TCE - ANEXO III - Preencher'!P58</f>
        <v>0</v>
      </c>
      <c r="P49" s="16">
        <f t="shared" si="2"/>
        <v>2.56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277.91000000000003</v>
      </c>
    </row>
    <row r="50" spans="1:28" x14ac:dyDescent="0.2">
      <c r="A50" s="8">
        <f>IFERROR(VLOOKUP(B50,'[1]DADOS (OCULTAR)'!$Q$3:$S$136,3,0),"")</f>
        <v>9767633000528</v>
      </c>
      <c r="B50" s="9" t="str">
        <f>'[1]TCE - ANEXO III - Preencher'!C59</f>
        <v>UPA NOVA DESCOBERTA - CG Nº 008/2022</v>
      </c>
      <c r="C50" s="10"/>
      <c r="D50" s="11" t="str">
        <f>'[1]TCE - ANEXO III - Preencher'!E59</f>
        <v>DIANA CRISTINA DIDIER SOUZA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08/2025</v>
      </c>
      <c r="H50" s="14" t="str">
        <f>'[1]TCE - ANEXO III - Preencher'!I59</f>
        <v>0,00</v>
      </c>
      <c r="I50" s="14">
        <f>'[1]TCE - ANEXO III - Preencher'!J59</f>
        <v>279.51</v>
      </c>
      <c r="J50" s="14">
        <f>'[1]TCE - ANEXO III - Preencher'!K59</f>
        <v>0</v>
      </c>
      <c r="K50" s="15">
        <f>'[1]TCE - ANEXO III - Preencher'!L59</f>
        <v>292.02</v>
      </c>
      <c r="L50" s="15">
        <f>'[1]TCE - ANEXO III - Preencher'!M59</f>
        <v>3.59</v>
      </c>
      <c r="M50" s="15">
        <f t="shared" si="1"/>
        <v>288.43</v>
      </c>
      <c r="N50" s="15">
        <f>'[1]TCE - ANEXO III - Preencher'!O59</f>
        <v>2.56</v>
      </c>
      <c r="O50" s="15">
        <f>'[1]TCE - ANEXO III - Preencher'!P59</f>
        <v>0</v>
      </c>
      <c r="P50" s="16">
        <f t="shared" si="2"/>
        <v>2.56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1804.36</v>
      </c>
      <c r="Y50" s="15">
        <f>'[1]TCE - ANEXO III - Preencher'!Z59</f>
        <v>0</v>
      </c>
      <c r="Z50" s="16">
        <f t="shared" si="5"/>
        <v>1804.36</v>
      </c>
      <c r="AA50" s="17" t="str">
        <f>IF('[1]TCE - ANEXO III - Preencher'!AB59="","",'[1]TCE - ANEXO III - Preencher'!AB59)</f>
        <v xml:space="preserve">ABONO ASSIS FIN COMPLEMENTAR </v>
      </c>
      <c r="AB50" s="15">
        <f t="shared" si="0"/>
        <v>2374.8599999999997</v>
      </c>
    </row>
    <row r="51" spans="1:28" x14ac:dyDescent="0.2">
      <c r="A51" s="8">
        <f>IFERROR(VLOOKUP(B51,'[1]DADOS (OCULTAR)'!$Q$3:$S$136,3,0),"")</f>
        <v>9767633000528</v>
      </c>
      <c r="B51" s="9" t="str">
        <f>'[1]TCE - ANEXO III - Preencher'!C60</f>
        <v>UPA NOVA DESCOBERTA - CG Nº 008/2022</v>
      </c>
      <c r="C51" s="10"/>
      <c r="D51" s="11" t="str">
        <f>'[1]TCE - ANEXO III - Preencher'!E60</f>
        <v>DIEGO DEIVID GOMES  LAGO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5151-10</v>
      </c>
      <c r="G51" s="13" t="str">
        <f>IF('[1]TCE - ANEXO III - Preencher'!H60="","",'[1]TCE - ANEXO III - Preencher'!H60)</f>
        <v>08/2025</v>
      </c>
      <c r="H51" s="14" t="str">
        <f>'[1]TCE - ANEXO III - Preencher'!I60</f>
        <v>0,00</v>
      </c>
      <c r="I51" s="14">
        <f>'[1]TCE - ANEXO III - Preencher'!J60</f>
        <v>168.89</v>
      </c>
      <c r="J51" s="14">
        <f>'[1]TCE - ANEXO III - Preencher'!K60</f>
        <v>0</v>
      </c>
      <c r="K51" s="15">
        <f>'[1]TCE - ANEXO III - Preencher'!L60</f>
        <v>292.02</v>
      </c>
      <c r="L51" s="15">
        <f>'[1]TCE - ANEXO III - Preencher'!M60</f>
        <v>15.18</v>
      </c>
      <c r="M51" s="15">
        <f t="shared" si="1"/>
        <v>276.83999999999997</v>
      </c>
      <c r="N51" s="15">
        <f>'[1]TCE - ANEXO III - Preencher'!O60</f>
        <v>2.56</v>
      </c>
      <c r="O51" s="15">
        <f>'[1]TCE - ANEXO III - Preencher'!P60</f>
        <v>0</v>
      </c>
      <c r="P51" s="16">
        <f t="shared" si="2"/>
        <v>2.56</v>
      </c>
      <c r="Q51" s="15">
        <f>'[1]TCE - ANEXO III - Preencher'!R60</f>
        <v>129</v>
      </c>
      <c r="R51" s="15">
        <f>'[1]TCE - ANEXO III - Preencher'!S60</f>
        <v>91.08</v>
      </c>
      <c r="S51" s="16">
        <f t="shared" si="3"/>
        <v>37.92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486.21</v>
      </c>
    </row>
    <row r="52" spans="1:28" x14ac:dyDescent="0.2">
      <c r="A52" s="8">
        <f>IFERROR(VLOOKUP(B52,'[1]DADOS (OCULTAR)'!$Q$3:$S$136,3,0),"")</f>
        <v>9767633000528</v>
      </c>
      <c r="B52" s="9" t="str">
        <f>'[1]TCE - ANEXO III - Preencher'!C61</f>
        <v>UPA NOVA DESCOBERTA - CG Nº 008/2022</v>
      </c>
      <c r="C52" s="10"/>
      <c r="D52" s="11" t="str">
        <f>'[1]TCE - ANEXO III - Preencher'!E61</f>
        <v>DIRCILENE VENTURA DE MORAES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08/2025</v>
      </c>
      <c r="H52" s="14" t="str">
        <f>'[1]TCE - ANEXO III - Preencher'!I61</f>
        <v>0,00</v>
      </c>
      <c r="I52" s="14">
        <f>'[1]TCE - ANEXO III - Preencher'!J61</f>
        <v>336.61</v>
      </c>
      <c r="J52" s="14">
        <f>'[1]TCE - ANEXO III - Preencher'!K61</f>
        <v>0</v>
      </c>
      <c r="K52" s="15">
        <f>'[1]TCE - ANEXO III - Preencher'!L61</f>
        <v>292.02</v>
      </c>
      <c r="L52" s="15">
        <f>'[1]TCE - ANEXO III - Preencher'!M61</f>
        <v>4.3600000000000003</v>
      </c>
      <c r="M52" s="15">
        <f t="shared" si="1"/>
        <v>287.65999999999997</v>
      </c>
      <c r="N52" s="15">
        <f>'[1]TCE - ANEXO III - Preencher'!O61</f>
        <v>2.56</v>
      </c>
      <c r="O52" s="15">
        <f>'[1]TCE - ANEXO III - Preencher'!P61</f>
        <v>0</v>
      </c>
      <c r="P52" s="16">
        <f t="shared" si="2"/>
        <v>2.56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958.18</v>
      </c>
      <c r="Y52" s="15">
        <f>'[1]TCE - ANEXO III - Preencher'!Z61</f>
        <v>0</v>
      </c>
      <c r="Z52" s="16">
        <f t="shared" si="5"/>
        <v>958.18</v>
      </c>
      <c r="AA52" s="17" t="str">
        <f>IF('[1]TCE - ANEXO III - Preencher'!AB61="","",'[1]TCE - ANEXO III - Preencher'!AB61)</f>
        <v xml:space="preserve">ABONO ASSIS FIN COMPLEMENTAR </v>
      </c>
      <c r="AB52" s="15">
        <f t="shared" si="0"/>
        <v>1585.0099999999998</v>
      </c>
    </row>
    <row r="53" spans="1:28" x14ac:dyDescent="0.2">
      <c r="A53" s="8">
        <f>IFERROR(VLOOKUP(B53,'[1]DADOS (OCULTAR)'!$Q$3:$S$136,3,0),"")</f>
        <v>9767633000528</v>
      </c>
      <c r="B53" s="9" t="str">
        <f>'[1]TCE - ANEXO III - Preencher'!C62</f>
        <v>UPA NOVA DESCOBERTA - CG Nº 008/2022</v>
      </c>
      <c r="C53" s="10"/>
      <c r="D53" s="11" t="str">
        <f>'[1]TCE - ANEXO III - Preencher'!E62</f>
        <v>DULCE NEUZA ROCHA   CRUZ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2232-08</v>
      </c>
      <c r="G53" s="13" t="str">
        <f>IF('[1]TCE - ANEXO III - Preencher'!H62="","",'[1]TCE - ANEXO III - Preencher'!H62)</f>
        <v>08/2025</v>
      </c>
      <c r="H53" s="14" t="str">
        <f>'[1]TCE - ANEXO III - Preencher'!I62</f>
        <v>0,00</v>
      </c>
      <c r="I53" s="14">
        <f>'[1]TCE - ANEXO III - Preencher'!J62</f>
        <v>326.14</v>
      </c>
      <c r="J53" s="14">
        <f>'[1]TCE - ANEXO III - Preencher'!K62</f>
        <v>0</v>
      </c>
      <c r="K53" s="15">
        <f>'[1]TCE - ANEXO III - Preencher'!L62</f>
        <v>292.02</v>
      </c>
      <c r="L53" s="15">
        <f>'[1]TCE - ANEXO III - Preencher'!M62</f>
        <v>30.36</v>
      </c>
      <c r="M53" s="15">
        <f t="shared" si="1"/>
        <v>261.65999999999997</v>
      </c>
      <c r="N53" s="15">
        <f>'[1]TCE - ANEXO III - Preencher'!O62</f>
        <v>2.56</v>
      </c>
      <c r="O53" s="15">
        <f>'[1]TCE - ANEXO III - Preencher'!P62</f>
        <v>0</v>
      </c>
      <c r="P53" s="16">
        <f t="shared" si="2"/>
        <v>2.56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590.3599999999999</v>
      </c>
    </row>
    <row r="54" spans="1:28" x14ac:dyDescent="0.2">
      <c r="A54" s="8">
        <f>IFERROR(VLOOKUP(B54,'[1]DADOS (OCULTAR)'!$Q$3:$S$136,3,0),"")</f>
        <v>9767633000528</v>
      </c>
      <c r="B54" s="9" t="str">
        <f>'[1]TCE - ANEXO III - Preencher'!C63</f>
        <v>UPA NOVA DESCOBERTA - CG Nº 008/2022</v>
      </c>
      <c r="C54" s="10"/>
      <c r="D54" s="11" t="str">
        <f>'[1]TCE - ANEXO III - Preencher'!E63</f>
        <v>EDICLEIDE DA SILVA COSTA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08/2025</v>
      </c>
      <c r="H54" s="14" t="str">
        <f>'[1]TCE - ANEXO III - Preencher'!I63</f>
        <v>0,00</v>
      </c>
      <c r="I54" s="14">
        <f>'[1]TCE - ANEXO III - Preencher'!J63</f>
        <v>145.72</v>
      </c>
      <c r="J54" s="14">
        <f>'[1]TCE - ANEXO III - Preencher'!K63</f>
        <v>0</v>
      </c>
      <c r="K54" s="15">
        <f>'[1]TCE - ANEXO III - Preencher'!L63</f>
        <v>292.02</v>
      </c>
      <c r="L54" s="15">
        <f>'[1]TCE - ANEXO III - Preencher'!M63</f>
        <v>15.18</v>
      </c>
      <c r="M54" s="15">
        <f t="shared" si="1"/>
        <v>276.83999999999997</v>
      </c>
      <c r="N54" s="15">
        <f>'[1]TCE - ANEXO III - Preencher'!O63</f>
        <v>2.56</v>
      </c>
      <c r="O54" s="15">
        <f>'[1]TCE - ANEXO III - Preencher'!P63</f>
        <v>0</v>
      </c>
      <c r="P54" s="16">
        <f t="shared" si="2"/>
        <v>2.56</v>
      </c>
      <c r="Q54" s="15">
        <f>'[1]TCE - ANEXO III - Preencher'!R63</f>
        <v>7.8</v>
      </c>
      <c r="R54" s="15">
        <f>'[1]TCE - ANEXO III - Preencher'!S63</f>
        <v>7.79</v>
      </c>
      <c r="S54" s="16">
        <f t="shared" si="3"/>
        <v>9.9999999999997868E-3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1807</v>
      </c>
      <c r="Y54" s="15">
        <f>'[1]TCE - ANEXO III - Preencher'!Z63</f>
        <v>0</v>
      </c>
      <c r="Z54" s="16">
        <f t="shared" si="5"/>
        <v>1807</v>
      </c>
      <c r="AA54" s="17" t="str">
        <f>IF('[1]TCE - ANEXO III - Preencher'!AB63="","",'[1]TCE - ANEXO III - Preencher'!AB63)</f>
        <v xml:space="preserve">ABONO ASSIS FIN COMPLEMENTAR </v>
      </c>
      <c r="AB54" s="15">
        <f t="shared" si="0"/>
        <v>2232.13</v>
      </c>
    </row>
    <row r="55" spans="1:28" x14ac:dyDescent="0.2">
      <c r="A55" s="8">
        <f>IFERROR(VLOOKUP(B55,'[1]DADOS (OCULTAR)'!$Q$3:$S$136,3,0),"")</f>
        <v>9767633000528</v>
      </c>
      <c r="B55" s="9" t="str">
        <f>'[1]TCE - ANEXO III - Preencher'!C64</f>
        <v>UPA NOVA DESCOBERTA - CG Nº 008/2022</v>
      </c>
      <c r="C55" s="10"/>
      <c r="D55" s="11" t="str">
        <f>'[1]TCE - ANEXO III - Preencher'!E64</f>
        <v>EDSON JOSE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7664-20</v>
      </c>
      <c r="G55" s="13" t="str">
        <f>IF('[1]TCE - ANEXO III - Preencher'!H64="","",'[1]TCE - ANEXO III - Preencher'!H64)</f>
        <v>08/2025</v>
      </c>
      <c r="H55" s="14" t="str">
        <f>'[1]TCE - ANEXO III - Preencher'!I64</f>
        <v>0,00</v>
      </c>
      <c r="I55" s="14">
        <f>'[1]TCE - ANEXO III - Preencher'!J64</f>
        <v>192.88</v>
      </c>
      <c r="J55" s="14">
        <f>'[1]TCE - ANEXO III - Preencher'!K64</f>
        <v>0</v>
      </c>
      <c r="K55" s="15">
        <f>'[1]TCE - ANEXO III - Preencher'!L64</f>
        <v>292.02</v>
      </c>
      <c r="L55" s="15">
        <f>'[1]TCE - ANEXO III - Preencher'!M64</f>
        <v>15.18</v>
      </c>
      <c r="M55" s="15">
        <f t="shared" si="1"/>
        <v>276.83999999999997</v>
      </c>
      <c r="N55" s="15">
        <f>'[1]TCE - ANEXO III - Preencher'!O64</f>
        <v>2.56</v>
      </c>
      <c r="O55" s="15">
        <f>'[1]TCE - ANEXO III - Preencher'!P64</f>
        <v>0</v>
      </c>
      <c r="P55" s="16">
        <f t="shared" si="2"/>
        <v>2.56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472.28</v>
      </c>
    </row>
    <row r="56" spans="1:28" x14ac:dyDescent="0.2">
      <c r="A56" s="8">
        <f>IFERROR(VLOOKUP(B56,'[1]DADOS (OCULTAR)'!$Q$3:$S$136,3,0),"")</f>
        <v>9767633000528</v>
      </c>
      <c r="B56" s="9" t="str">
        <f>'[1]TCE - ANEXO III - Preencher'!C65</f>
        <v>UPA NOVA DESCOBERTA - CG Nº 008/2022</v>
      </c>
      <c r="C56" s="10"/>
      <c r="D56" s="11" t="str">
        <f>'[1]TCE - ANEXO III - Preencher'!E65</f>
        <v>EDSON LUIZ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3226-05</v>
      </c>
      <c r="G56" s="13" t="str">
        <f>IF('[1]TCE - ANEXO III - Preencher'!H65="","",'[1]TCE - ANEXO III - Preencher'!H65)</f>
        <v>08/2025</v>
      </c>
      <c r="H56" s="14" t="str">
        <f>'[1]TCE - ANEXO III - Preencher'!I65</f>
        <v>0,00</v>
      </c>
      <c r="I56" s="14">
        <f>'[1]TCE - ANEXO III - Preencher'!J65</f>
        <v>192.95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2.56</v>
      </c>
      <c r="O56" s="15">
        <f>'[1]TCE - ANEXO III - Preencher'!P65</f>
        <v>0</v>
      </c>
      <c r="P56" s="16">
        <f t="shared" si="2"/>
        <v>2.56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195.51</v>
      </c>
    </row>
    <row r="57" spans="1:28" x14ac:dyDescent="0.2">
      <c r="A57" s="8">
        <f>IFERROR(VLOOKUP(B57,'[1]DADOS (OCULTAR)'!$Q$3:$S$136,3,0),"")</f>
        <v>9767633000528</v>
      </c>
      <c r="B57" s="9" t="str">
        <f>'[1]TCE - ANEXO III - Preencher'!C66</f>
        <v>UPA NOVA DESCOBERTA - CG Nº 008/2022</v>
      </c>
      <c r="C57" s="10"/>
      <c r="D57" s="11" t="str">
        <f>'[1]TCE - ANEXO III - Preencher'!E66</f>
        <v>EDUARDA FERNANDES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4221-10</v>
      </c>
      <c r="G57" s="13" t="str">
        <f>IF('[1]TCE - ANEXO III - Preencher'!H66="","",'[1]TCE - ANEXO III - Preencher'!H66)</f>
        <v>08/2025</v>
      </c>
      <c r="H57" s="14" t="str">
        <f>'[1]TCE - ANEXO III - Preencher'!I66</f>
        <v>0,00</v>
      </c>
      <c r="I57" s="14">
        <f>'[1]TCE - ANEXO III - Preencher'!J66</f>
        <v>186.87</v>
      </c>
      <c r="J57" s="14">
        <f>'[1]TCE - ANEXO III - Preencher'!K66</f>
        <v>0</v>
      </c>
      <c r="K57" s="15">
        <f>'[1]TCE - ANEXO III - Preencher'!L66</f>
        <v>292.02</v>
      </c>
      <c r="L57" s="15">
        <f>'[1]TCE - ANEXO III - Preencher'!M66</f>
        <v>15.18</v>
      </c>
      <c r="M57" s="15">
        <f t="shared" si="1"/>
        <v>276.83999999999997</v>
      </c>
      <c r="N57" s="15">
        <f>'[1]TCE - ANEXO III - Preencher'!O66</f>
        <v>2.56</v>
      </c>
      <c r="O57" s="15">
        <f>'[1]TCE - ANEXO III - Preencher'!P66</f>
        <v>0</v>
      </c>
      <c r="P57" s="16">
        <f t="shared" si="2"/>
        <v>2.56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466.27</v>
      </c>
    </row>
    <row r="58" spans="1:28" x14ac:dyDescent="0.2">
      <c r="A58" s="8">
        <f>IFERROR(VLOOKUP(B58,'[1]DADOS (OCULTAR)'!$Q$3:$S$136,3,0),"")</f>
        <v>9767633000528</v>
      </c>
      <c r="B58" s="9" t="str">
        <f>'[1]TCE - ANEXO III - Preencher'!C67</f>
        <v>UPA NOVA DESCOBERTA - CG Nº 008/2022</v>
      </c>
      <c r="C58" s="10"/>
      <c r="D58" s="11" t="str">
        <f>'[1]TCE - ANEXO III - Preencher'!E67</f>
        <v>ELANE DE BARROS SANTOS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08/2025</v>
      </c>
      <c r="H58" s="14" t="str">
        <f>'[1]TCE - ANEXO III - Preencher'!I67</f>
        <v>0,00</v>
      </c>
      <c r="I58" s="14">
        <f>'[1]TCE - ANEXO III - Preencher'!J67</f>
        <v>166.01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2.56</v>
      </c>
      <c r="O58" s="15">
        <f>'[1]TCE - ANEXO III - Preencher'!P67</f>
        <v>0</v>
      </c>
      <c r="P58" s="16">
        <f t="shared" si="2"/>
        <v>2.56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1655.2</v>
      </c>
      <c r="Y58" s="15">
        <f>'[1]TCE - ANEXO III - Preencher'!Z67</f>
        <v>0</v>
      </c>
      <c r="Z58" s="16">
        <f t="shared" si="5"/>
        <v>1655.2</v>
      </c>
      <c r="AA58" s="17" t="str">
        <f>IF('[1]TCE - ANEXO III - Preencher'!AB67="","",'[1]TCE - ANEXO III - Preencher'!AB67)</f>
        <v xml:space="preserve">ABONO ASSIS FIN COMPLEMENTAR </v>
      </c>
      <c r="AB58" s="15">
        <f t="shared" si="0"/>
        <v>1823.77</v>
      </c>
    </row>
    <row r="59" spans="1:28" x14ac:dyDescent="0.2">
      <c r="A59" s="8">
        <f>IFERROR(VLOOKUP(B59,'[1]DADOS (OCULTAR)'!$Q$3:$S$136,3,0),"")</f>
        <v>9767633000528</v>
      </c>
      <c r="B59" s="9" t="str">
        <f>'[1]TCE - ANEXO III - Preencher'!C68</f>
        <v>UPA NOVA DESCOBERTA - CG Nº 008/2022</v>
      </c>
      <c r="C59" s="10"/>
      <c r="D59" s="11" t="str">
        <f>'[1]TCE - ANEXO III - Preencher'!E68</f>
        <v>ELIANE CARLA DE LIMA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08/2025</v>
      </c>
      <c r="H59" s="14" t="str">
        <f>'[1]TCE - ANEXO III - Preencher'!I68</f>
        <v>0,00</v>
      </c>
      <c r="I59" s="14">
        <f>'[1]TCE - ANEXO III - Preencher'!J68</f>
        <v>147.34</v>
      </c>
      <c r="J59" s="14">
        <f>'[1]TCE - ANEXO III - Preencher'!K68</f>
        <v>0</v>
      </c>
      <c r="K59" s="15">
        <f>'[1]TCE - ANEXO III - Preencher'!L68</f>
        <v>292.02</v>
      </c>
      <c r="L59" s="15">
        <f>'[1]TCE - ANEXO III - Preencher'!M68</f>
        <v>15.18</v>
      </c>
      <c r="M59" s="15">
        <f t="shared" si="1"/>
        <v>276.83999999999997</v>
      </c>
      <c r="N59" s="15">
        <f>'[1]TCE - ANEXO III - Preencher'!O68</f>
        <v>2.56</v>
      </c>
      <c r="O59" s="15">
        <f>'[1]TCE - ANEXO III - Preencher'!P68</f>
        <v>0</v>
      </c>
      <c r="P59" s="16">
        <f t="shared" si="2"/>
        <v>2.56</v>
      </c>
      <c r="Q59" s="15">
        <f>'[1]TCE - ANEXO III - Preencher'!R68</f>
        <v>103.2</v>
      </c>
      <c r="R59" s="15">
        <f>'[1]TCE - ANEXO III - Preencher'!S68</f>
        <v>88.04</v>
      </c>
      <c r="S59" s="16">
        <f t="shared" si="3"/>
        <v>15.159999999999997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1655.2</v>
      </c>
      <c r="Y59" s="15">
        <f>'[1]TCE - ANEXO III - Preencher'!Z68</f>
        <v>0</v>
      </c>
      <c r="Z59" s="16">
        <f t="shared" si="5"/>
        <v>1655.2</v>
      </c>
      <c r="AA59" s="17" t="str">
        <f>IF('[1]TCE - ANEXO III - Preencher'!AB68="","",'[1]TCE - ANEXO III - Preencher'!AB68)</f>
        <v xml:space="preserve">ABONO ASSIS FIN COMPLEMENTAR </v>
      </c>
      <c r="AB59" s="15">
        <f t="shared" si="0"/>
        <v>2097.1</v>
      </c>
    </row>
    <row r="60" spans="1:28" x14ac:dyDescent="0.2">
      <c r="A60" s="8">
        <f>IFERROR(VLOOKUP(B60,'[1]DADOS (OCULTAR)'!$Q$3:$S$136,3,0),"")</f>
        <v>9767633000528</v>
      </c>
      <c r="B60" s="9" t="str">
        <f>'[1]TCE - ANEXO III - Preencher'!C69</f>
        <v>UPA NOVA DESCOBERTA - CG Nº 008/2022</v>
      </c>
      <c r="C60" s="10"/>
      <c r="D60" s="11" t="str">
        <f>'[1]TCE - ANEXO III - Preencher'!E69</f>
        <v>ELIEL ALVES DE BARROS JUNIOR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5211-30</v>
      </c>
      <c r="G60" s="13" t="str">
        <f>IF('[1]TCE - ANEXO III - Preencher'!H69="","",'[1]TCE - ANEXO III - Preencher'!H69)</f>
        <v>08/2025</v>
      </c>
      <c r="H60" s="14" t="str">
        <f>'[1]TCE - ANEXO III - Preencher'!I69</f>
        <v>0,00</v>
      </c>
      <c r="I60" s="14">
        <f>'[1]TCE - ANEXO III - Preencher'!J69</f>
        <v>128.33000000000001</v>
      </c>
      <c r="J60" s="14">
        <f>'[1]TCE - ANEXO III - Preencher'!K69</f>
        <v>0</v>
      </c>
      <c r="K60" s="15">
        <f>'[1]TCE - ANEXO III - Preencher'!L69</f>
        <v>292.02</v>
      </c>
      <c r="L60" s="15">
        <f>'[1]TCE - ANEXO III - Preencher'!M69</f>
        <v>30.36</v>
      </c>
      <c r="M60" s="15">
        <f t="shared" si="1"/>
        <v>261.65999999999997</v>
      </c>
      <c r="N60" s="15">
        <f>'[1]TCE - ANEXO III - Preencher'!O69</f>
        <v>2.56</v>
      </c>
      <c r="O60" s="15">
        <f>'[1]TCE - ANEXO III - Preencher'!P69</f>
        <v>0</v>
      </c>
      <c r="P60" s="16">
        <f t="shared" si="2"/>
        <v>2.56</v>
      </c>
      <c r="Q60" s="15">
        <f>'[1]TCE - ANEXO III - Preencher'!R69</f>
        <v>361.2</v>
      </c>
      <c r="R60" s="15">
        <f>'[1]TCE - ANEXO III - Preencher'!S69</f>
        <v>96.25</v>
      </c>
      <c r="S60" s="16">
        <f t="shared" si="3"/>
        <v>264.95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657.5</v>
      </c>
    </row>
    <row r="61" spans="1:28" x14ac:dyDescent="0.2">
      <c r="A61" s="8">
        <f>IFERROR(VLOOKUP(B61,'[1]DADOS (OCULTAR)'!$Q$3:$S$136,3,0),"")</f>
        <v>9767633000528</v>
      </c>
      <c r="B61" s="9" t="str">
        <f>'[1]TCE - ANEXO III - Preencher'!C70</f>
        <v>UPA NOVA DESCOBERTA - CG Nº 008/2022</v>
      </c>
      <c r="C61" s="10"/>
      <c r="D61" s="11" t="str">
        <f>'[1]TCE - ANEXO III - Preencher'!E70</f>
        <v xml:space="preserve">ELIS REGINA DA SILVA FRANCA 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08/2025</v>
      </c>
      <c r="H61" s="14" t="str">
        <f>'[1]TCE - ANEXO III - Preencher'!I70</f>
        <v>0,00</v>
      </c>
      <c r="I61" s="14">
        <f>'[1]TCE - ANEXO III - Preencher'!J70</f>
        <v>181.19</v>
      </c>
      <c r="J61" s="14">
        <f>'[1]TCE - ANEXO III - Preencher'!K70</f>
        <v>0</v>
      </c>
      <c r="K61" s="15">
        <f>'[1]TCE - ANEXO III - Preencher'!L70</f>
        <v>292.02</v>
      </c>
      <c r="L61" s="15">
        <f>'[1]TCE - ANEXO III - Preencher'!M70</f>
        <v>2.14</v>
      </c>
      <c r="M61" s="15">
        <f t="shared" si="1"/>
        <v>289.88</v>
      </c>
      <c r="N61" s="15">
        <f>'[1]TCE - ANEXO III - Preencher'!O70</f>
        <v>2.56</v>
      </c>
      <c r="O61" s="15">
        <f>'[1]TCE - ANEXO III - Preencher'!P70</f>
        <v>0</v>
      </c>
      <c r="P61" s="16">
        <f t="shared" si="2"/>
        <v>2.56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138.38999999999999</v>
      </c>
      <c r="U61" s="15">
        <f>'[1]TCE - ANEXO III - Preencher'!V70</f>
        <v>0</v>
      </c>
      <c r="V61" s="16">
        <f t="shared" si="4"/>
        <v>138.38999999999999</v>
      </c>
      <c r="W61" s="17" t="str">
        <f>IF('[1]TCE - ANEXO III - Preencher'!X70="","",'[1]TCE - ANEXO III - Preencher'!X70)</f>
        <v>AUXILIO CRECHE</v>
      </c>
      <c r="X61" s="15">
        <f>'[1]TCE - ANEXO III - Preencher'!Y70</f>
        <v>4262.5200000000004</v>
      </c>
      <c r="Y61" s="15">
        <f>'[1]TCE - ANEXO III - Preencher'!Z70</f>
        <v>0</v>
      </c>
      <c r="Z61" s="16">
        <f t="shared" si="5"/>
        <v>4262.5200000000004</v>
      </c>
      <c r="AA61" s="17" t="str">
        <f>IF('[1]TCE - ANEXO III - Preencher'!AB70="","",'[1]TCE - ANEXO III - Preencher'!AB70)</f>
        <v xml:space="preserve">ABONO ASSIS FIN COMPLEMENTAR </v>
      </c>
      <c r="AB61" s="15">
        <f t="shared" si="0"/>
        <v>4874.5400000000009</v>
      </c>
    </row>
    <row r="62" spans="1:28" x14ac:dyDescent="0.2">
      <c r="A62" s="8">
        <f>IFERROR(VLOOKUP(B62,'[1]DADOS (OCULTAR)'!$Q$3:$S$136,3,0),"")</f>
        <v>9767633000528</v>
      </c>
      <c r="B62" s="9" t="str">
        <f>'[1]TCE - ANEXO III - Preencher'!C71</f>
        <v>UPA NOVA DESCOBERTA - CG Nº 008/2022</v>
      </c>
      <c r="C62" s="10"/>
      <c r="D62" s="11" t="str">
        <f>'[1]TCE - ANEXO III - Preencher'!E71</f>
        <v>ELIZANGELA IRIS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08/2025</v>
      </c>
      <c r="H62" s="14" t="str">
        <f>'[1]TCE - ANEXO III - Preencher'!I71</f>
        <v>0,00</v>
      </c>
      <c r="I62" s="14">
        <f>'[1]TCE - ANEXO III - Preencher'!J71</f>
        <v>216.82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2.56</v>
      </c>
      <c r="O62" s="15">
        <f>'[1]TCE - ANEXO III - Preencher'!P71</f>
        <v>0</v>
      </c>
      <c r="P62" s="16">
        <f t="shared" si="2"/>
        <v>2.56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1655.2</v>
      </c>
      <c r="Y62" s="15">
        <f>'[1]TCE - ANEXO III - Preencher'!Z71</f>
        <v>0</v>
      </c>
      <c r="Z62" s="16">
        <f t="shared" si="5"/>
        <v>1655.2</v>
      </c>
      <c r="AA62" s="17" t="str">
        <f>IF('[1]TCE - ANEXO III - Preencher'!AB71="","",'[1]TCE - ANEXO III - Preencher'!AB71)</f>
        <v xml:space="preserve">ABONO ASSIS FIN COMPLEMENTAR </v>
      </c>
      <c r="AB62" s="15">
        <f t="shared" si="0"/>
        <v>1874.58</v>
      </c>
    </row>
    <row r="63" spans="1:28" x14ac:dyDescent="0.2">
      <c r="A63" s="8">
        <f>IFERROR(VLOOKUP(B63,'[1]DADOS (OCULTAR)'!$Q$3:$S$136,3,0),"")</f>
        <v>9767633000528</v>
      </c>
      <c r="B63" s="9" t="str">
        <f>'[1]TCE - ANEXO III - Preencher'!C72</f>
        <v>UPA NOVA DESCOBERTA - CG Nº 008/2022</v>
      </c>
      <c r="C63" s="10"/>
      <c r="D63" s="11" t="str">
        <f>'[1]TCE - ANEXO III - Preencher'!E72</f>
        <v>ELVIS ALVES TAVARES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2234-05</v>
      </c>
      <c r="G63" s="13" t="str">
        <f>IF('[1]TCE - ANEXO III - Preencher'!H72="","",'[1]TCE - ANEXO III - Preencher'!H72)</f>
        <v>08/2025</v>
      </c>
      <c r="H63" s="14" t="str">
        <f>'[1]TCE - ANEXO III - Preencher'!I72</f>
        <v>0,00</v>
      </c>
      <c r="I63" s="14">
        <f>'[1]TCE - ANEXO III - Preencher'!J72</f>
        <v>320.89999999999998</v>
      </c>
      <c r="J63" s="14">
        <f>'[1]TCE - ANEXO III - Preencher'!K72</f>
        <v>0</v>
      </c>
      <c r="K63" s="15">
        <f>'[1]TCE - ANEXO III - Preencher'!L72</f>
        <v>292.02</v>
      </c>
      <c r="L63" s="15">
        <f>'[1]TCE - ANEXO III - Preencher'!M72</f>
        <v>20.059999999999999</v>
      </c>
      <c r="M63" s="15">
        <f t="shared" si="1"/>
        <v>271.95999999999998</v>
      </c>
      <c r="N63" s="15">
        <f>'[1]TCE - ANEXO III - Preencher'!O72</f>
        <v>2.56</v>
      </c>
      <c r="O63" s="15">
        <f>'[1]TCE - ANEXO III - Preencher'!P72</f>
        <v>0</v>
      </c>
      <c r="P63" s="16">
        <f t="shared" si="2"/>
        <v>2.56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595.41999999999985</v>
      </c>
    </row>
    <row r="64" spans="1:28" x14ac:dyDescent="0.2">
      <c r="A64" s="8">
        <f>IFERROR(VLOOKUP(B64,'[1]DADOS (OCULTAR)'!$Q$3:$S$136,3,0),"")</f>
        <v>9767633000528</v>
      </c>
      <c r="B64" s="9" t="str">
        <f>'[1]TCE - ANEXO III - Preencher'!C73</f>
        <v>UPA NOVA DESCOBERTA - CG Nº 008/2022</v>
      </c>
      <c r="C64" s="10"/>
      <c r="D64" s="11" t="str">
        <f>'[1]TCE - ANEXO III - Preencher'!E73</f>
        <v>ELYANA CELIA FERREIRA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7664-20</v>
      </c>
      <c r="G64" s="13" t="str">
        <f>IF('[1]TCE - ANEXO III - Preencher'!H73="","",'[1]TCE - ANEXO III - Preencher'!H73)</f>
        <v>08/2025</v>
      </c>
      <c r="H64" s="14" t="str">
        <f>'[1]TCE - ANEXO III - Preencher'!I73</f>
        <v>0,00</v>
      </c>
      <c r="I64" s="14">
        <f>'[1]TCE - ANEXO III - Preencher'!J73</f>
        <v>186.23</v>
      </c>
      <c r="J64" s="14">
        <f>'[1]TCE - ANEXO III - Preencher'!K73</f>
        <v>0</v>
      </c>
      <c r="K64" s="15">
        <f>'[1]TCE - ANEXO III - Preencher'!L73</f>
        <v>292.02</v>
      </c>
      <c r="L64" s="15">
        <f>'[1]TCE - ANEXO III - Preencher'!M73</f>
        <v>15.18</v>
      </c>
      <c r="M64" s="15">
        <f t="shared" si="1"/>
        <v>276.83999999999997</v>
      </c>
      <c r="N64" s="15">
        <f>'[1]TCE - ANEXO III - Preencher'!O73</f>
        <v>2.56</v>
      </c>
      <c r="O64" s="15">
        <f>'[1]TCE - ANEXO III - Preencher'!P73</f>
        <v>0</v>
      </c>
      <c r="P64" s="16">
        <f t="shared" si="2"/>
        <v>2.56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465.62999999999994</v>
      </c>
    </row>
    <row r="65" spans="1:28" x14ac:dyDescent="0.2">
      <c r="A65" s="8">
        <f>IFERROR(VLOOKUP(B65,'[1]DADOS (OCULTAR)'!$Q$3:$S$136,3,0),"")</f>
        <v>9767633000528</v>
      </c>
      <c r="B65" s="9" t="str">
        <f>'[1]TCE - ANEXO III - Preencher'!C74</f>
        <v>UPA NOVA DESCOBERTA - CG Nº 008/2022</v>
      </c>
      <c r="C65" s="10"/>
      <c r="D65" s="11" t="str">
        <f>'[1]TCE - ANEXO III - Preencher'!E74</f>
        <v>EMILIA FRANCISCA DA SILVA RAMOS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08/2025</v>
      </c>
      <c r="H65" s="14" t="str">
        <f>'[1]TCE - ANEXO III - Preencher'!I74</f>
        <v>0,00</v>
      </c>
      <c r="I65" s="14">
        <f>'[1]TCE - ANEXO III - Preencher'!J74</f>
        <v>170.22</v>
      </c>
      <c r="J65" s="14">
        <f>'[1]TCE - ANEXO III - Preencher'!K74</f>
        <v>0</v>
      </c>
      <c r="K65" s="15">
        <f>'[1]TCE - ANEXO III - Preencher'!L74</f>
        <v>292.02</v>
      </c>
      <c r="L65" s="15">
        <f>'[1]TCE - ANEXO III - Preencher'!M74</f>
        <v>15.18</v>
      </c>
      <c r="M65" s="15">
        <f t="shared" si="1"/>
        <v>276.83999999999997</v>
      </c>
      <c r="N65" s="15">
        <f>'[1]TCE - ANEXO III - Preencher'!O74</f>
        <v>2.56</v>
      </c>
      <c r="O65" s="15">
        <f>'[1]TCE - ANEXO III - Preencher'!P74</f>
        <v>0</v>
      </c>
      <c r="P65" s="16">
        <f t="shared" si="2"/>
        <v>2.56</v>
      </c>
      <c r="Q65" s="15">
        <f>'[1]TCE - ANEXO III - Preencher'!R74</f>
        <v>120.4</v>
      </c>
      <c r="R65" s="15">
        <f>'[1]TCE - ANEXO III - Preencher'!S74</f>
        <v>91.08</v>
      </c>
      <c r="S65" s="16">
        <f t="shared" si="3"/>
        <v>29.320000000000007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1731.1</v>
      </c>
      <c r="Y65" s="15">
        <f>'[1]TCE - ANEXO III - Preencher'!Z74</f>
        <v>0</v>
      </c>
      <c r="Z65" s="16">
        <f t="shared" si="5"/>
        <v>1731.1</v>
      </c>
      <c r="AA65" s="17" t="str">
        <f>IF('[1]TCE - ANEXO III - Preencher'!AB74="","",'[1]TCE - ANEXO III - Preencher'!AB74)</f>
        <v xml:space="preserve">ABONO ASSIS FIN COMPLEMENTAR </v>
      </c>
      <c r="AB65" s="15">
        <f t="shared" si="0"/>
        <v>2210.04</v>
      </c>
    </row>
    <row r="66" spans="1:28" x14ac:dyDescent="0.2">
      <c r="A66" s="8">
        <f>IFERROR(VLOOKUP(B66,'[1]DADOS (OCULTAR)'!$Q$3:$S$136,3,0),"")</f>
        <v>9767633000528</v>
      </c>
      <c r="B66" s="9" t="str">
        <f>'[1]TCE - ANEXO III - Preencher'!C75</f>
        <v>UPA NOVA DESCOBERTA - CG Nº 008/2022</v>
      </c>
      <c r="C66" s="10"/>
      <c r="D66" s="11" t="str">
        <f>'[1]TCE - ANEXO III - Preencher'!E75</f>
        <v>EMILLY GIOVANA SILVA DO NASCIMENTO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4110-05</v>
      </c>
      <c r="G66" s="13" t="str">
        <f>IF('[1]TCE - ANEXO III - Preencher'!H75="","",'[1]TCE - ANEXO III - Preencher'!H75)</f>
        <v>08/2025</v>
      </c>
      <c r="H66" s="14" t="str">
        <f>'[1]TCE - ANEXO III - Preencher'!I75</f>
        <v>0,00</v>
      </c>
      <c r="I66" s="14">
        <f>'[1]TCE - ANEXO III - Preencher'!J75</f>
        <v>12.35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2.56</v>
      </c>
      <c r="O66" s="15">
        <f>'[1]TCE - ANEXO III - Preencher'!P75</f>
        <v>0</v>
      </c>
      <c r="P66" s="16">
        <f t="shared" si="2"/>
        <v>2.56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14.91</v>
      </c>
    </row>
    <row r="67" spans="1:28" x14ac:dyDescent="0.2">
      <c r="A67" s="8">
        <f>IFERROR(VLOOKUP(B67,'[1]DADOS (OCULTAR)'!$Q$3:$S$136,3,0),"")</f>
        <v>9767633000528</v>
      </c>
      <c r="B67" s="9" t="str">
        <f>'[1]TCE - ANEXO III - Preencher'!C76</f>
        <v>UPA NOVA DESCOBERTA - CG Nº 008/2022</v>
      </c>
      <c r="C67" s="10"/>
      <c r="D67" s="11" t="str">
        <f>'[1]TCE - ANEXO III - Preencher'!E76</f>
        <v xml:space="preserve">ENIO VERAS FILHO 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2251-25</v>
      </c>
      <c r="G67" s="13" t="str">
        <f>IF('[1]TCE - ANEXO III - Preencher'!H76="","",'[1]TCE - ANEXO III - Preencher'!H76)</f>
        <v>08/2025</v>
      </c>
      <c r="H67" s="14" t="str">
        <f>'[1]TCE - ANEXO III - Preencher'!I76</f>
        <v>0,00</v>
      </c>
      <c r="I67" s="14">
        <f>'[1]TCE - ANEXO III - Preencher'!J76</f>
        <v>0</v>
      </c>
      <c r="J67" s="14">
        <f>'[1]TCE - ANEXO III - Preencher'!K76</f>
        <v>14047.69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2.56</v>
      </c>
      <c r="O67" s="15">
        <f>'[1]TCE - ANEXO III - Preencher'!P76</f>
        <v>0</v>
      </c>
      <c r="P67" s="16">
        <f t="shared" si="2"/>
        <v>2.56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14050.25</v>
      </c>
    </row>
    <row r="68" spans="1:28" x14ac:dyDescent="0.2">
      <c r="A68" s="8">
        <f>IFERROR(VLOOKUP(B68,'[1]DADOS (OCULTAR)'!$Q$3:$S$136,3,0),"")</f>
        <v>9767633000528</v>
      </c>
      <c r="B68" s="9" t="str">
        <f>'[1]TCE - ANEXO III - Preencher'!C77</f>
        <v>UPA NOVA DESCOBERTA - CG Nº 008/2022</v>
      </c>
      <c r="C68" s="10"/>
      <c r="D68" s="11" t="str">
        <f>'[1]TCE - ANEXO III - Preencher'!E77</f>
        <v>ERALDA CRISTINA DE LIMA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08/2025</v>
      </c>
      <c r="H68" s="14" t="str">
        <f>'[1]TCE - ANEXO III - Preencher'!I77</f>
        <v>0,00</v>
      </c>
      <c r="I68" s="14">
        <f>'[1]TCE - ANEXO III - Preencher'!J77</f>
        <v>166.01</v>
      </c>
      <c r="J68" s="14">
        <f>'[1]TCE - ANEXO III - Preencher'!K77</f>
        <v>0</v>
      </c>
      <c r="K68" s="15">
        <f>'[1]TCE - ANEXO III - Preencher'!L77</f>
        <v>292.02</v>
      </c>
      <c r="L68" s="15">
        <f>'[1]TCE - ANEXO III - Preencher'!M77</f>
        <v>15.18</v>
      </c>
      <c r="M68" s="15">
        <f t="shared" ref="M68:M131" si="7">K68-L68</f>
        <v>276.83999999999997</v>
      </c>
      <c r="N68" s="15">
        <f>'[1]TCE - ANEXO III - Preencher'!O77</f>
        <v>2.56</v>
      </c>
      <c r="O68" s="15">
        <f>'[1]TCE - ANEXO III - Preencher'!P77</f>
        <v>0</v>
      </c>
      <c r="P68" s="16">
        <f t="shared" ref="P68:P131" si="8">N68-O68</f>
        <v>2.56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1655.2</v>
      </c>
      <c r="Y68" s="15">
        <f>'[1]TCE - ANEXO III - Preencher'!Z77</f>
        <v>0</v>
      </c>
      <c r="Z68" s="16">
        <f t="shared" ref="Z68:Z131" si="11">X68-Y68</f>
        <v>1655.2</v>
      </c>
      <c r="AA68" s="17" t="str">
        <f>IF('[1]TCE - ANEXO III - Preencher'!AB77="","",'[1]TCE - ANEXO III - Preencher'!AB77)</f>
        <v xml:space="preserve">ABONO ASSIS FIN COMPLEMENTAR </v>
      </c>
      <c r="AB68" s="15">
        <f t="shared" si="6"/>
        <v>2100.61</v>
      </c>
    </row>
    <row r="69" spans="1:28" x14ac:dyDescent="0.2">
      <c r="A69" s="8">
        <f>IFERROR(VLOOKUP(B69,'[1]DADOS (OCULTAR)'!$Q$3:$S$136,3,0),"")</f>
        <v>9767633000528</v>
      </c>
      <c r="B69" s="9" t="str">
        <f>'[1]TCE - ANEXO III - Preencher'!C78</f>
        <v>UPA NOVA DESCOBERTA - CG Nº 008/2022</v>
      </c>
      <c r="C69" s="10"/>
      <c r="D69" s="11" t="str">
        <f>'[1]TCE - ANEXO III - Preencher'!E78</f>
        <v>ERIKA RAQUELI DE MORAIS BEZERRA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3241-15</v>
      </c>
      <c r="G69" s="13" t="str">
        <f>IF('[1]TCE - ANEXO III - Preencher'!H78="","",'[1]TCE - ANEXO III - Preencher'!H78)</f>
        <v>08/2025</v>
      </c>
      <c r="H69" s="14" t="str">
        <f>'[1]TCE - ANEXO III - Preencher'!I78</f>
        <v>0,00</v>
      </c>
      <c r="I69" s="14">
        <f>'[1]TCE - ANEXO III - Preencher'!J78</f>
        <v>342.04</v>
      </c>
      <c r="J69" s="14">
        <f>'[1]TCE - ANEXO III - Preencher'!K78</f>
        <v>0</v>
      </c>
      <c r="K69" s="15">
        <f>'[1]TCE - ANEXO III - Preencher'!L78</f>
        <v>292.02</v>
      </c>
      <c r="L69" s="15">
        <f>'[1]TCE - ANEXO III - Preencher'!M78</f>
        <v>30.36</v>
      </c>
      <c r="M69" s="15">
        <f t="shared" si="7"/>
        <v>261.65999999999997</v>
      </c>
      <c r="N69" s="15">
        <f>'[1]TCE - ANEXO III - Preencher'!O78</f>
        <v>2.56</v>
      </c>
      <c r="O69" s="15">
        <f>'[1]TCE - ANEXO III - Preencher'!P78</f>
        <v>0</v>
      </c>
      <c r="P69" s="16">
        <f t="shared" si="8"/>
        <v>2.56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606.26</v>
      </c>
    </row>
    <row r="70" spans="1:28" x14ac:dyDescent="0.2">
      <c r="A70" s="8">
        <f>IFERROR(VLOOKUP(B70,'[1]DADOS (OCULTAR)'!$Q$3:$S$136,3,0),"")</f>
        <v>9767633000528</v>
      </c>
      <c r="B70" s="9" t="str">
        <f>'[1]TCE - ANEXO III - Preencher'!C79</f>
        <v>UPA NOVA DESCOBERTA - CG Nº 008/2022</v>
      </c>
      <c r="C70" s="10"/>
      <c r="D70" s="11" t="str">
        <f>'[1]TCE - ANEXO III - Preencher'!E79</f>
        <v>ESEQUIEL BEZERRA DE OLIVEIRA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08/2025</v>
      </c>
      <c r="H70" s="14" t="str">
        <f>'[1]TCE - ANEXO III - Preencher'!I79</f>
        <v>0,00</v>
      </c>
      <c r="I70" s="14">
        <f>'[1]TCE - ANEXO III - Preencher'!J79</f>
        <v>153.87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2.56</v>
      </c>
      <c r="O70" s="15">
        <f>'[1]TCE - ANEXO III - Preencher'!P79</f>
        <v>0</v>
      </c>
      <c r="P70" s="16">
        <f t="shared" si="8"/>
        <v>2.56</v>
      </c>
      <c r="Q70" s="15">
        <f>'[1]TCE - ANEXO III - Preencher'!R79</f>
        <v>17.2</v>
      </c>
      <c r="R70" s="15">
        <f>'[1]TCE - ANEXO III - Preencher'!S79</f>
        <v>17.190000000000001</v>
      </c>
      <c r="S70" s="16">
        <f t="shared" si="9"/>
        <v>9.9999999999980105E-3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1807</v>
      </c>
      <c r="Y70" s="15">
        <f>'[1]TCE - ANEXO III - Preencher'!Z79</f>
        <v>0</v>
      </c>
      <c r="Z70" s="16">
        <f t="shared" si="11"/>
        <v>1807</v>
      </c>
      <c r="AA70" s="17" t="str">
        <f>IF('[1]TCE - ANEXO III - Preencher'!AB79="","",'[1]TCE - ANEXO III - Preencher'!AB79)</f>
        <v xml:space="preserve">ABONO ASSIS FIN COMPLEMENTAR </v>
      </c>
      <c r="AB70" s="15">
        <f t="shared" si="6"/>
        <v>1963.44</v>
      </c>
    </row>
    <row r="71" spans="1:28" x14ac:dyDescent="0.2">
      <c r="A71" s="8">
        <f>IFERROR(VLOOKUP(B71,'[1]DADOS (OCULTAR)'!$Q$3:$S$136,3,0),"")</f>
        <v>9767633000528</v>
      </c>
      <c r="B71" s="9" t="str">
        <f>'[1]TCE - ANEXO III - Preencher'!C80</f>
        <v>UPA NOVA DESCOBERTA - CG Nº 008/2022</v>
      </c>
      <c r="C71" s="10"/>
      <c r="D71" s="11" t="str">
        <f>'[1]TCE - ANEXO III - Preencher'!E80</f>
        <v>EVALDO FRANCA DE FARIAS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08/2025</v>
      </c>
      <c r="H71" s="14" t="str">
        <f>'[1]TCE - ANEXO III - Preencher'!I80</f>
        <v>0,00</v>
      </c>
      <c r="I71" s="14">
        <f>'[1]TCE - ANEXO III - Preencher'!J80</f>
        <v>170.22</v>
      </c>
      <c r="J71" s="14">
        <f>'[1]TCE - ANEXO III - Preencher'!K80</f>
        <v>0</v>
      </c>
      <c r="K71" s="15">
        <f>'[1]TCE - ANEXO III - Preencher'!L80</f>
        <v>292.02</v>
      </c>
      <c r="L71" s="15">
        <f>'[1]TCE - ANEXO III - Preencher'!M80</f>
        <v>15.18</v>
      </c>
      <c r="M71" s="15">
        <f t="shared" si="7"/>
        <v>276.83999999999997</v>
      </c>
      <c r="N71" s="15">
        <f>'[1]TCE - ANEXO III - Preencher'!O80</f>
        <v>2.56</v>
      </c>
      <c r="O71" s="15">
        <f>'[1]TCE - ANEXO III - Preencher'!P80</f>
        <v>0</v>
      </c>
      <c r="P71" s="16">
        <f t="shared" si="8"/>
        <v>2.56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1807</v>
      </c>
      <c r="Y71" s="15">
        <f>'[1]TCE - ANEXO III - Preencher'!Z80</f>
        <v>0</v>
      </c>
      <c r="Z71" s="16">
        <f t="shared" si="11"/>
        <v>1807</v>
      </c>
      <c r="AA71" s="17" t="str">
        <f>IF('[1]TCE - ANEXO III - Preencher'!AB80="","",'[1]TCE - ANEXO III - Preencher'!AB80)</f>
        <v xml:space="preserve">ABONO ASSIS FIN COMPLEMENTAR </v>
      </c>
      <c r="AB71" s="15">
        <f t="shared" si="6"/>
        <v>2256.62</v>
      </c>
    </row>
    <row r="72" spans="1:28" x14ac:dyDescent="0.2">
      <c r="A72" s="8">
        <f>IFERROR(VLOOKUP(B72,'[1]DADOS (OCULTAR)'!$Q$3:$S$136,3,0),"")</f>
        <v>9767633000528</v>
      </c>
      <c r="B72" s="9" t="str">
        <f>'[1]TCE - ANEXO III - Preencher'!C81</f>
        <v>UPA NOVA DESCOBERTA - CG Nº 008/2022</v>
      </c>
      <c r="C72" s="10"/>
      <c r="D72" s="11" t="str">
        <f>'[1]TCE - ANEXO III - Preencher'!E81</f>
        <v>FABIANA FERREIRA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08/2025</v>
      </c>
      <c r="H72" s="14" t="str">
        <f>'[1]TCE - ANEXO III - Preencher'!I81</f>
        <v>0,00</v>
      </c>
      <c r="I72" s="14">
        <f>'[1]TCE - ANEXO III - Preencher'!J81</f>
        <v>151.80000000000001</v>
      </c>
      <c r="J72" s="14">
        <f>'[1]TCE - ANEXO III - Preencher'!K81</f>
        <v>0</v>
      </c>
      <c r="K72" s="15">
        <f>'[1]TCE - ANEXO III - Preencher'!L81</f>
        <v>292.02</v>
      </c>
      <c r="L72" s="15">
        <f>'[1]TCE - ANEXO III - Preencher'!M81</f>
        <v>15.18</v>
      </c>
      <c r="M72" s="15">
        <f t="shared" si="7"/>
        <v>276.83999999999997</v>
      </c>
      <c r="N72" s="15">
        <f>'[1]TCE - ANEXO III - Preencher'!O81</f>
        <v>2.56</v>
      </c>
      <c r="O72" s="15">
        <f>'[1]TCE - ANEXO III - Preencher'!P81</f>
        <v>0</v>
      </c>
      <c r="P72" s="16">
        <f t="shared" si="8"/>
        <v>2.56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81.02</v>
      </c>
      <c r="U72" s="15">
        <f>'[1]TCE - ANEXO III - Preencher'!V81</f>
        <v>0</v>
      </c>
      <c r="V72" s="16">
        <f t="shared" si="10"/>
        <v>81.02</v>
      </c>
      <c r="W72" s="17" t="str">
        <f>IF('[1]TCE - ANEXO III - Preencher'!X81="","",'[1]TCE - ANEXO III - Preencher'!X81)</f>
        <v>AUXILIO CRECHE</v>
      </c>
      <c r="X72" s="15">
        <f>'[1]TCE - ANEXO III - Preencher'!Y81</f>
        <v>1729.45</v>
      </c>
      <c r="Y72" s="15">
        <f>'[1]TCE - ANEXO III - Preencher'!Z81</f>
        <v>0</v>
      </c>
      <c r="Z72" s="16">
        <f t="shared" si="11"/>
        <v>1729.45</v>
      </c>
      <c r="AA72" s="17" t="str">
        <f>IF('[1]TCE - ANEXO III - Preencher'!AB81="","",'[1]TCE - ANEXO III - Preencher'!AB81)</f>
        <v xml:space="preserve">ABONO ASSIS FIN COMPLEMENTAR </v>
      </c>
      <c r="AB72" s="15">
        <f t="shared" si="6"/>
        <v>2241.67</v>
      </c>
    </row>
    <row r="73" spans="1:28" x14ac:dyDescent="0.2">
      <c r="A73" s="8">
        <f>IFERROR(VLOOKUP(B73,'[1]DADOS (OCULTAR)'!$Q$3:$S$136,3,0),"")</f>
        <v>9767633000528</v>
      </c>
      <c r="B73" s="9" t="str">
        <f>'[1]TCE - ANEXO III - Preencher'!C82</f>
        <v>UPA NOVA DESCOBERTA - CG Nº 008/2022</v>
      </c>
      <c r="C73" s="10"/>
      <c r="D73" s="11" t="str">
        <f>'[1]TCE - ANEXO III - Preencher'!E82</f>
        <v>FABIANA KELLY DA SILVA ALBUQUERQUE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08/2025</v>
      </c>
      <c r="H73" s="14" t="str">
        <f>'[1]TCE - ANEXO III - Preencher'!I82</f>
        <v>0,00</v>
      </c>
      <c r="I73" s="14">
        <f>'[1]TCE - ANEXO III - Preencher'!J82</f>
        <v>0</v>
      </c>
      <c r="J73" s="14">
        <f>'[1]TCE - ANEXO III - Preencher'!K82</f>
        <v>10731.01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2.56</v>
      </c>
      <c r="O73" s="15">
        <f>'[1]TCE - ANEXO III - Preencher'!P82</f>
        <v>0</v>
      </c>
      <c r="P73" s="16">
        <f t="shared" si="8"/>
        <v>2.56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1655.2</v>
      </c>
      <c r="Y73" s="15">
        <f>'[1]TCE - ANEXO III - Preencher'!Z82</f>
        <v>0</v>
      </c>
      <c r="Z73" s="16">
        <f t="shared" si="11"/>
        <v>1655.2</v>
      </c>
      <c r="AA73" s="17" t="str">
        <f>IF('[1]TCE - ANEXO III - Preencher'!AB82="","",'[1]TCE - ANEXO III - Preencher'!AB82)</f>
        <v xml:space="preserve">ABONO ASSIS FIN COMPLEMENTAR </v>
      </c>
      <c r="AB73" s="15">
        <f t="shared" si="6"/>
        <v>12388.77</v>
      </c>
    </row>
    <row r="74" spans="1:28" x14ac:dyDescent="0.2">
      <c r="A74" s="8">
        <f>IFERROR(VLOOKUP(B74,'[1]DADOS (OCULTAR)'!$Q$3:$S$136,3,0),"")</f>
        <v>9767633000528</v>
      </c>
      <c r="B74" s="9" t="str">
        <f>'[1]TCE - ANEXO III - Preencher'!C83</f>
        <v>UPA NOVA DESCOBERTA - CG Nº 008/2022</v>
      </c>
      <c r="C74" s="10"/>
      <c r="D74" s="11" t="str">
        <f>'[1]TCE - ANEXO III - Preencher'!E83</f>
        <v xml:space="preserve">FERNANDA MICHAELA MARTINS XAVIER 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08/2025</v>
      </c>
      <c r="H74" s="14" t="str">
        <f>'[1]TCE - ANEXO III - Preencher'!I83</f>
        <v>0,00</v>
      </c>
      <c r="I74" s="14">
        <f>'[1]TCE - ANEXO III - Preencher'!J83</f>
        <v>145.72</v>
      </c>
      <c r="J74" s="14">
        <f>'[1]TCE - ANEXO III - Preencher'!K83</f>
        <v>0</v>
      </c>
      <c r="K74" s="15">
        <f>'[1]TCE - ANEXO III - Preencher'!L83</f>
        <v>292.02</v>
      </c>
      <c r="L74" s="15">
        <f>'[1]TCE - ANEXO III - Preencher'!M83</f>
        <v>15.18</v>
      </c>
      <c r="M74" s="15">
        <f t="shared" si="7"/>
        <v>276.83999999999997</v>
      </c>
      <c r="N74" s="15">
        <f>'[1]TCE - ANEXO III - Preencher'!O83</f>
        <v>2.56</v>
      </c>
      <c r="O74" s="15">
        <f>'[1]TCE - ANEXO III - Preencher'!P83</f>
        <v>0</v>
      </c>
      <c r="P74" s="16">
        <f t="shared" si="8"/>
        <v>2.56</v>
      </c>
      <c r="Q74" s="15">
        <f>'[1]TCE - ANEXO III - Preencher'!R83</f>
        <v>120.4</v>
      </c>
      <c r="R74" s="15">
        <f>'[1]TCE - ANEXO III - Preencher'!S83</f>
        <v>91.08</v>
      </c>
      <c r="S74" s="16">
        <f t="shared" si="9"/>
        <v>29.320000000000007</v>
      </c>
      <c r="T74" s="15">
        <f>'[1]TCE - ANEXO III - Preencher'!U83</f>
        <v>81.02</v>
      </c>
      <c r="U74" s="15">
        <f>'[1]TCE - ANEXO III - Preencher'!V83</f>
        <v>0</v>
      </c>
      <c r="V74" s="16">
        <f t="shared" si="10"/>
        <v>81.02</v>
      </c>
      <c r="W74" s="17" t="str">
        <f>IF('[1]TCE - ANEXO III - Preencher'!X83="","",'[1]TCE - ANEXO III - Preencher'!X83)</f>
        <v>AUXILIO CRECHE</v>
      </c>
      <c r="X74" s="15">
        <f>'[1]TCE - ANEXO III - Preencher'!Y83</f>
        <v>1807</v>
      </c>
      <c r="Y74" s="15">
        <f>'[1]TCE - ANEXO III - Preencher'!Z83</f>
        <v>0</v>
      </c>
      <c r="Z74" s="16">
        <f t="shared" si="11"/>
        <v>1807</v>
      </c>
      <c r="AA74" s="17" t="str">
        <f>IF('[1]TCE - ANEXO III - Preencher'!AB83="","",'[1]TCE - ANEXO III - Preencher'!AB83)</f>
        <v xml:space="preserve">ABONO ASSIS FIN COMPLEMENTAR </v>
      </c>
      <c r="AB74" s="15">
        <f t="shared" si="6"/>
        <v>2342.46</v>
      </c>
    </row>
    <row r="75" spans="1:28" x14ac:dyDescent="0.2">
      <c r="A75" s="8">
        <f>IFERROR(VLOOKUP(B75,'[1]DADOS (OCULTAR)'!$Q$3:$S$136,3,0),"")</f>
        <v>9767633000528</v>
      </c>
      <c r="B75" s="9" t="str">
        <f>'[1]TCE - ANEXO III - Preencher'!C84</f>
        <v>UPA NOVA DESCOBERTA - CG Nº 008/2022</v>
      </c>
      <c r="C75" s="10"/>
      <c r="D75" s="11" t="str">
        <f>'[1]TCE - ANEXO III - Preencher'!E84</f>
        <v>FRANCISCO LIMEIRA DOS SANTOS NETO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2252-70</v>
      </c>
      <c r="G75" s="13" t="str">
        <f>IF('[1]TCE - ANEXO III - Preencher'!H84="","",'[1]TCE - ANEXO III - Preencher'!H84)</f>
        <v>08/2025</v>
      </c>
      <c r="H75" s="14" t="str">
        <f>'[1]TCE - ANEXO III - Preencher'!I84</f>
        <v>0,00</v>
      </c>
      <c r="I75" s="14">
        <f>'[1]TCE - ANEXO III - Preencher'!J84</f>
        <v>0</v>
      </c>
      <c r="J75" s="14">
        <f>'[1]TCE - ANEXO III - Preencher'!K84</f>
        <v>59943.62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2.56</v>
      </c>
      <c r="O75" s="15">
        <f>'[1]TCE - ANEXO III - Preencher'!P84</f>
        <v>0</v>
      </c>
      <c r="P75" s="16">
        <f t="shared" si="8"/>
        <v>2.56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59946.18</v>
      </c>
    </row>
    <row r="76" spans="1:28" x14ac:dyDescent="0.2">
      <c r="A76" s="8">
        <f>IFERROR(VLOOKUP(B76,'[1]DADOS (OCULTAR)'!$Q$3:$S$136,3,0),"")</f>
        <v>9767633000528</v>
      </c>
      <c r="B76" s="9" t="str">
        <f>'[1]TCE - ANEXO III - Preencher'!C85</f>
        <v>UPA NOVA DESCOBERTA - CG Nº 008/2022</v>
      </c>
      <c r="C76" s="10"/>
      <c r="D76" s="11" t="str">
        <f>'[1]TCE - ANEXO III - Preencher'!E85</f>
        <v>FRANKESLENE DOS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08/2025</v>
      </c>
      <c r="H76" s="14" t="str">
        <f>'[1]TCE - ANEXO III - Preencher'!I85</f>
        <v>0,00</v>
      </c>
      <c r="I76" s="14">
        <f>'[1]TCE - ANEXO III - Preencher'!J85</f>
        <v>153.87</v>
      </c>
      <c r="J76" s="14">
        <f>'[1]TCE - ANEXO III - Preencher'!K85</f>
        <v>0</v>
      </c>
      <c r="K76" s="15">
        <f>'[1]TCE - ANEXO III - Preencher'!L85</f>
        <v>292.02</v>
      </c>
      <c r="L76" s="15">
        <f>'[1]TCE - ANEXO III - Preencher'!M85</f>
        <v>15.18</v>
      </c>
      <c r="M76" s="15">
        <f t="shared" si="7"/>
        <v>276.83999999999997</v>
      </c>
      <c r="N76" s="15">
        <f>'[1]TCE - ANEXO III - Preencher'!O85</f>
        <v>2.56</v>
      </c>
      <c r="O76" s="15">
        <f>'[1]TCE - ANEXO III - Preencher'!P85</f>
        <v>0</v>
      </c>
      <c r="P76" s="16">
        <f t="shared" si="8"/>
        <v>2.56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1807</v>
      </c>
      <c r="Y76" s="15">
        <f>'[1]TCE - ANEXO III - Preencher'!Z85</f>
        <v>0</v>
      </c>
      <c r="Z76" s="16">
        <f t="shared" si="11"/>
        <v>1807</v>
      </c>
      <c r="AA76" s="17" t="str">
        <f>IF('[1]TCE - ANEXO III - Preencher'!AB85="","",'[1]TCE - ANEXO III - Preencher'!AB85)</f>
        <v xml:space="preserve">ABONO ASSIS FIN COMPLEMENTAR </v>
      </c>
      <c r="AB76" s="15">
        <f t="shared" si="6"/>
        <v>2240.27</v>
      </c>
    </row>
    <row r="77" spans="1:28" x14ac:dyDescent="0.2">
      <c r="A77" s="8">
        <f>IFERROR(VLOOKUP(B77,'[1]DADOS (OCULTAR)'!$Q$3:$S$136,3,0),"")</f>
        <v>9767633000528</v>
      </c>
      <c r="B77" s="9" t="str">
        <f>'[1]TCE - ANEXO III - Preencher'!C86</f>
        <v>UPA NOVA DESCOBERTA - CG Nº 008/2022</v>
      </c>
      <c r="C77" s="10"/>
      <c r="D77" s="11" t="str">
        <f>'[1]TCE - ANEXO III - Preencher'!E86</f>
        <v>FRANKLIN BUTCH FERREIRA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08/2025</v>
      </c>
      <c r="H77" s="14" t="str">
        <f>'[1]TCE - ANEXO III - Preencher'!I86</f>
        <v>0,00</v>
      </c>
      <c r="I77" s="14">
        <f>'[1]TCE - ANEXO III - Preencher'!J86</f>
        <v>0</v>
      </c>
      <c r="J77" s="14">
        <f>'[1]TCE - ANEXO III - Preencher'!K86</f>
        <v>786.85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2.56</v>
      </c>
      <c r="O77" s="15">
        <f>'[1]TCE - ANEXO III - Preencher'!P86</f>
        <v>0</v>
      </c>
      <c r="P77" s="16">
        <f t="shared" si="8"/>
        <v>2.56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4016.61</v>
      </c>
      <c r="Y77" s="15">
        <f>'[1]TCE - ANEXO III - Preencher'!Z86</f>
        <v>0</v>
      </c>
      <c r="Z77" s="16">
        <f t="shared" si="11"/>
        <v>4016.61</v>
      </c>
      <c r="AA77" s="17" t="str">
        <f>IF('[1]TCE - ANEXO III - Preencher'!AB86="","",'[1]TCE - ANEXO III - Preencher'!AB86)</f>
        <v xml:space="preserve">ABONO ASSIS FIN COMPLEMENTAR </v>
      </c>
      <c r="AB77" s="15">
        <f t="shared" si="6"/>
        <v>4806.0200000000004</v>
      </c>
    </row>
    <row r="78" spans="1:28" x14ac:dyDescent="0.2">
      <c r="A78" s="8">
        <f>IFERROR(VLOOKUP(B78,'[1]DADOS (OCULTAR)'!$Q$3:$S$136,3,0),"")</f>
        <v>9767633000528</v>
      </c>
      <c r="B78" s="9" t="str">
        <f>'[1]TCE - ANEXO III - Preencher'!C87</f>
        <v>UPA NOVA DESCOBERTA - CG Nº 008/2022</v>
      </c>
      <c r="C78" s="10"/>
      <c r="D78" s="11" t="str">
        <f>'[1]TCE - ANEXO III - Preencher'!E87</f>
        <v>GABRIEL VINICIUS DIAS DE ALMEIDA CRUZ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08/2025</v>
      </c>
      <c r="H78" s="14" t="str">
        <f>'[1]TCE - ANEXO III - Preencher'!I87</f>
        <v>0,00</v>
      </c>
      <c r="I78" s="14">
        <f>'[1]TCE - ANEXO III - Preencher'!J87</f>
        <v>159.63</v>
      </c>
      <c r="J78" s="14">
        <f>'[1]TCE - ANEXO III - Preencher'!K87</f>
        <v>0</v>
      </c>
      <c r="K78" s="15">
        <f>'[1]TCE - ANEXO III - Preencher'!L87</f>
        <v>292.02</v>
      </c>
      <c r="L78" s="15">
        <f>'[1]TCE - ANEXO III - Preencher'!M87</f>
        <v>15.18</v>
      </c>
      <c r="M78" s="15">
        <f t="shared" si="7"/>
        <v>276.83999999999997</v>
      </c>
      <c r="N78" s="15">
        <f>'[1]TCE - ANEXO III - Preencher'!O87</f>
        <v>2.56</v>
      </c>
      <c r="O78" s="15">
        <f>'[1]TCE - ANEXO III - Preencher'!P87</f>
        <v>0</v>
      </c>
      <c r="P78" s="16">
        <f t="shared" si="8"/>
        <v>2.56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439.03</v>
      </c>
    </row>
    <row r="79" spans="1:28" x14ac:dyDescent="0.2">
      <c r="A79" s="8">
        <f>IFERROR(VLOOKUP(B79,'[1]DADOS (OCULTAR)'!$Q$3:$S$136,3,0),"")</f>
        <v>9767633000528</v>
      </c>
      <c r="B79" s="9" t="str">
        <f>'[1]TCE - ANEXO III - Preencher'!C88</f>
        <v>UPA NOVA DESCOBERTA - CG Nº 008/2022</v>
      </c>
      <c r="C79" s="10"/>
      <c r="D79" s="11" t="str">
        <f>'[1]TCE - ANEXO III - Preencher'!E88</f>
        <v>GABRIELA BELO REGO BARROS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08/2025</v>
      </c>
      <c r="H79" s="14" t="str">
        <f>'[1]TCE - ANEXO III - Preencher'!I88</f>
        <v>0,00</v>
      </c>
      <c r="I79" s="14">
        <f>'[1]TCE - ANEXO III - Preencher'!J88</f>
        <v>320.88</v>
      </c>
      <c r="J79" s="14">
        <f>'[1]TCE - ANEXO III - Preencher'!K88</f>
        <v>0</v>
      </c>
      <c r="K79" s="15">
        <f>'[1]TCE - ANEXO III - Preencher'!L88</f>
        <v>292.02</v>
      </c>
      <c r="L79" s="15">
        <f>'[1]TCE - ANEXO III - Preencher'!M88</f>
        <v>4.1100000000000003</v>
      </c>
      <c r="M79" s="15">
        <f t="shared" si="7"/>
        <v>287.90999999999997</v>
      </c>
      <c r="N79" s="15">
        <f>'[1]TCE - ANEXO III - Preencher'!O88</f>
        <v>2.56</v>
      </c>
      <c r="O79" s="15">
        <f>'[1]TCE - ANEXO III - Preencher'!P88</f>
        <v>0</v>
      </c>
      <c r="P79" s="16">
        <f t="shared" si="8"/>
        <v>2.56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138.38999999999999</v>
      </c>
      <c r="U79" s="15">
        <f>'[1]TCE - ANEXO III - Preencher'!V88</f>
        <v>0</v>
      </c>
      <c r="V79" s="16">
        <f t="shared" si="10"/>
        <v>138.38999999999999</v>
      </c>
      <c r="W79" s="17" t="str">
        <f>IF('[1]TCE - ANEXO III - Preencher'!X88="","",'[1]TCE - ANEXO III - Preencher'!X88)</f>
        <v>AUXILIO CRECHE</v>
      </c>
      <c r="X79" s="15">
        <f>'[1]TCE - ANEXO III - Preencher'!Y88</f>
        <v>1306.42</v>
      </c>
      <c r="Y79" s="15">
        <f>'[1]TCE - ANEXO III - Preencher'!Z88</f>
        <v>0</v>
      </c>
      <c r="Z79" s="16">
        <f t="shared" si="11"/>
        <v>1306.42</v>
      </c>
      <c r="AA79" s="17" t="str">
        <f>IF('[1]TCE - ANEXO III - Preencher'!AB88="","",'[1]TCE - ANEXO III - Preencher'!AB88)</f>
        <v xml:space="preserve">ABONO ASSIS FIN COMPLEMENTAR </v>
      </c>
      <c r="AB79" s="15">
        <f t="shared" si="6"/>
        <v>2056.16</v>
      </c>
    </row>
    <row r="80" spans="1:28" x14ac:dyDescent="0.2">
      <c r="A80" s="8">
        <f>IFERROR(VLOOKUP(B80,'[1]DADOS (OCULTAR)'!$Q$3:$S$136,3,0),"")</f>
        <v>9767633000528</v>
      </c>
      <c r="B80" s="9" t="str">
        <f>'[1]TCE - ANEXO III - Preencher'!C89</f>
        <v>UPA NOVA DESCOBERTA - CG Nº 008/2022</v>
      </c>
      <c r="C80" s="10"/>
      <c r="D80" s="11" t="str">
        <f>'[1]TCE - ANEXO III - Preencher'!E89</f>
        <v>GABRIELLY KARINA MELO DE OLIVEIRA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4110-05</v>
      </c>
      <c r="G80" s="13" t="str">
        <f>IF('[1]TCE - ANEXO III - Preencher'!H89="","",'[1]TCE - ANEXO III - Preencher'!H89)</f>
        <v>08/2025</v>
      </c>
      <c r="H80" s="14" t="str">
        <f>'[1]TCE - ANEXO III - Preencher'!I89</f>
        <v>0,00</v>
      </c>
      <c r="I80" s="14">
        <f>'[1]TCE - ANEXO III - Preencher'!J89</f>
        <v>14.25</v>
      </c>
      <c r="J80" s="14">
        <f>'[1]TCE - ANEXO III - Preencher'!K89</f>
        <v>0</v>
      </c>
      <c r="K80" s="15">
        <f>'[1]TCE - ANEXO III - Preencher'!L89</f>
        <v>292.02</v>
      </c>
      <c r="L80" s="15">
        <f>'[1]TCE - ANEXO III - Preencher'!M89</f>
        <v>15.18</v>
      </c>
      <c r="M80" s="15">
        <f t="shared" si="7"/>
        <v>276.83999999999997</v>
      </c>
      <c r="N80" s="15">
        <f>'[1]TCE - ANEXO III - Preencher'!O89</f>
        <v>2.56</v>
      </c>
      <c r="O80" s="15">
        <f>'[1]TCE - ANEXO III - Preencher'!P89</f>
        <v>0</v>
      </c>
      <c r="P80" s="16">
        <f t="shared" si="8"/>
        <v>2.56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293.64999999999998</v>
      </c>
    </row>
    <row r="81" spans="1:28" x14ac:dyDescent="0.2">
      <c r="A81" s="8">
        <f>IFERROR(VLOOKUP(B81,'[1]DADOS (OCULTAR)'!$Q$3:$S$136,3,0),"")</f>
        <v>9767633000528</v>
      </c>
      <c r="B81" s="9" t="str">
        <f>'[1]TCE - ANEXO III - Preencher'!C90</f>
        <v>UPA NOVA DESCOBERTA - CG Nº 008/2022</v>
      </c>
      <c r="C81" s="10"/>
      <c r="D81" s="11" t="str">
        <f>'[1]TCE - ANEXO III - Preencher'!E90</f>
        <v>GEIZA CRISTINA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08/2025</v>
      </c>
      <c r="H81" s="14" t="str">
        <f>'[1]TCE - ANEXO III - Preencher'!I90</f>
        <v>0,00</v>
      </c>
      <c r="I81" s="14">
        <f>'[1]TCE - ANEXO III - Preencher'!J90</f>
        <v>166.01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2.56</v>
      </c>
      <c r="O81" s="15">
        <f>'[1]TCE - ANEXO III - Preencher'!P90</f>
        <v>0</v>
      </c>
      <c r="P81" s="16">
        <f t="shared" si="8"/>
        <v>2.56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81.02</v>
      </c>
      <c r="U81" s="15">
        <f>'[1]TCE - ANEXO III - Preencher'!V90</f>
        <v>0</v>
      </c>
      <c r="V81" s="16">
        <f t="shared" si="10"/>
        <v>81.02</v>
      </c>
      <c r="W81" s="17" t="str">
        <f>IF('[1]TCE - ANEXO III - Preencher'!X90="","",'[1]TCE - ANEXO III - Preencher'!X90)</f>
        <v>AUXILIO CRECHE</v>
      </c>
      <c r="X81" s="15">
        <f>'[1]TCE - ANEXO III - Preencher'!Y90</f>
        <v>1655.2</v>
      </c>
      <c r="Y81" s="15">
        <f>'[1]TCE - ANEXO III - Preencher'!Z90</f>
        <v>0</v>
      </c>
      <c r="Z81" s="16">
        <f t="shared" si="11"/>
        <v>1655.2</v>
      </c>
      <c r="AA81" s="17" t="str">
        <f>IF('[1]TCE - ANEXO III - Preencher'!AB90="","",'[1]TCE - ANEXO III - Preencher'!AB90)</f>
        <v xml:space="preserve">ABONO ASSIS FIN COMPLEMENTAR </v>
      </c>
      <c r="AB81" s="15">
        <f t="shared" si="6"/>
        <v>1904.79</v>
      </c>
    </row>
    <row r="82" spans="1:28" x14ac:dyDescent="0.2">
      <c r="A82" s="8">
        <f>IFERROR(VLOOKUP(B82,'[1]DADOS (OCULTAR)'!$Q$3:$S$136,3,0),"")</f>
        <v>9767633000528</v>
      </c>
      <c r="B82" s="9" t="str">
        <f>'[1]TCE - ANEXO III - Preencher'!C91</f>
        <v>UPA NOVA DESCOBERTA - CG Nº 008/2022</v>
      </c>
      <c r="C82" s="10"/>
      <c r="D82" s="11" t="str">
        <f>'[1]TCE - ANEXO III - Preencher'!E91</f>
        <v>GIVANILDA MARIA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08/2025</v>
      </c>
      <c r="H82" s="14" t="str">
        <f>'[1]TCE - ANEXO III - Preencher'!I91</f>
        <v>0,00</v>
      </c>
      <c r="I82" s="14">
        <f>'[1]TCE - ANEXO III - Preencher'!J91</f>
        <v>268.01</v>
      </c>
      <c r="J82" s="14">
        <f>'[1]TCE - ANEXO III - Preencher'!K91</f>
        <v>0</v>
      </c>
      <c r="K82" s="15">
        <f>'[1]TCE - ANEXO III - Preencher'!L91</f>
        <v>292.02</v>
      </c>
      <c r="L82" s="15">
        <f>'[1]TCE - ANEXO III - Preencher'!M91</f>
        <v>3.59</v>
      </c>
      <c r="M82" s="15">
        <f t="shared" si="7"/>
        <v>288.43</v>
      </c>
      <c r="N82" s="15">
        <f>'[1]TCE - ANEXO III - Preencher'!O91</f>
        <v>2.56</v>
      </c>
      <c r="O82" s="15">
        <f>'[1]TCE - ANEXO III - Preencher'!P91</f>
        <v>0</v>
      </c>
      <c r="P82" s="16">
        <f t="shared" si="8"/>
        <v>2.56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1815.64</v>
      </c>
      <c r="Y82" s="15">
        <f>'[1]TCE - ANEXO III - Preencher'!Z91</f>
        <v>0</v>
      </c>
      <c r="Z82" s="16">
        <f t="shared" si="11"/>
        <v>1815.64</v>
      </c>
      <c r="AA82" s="17" t="str">
        <f>IF('[1]TCE - ANEXO III - Preencher'!AB91="","",'[1]TCE - ANEXO III - Preencher'!AB91)</f>
        <v xml:space="preserve">ABONO ASSIS FIN COMPLEMENTAR </v>
      </c>
      <c r="AB82" s="15">
        <f t="shared" si="6"/>
        <v>2374.6400000000003</v>
      </c>
    </row>
    <row r="83" spans="1:28" x14ac:dyDescent="0.2">
      <c r="A83" s="8">
        <f>IFERROR(VLOOKUP(B83,'[1]DADOS (OCULTAR)'!$Q$3:$S$136,3,0),"")</f>
        <v>9767633000528</v>
      </c>
      <c r="B83" s="9" t="str">
        <f>'[1]TCE - ANEXO III - Preencher'!C92</f>
        <v>UPA NOVA DESCOBERTA - CG Nº 008/2022</v>
      </c>
      <c r="C83" s="10"/>
      <c r="D83" s="11" t="str">
        <f>'[1]TCE - ANEXO III - Preencher'!E92</f>
        <v>GLAYBSON DE OLIVEIRA MENDES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08/2025</v>
      </c>
      <c r="H83" s="14" t="str">
        <f>'[1]TCE - ANEXO III - Preencher'!I92</f>
        <v>0,00</v>
      </c>
      <c r="I83" s="14">
        <f>'[1]TCE - ANEXO III - Preencher'!J92</f>
        <v>153.13999999999999</v>
      </c>
      <c r="J83" s="14">
        <f>'[1]TCE - ANEXO III - Preencher'!K92</f>
        <v>0</v>
      </c>
      <c r="K83" s="15">
        <f>'[1]TCE - ANEXO III - Preencher'!L92</f>
        <v>292.02</v>
      </c>
      <c r="L83" s="15">
        <f>'[1]TCE - ANEXO III - Preencher'!M92</f>
        <v>15.18</v>
      </c>
      <c r="M83" s="15">
        <f t="shared" si="7"/>
        <v>276.83999999999997</v>
      </c>
      <c r="N83" s="15">
        <f>'[1]TCE - ANEXO III - Preencher'!O92</f>
        <v>2.56</v>
      </c>
      <c r="O83" s="15">
        <f>'[1]TCE - ANEXO III - Preencher'!P92</f>
        <v>0</v>
      </c>
      <c r="P83" s="16">
        <f t="shared" si="8"/>
        <v>2.56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1731.1</v>
      </c>
      <c r="Y83" s="15">
        <f>'[1]TCE - ANEXO III - Preencher'!Z92</f>
        <v>0</v>
      </c>
      <c r="Z83" s="16">
        <f t="shared" si="11"/>
        <v>1731.1</v>
      </c>
      <c r="AA83" s="17" t="str">
        <f>IF('[1]TCE - ANEXO III - Preencher'!AB92="","",'[1]TCE - ANEXO III - Preencher'!AB92)</f>
        <v xml:space="preserve">ABONO ASSIS FIN COMPLEMENTAR </v>
      </c>
      <c r="AB83" s="15">
        <f t="shared" si="6"/>
        <v>2163.64</v>
      </c>
    </row>
    <row r="84" spans="1:28" x14ac:dyDescent="0.2">
      <c r="A84" s="8">
        <f>IFERROR(VLOOKUP(B84,'[1]DADOS (OCULTAR)'!$Q$3:$S$136,3,0),"")</f>
        <v>9767633000528</v>
      </c>
      <c r="B84" s="9" t="str">
        <f>'[1]TCE - ANEXO III - Preencher'!C93</f>
        <v>UPA NOVA DESCOBERTA - CG Nº 008/2022</v>
      </c>
      <c r="C84" s="10"/>
      <c r="D84" s="11" t="str">
        <f>'[1]TCE - ANEXO III - Preencher'!E93</f>
        <v>GLEICE FREIRE DA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4221-10</v>
      </c>
      <c r="G84" s="13" t="str">
        <f>IF('[1]TCE - ANEXO III - Preencher'!H93="","",'[1]TCE - ANEXO III - Preencher'!H93)</f>
        <v>08/2025</v>
      </c>
      <c r="H84" s="14" t="str">
        <f>'[1]TCE - ANEXO III - Preencher'!I93</f>
        <v>0,00</v>
      </c>
      <c r="I84" s="14">
        <f>'[1]TCE - ANEXO III - Preencher'!J93</f>
        <v>156.66</v>
      </c>
      <c r="J84" s="14">
        <f>'[1]TCE - ANEXO III - Preencher'!K93</f>
        <v>0</v>
      </c>
      <c r="K84" s="15">
        <f>'[1]TCE - ANEXO III - Preencher'!L93</f>
        <v>292.02</v>
      </c>
      <c r="L84" s="15">
        <f>'[1]TCE - ANEXO III - Preencher'!M93</f>
        <v>15.18</v>
      </c>
      <c r="M84" s="15">
        <f t="shared" si="7"/>
        <v>276.83999999999997</v>
      </c>
      <c r="N84" s="15">
        <f>'[1]TCE - ANEXO III - Preencher'!O93</f>
        <v>2.56</v>
      </c>
      <c r="O84" s="15">
        <f>'[1]TCE - ANEXO III - Preencher'!P93</f>
        <v>0</v>
      </c>
      <c r="P84" s="16">
        <f t="shared" si="8"/>
        <v>2.56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436.06</v>
      </c>
    </row>
    <row r="85" spans="1:28" x14ac:dyDescent="0.2">
      <c r="A85" s="8">
        <f>IFERROR(VLOOKUP(B85,'[1]DADOS (OCULTAR)'!$Q$3:$S$136,3,0),"")</f>
        <v>9767633000528</v>
      </c>
      <c r="B85" s="9" t="str">
        <f>'[1]TCE - ANEXO III - Preencher'!C94</f>
        <v>UPA NOVA DESCOBERTA - CG Nº 008/2022</v>
      </c>
      <c r="C85" s="10"/>
      <c r="D85" s="11" t="str">
        <f>'[1]TCE - ANEXO III - Preencher'!E94</f>
        <v>GUSTAVO CAMPELO ELLDORF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2232-08</v>
      </c>
      <c r="G85" s="13" t="str">
        <f>IF('[1]TCE - ANEXO III - Preencher'!H94="","",'[1]TCE - ANEXO III - Preencher'!H94)</f>
        <v>08/2025</v>
      </c>
      <c r="H85" s="14" t="str">
        <f>'[1]TCE - ANEXO III - Preencher'!I94</f>
        <v>0,00</v>
      </c>
      <c r="I85" s="14">
        <f>'[1]TCE - ANEXO III - Preencher'!J94</f>
        <v>291.45</v>
      </c>
      <c r="J85" s="14">
        <f>'[1]TCE - ANEXO III - Preencher'!K94</f>
        <v>0</v>
      </c>
      <c r="K85" s="15">
        <f>'[1]TCE - ANEXO III - Preencher'!L94</f>
        <v>292.02</v>
      </c>
      <c r="L85" s="15">
        <f>'[1]TCE - ANEXO III - Preencher'!M94</f>
        <v>30.36</v>
      </c>
      <c r="M85" s="15">
        <f t="shared" si="7"/>
        <v>261.65999999999997</v>
      </c>
      <c r="N85" s="15">
        <f>'[1]TCE - ANEXO III - Preencher'!O94</f>
        <v>2.56</v>
      </c>
      <c r="O85" s="15">
        <f>'[1]TCE - ANEXO III - Preencher'!P94</f>
        <v>0</v>
      </c>
      <c r="P85" s="16">
        <f t="shared" si="8"/>
        <v>2.56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555.66999999999985</v>
      </c>
    </row>
    <row r="86" spans="1:28" x14ac:dyDescent="0.2">
      <c r="A86" s="8">
        <f>IFERROR(VLOOKUP(B86,'[1]DADOS (OCULTAR)'!$Q$3:$S$136,3,0),"")</f>
        <v>9767633000528</v>
      </c>
      <c r="B86" s="9" t="str">
        <f>'[1]TCE - ANEXO III - Preencher'!C95</f>
        <v>UPA NOVA DESCOBERTA - CG Nº 008/2022</v>
      </c>
      <c r="C86" s="10"/>
      <c r="D86" s="11" t="str">
        <f>'[1]TCE - ANEXO III - Preencher'!E95</f>
        <v>HALANA BATISTA NERY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08/2025</v>
      </c>
      <c r="H86" s="14" t="str">
        <f>'[1]TCE - ANEXO III - Preencher'!I95</f>
        <v>0,00</v>
      </c>
      <c r="I86" s="14">
        <f>'[1]TCE - ANEXO III - Preencher'!J95</f>
        <v>186.55</v>
      </c>
      <c r="J86" s="14">
        <f>'[1]TCE - ANEXO III - Preencher'!K95</f>
        <v>0</v>
      </c>
      <c r="K86" s="15">
        <f>'[1]TCE - ANEXO III - Preencher'!L95</f>
        <v>292.02</v>
      </c>
      <c r="L86" s="15">
        <f>'[1]TCE - ANEXO III - Preencher'!M95</f>
        <v>15.18</v>
      </c>
      <c r="M86" s="15">
        <f t="shared" si="7"/>
        <v>276.83999999999997</v>
      </c>
      <c r="N86" s="15">
        <f>'[1]TCE - ANEXO III - Preencher'!O95</f>
        <v>2.56</v>
      </c>
      <c r="O86" s="15">
        <f>'[1]TCE - ANEXO III - Preencher'!P95</f>
        <v>0</v>
      </c>
      <c r="P86" s="16">
        <f t="shared" si="8"/>
        <v>2.56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1655.2</v>
      </c>
      <c r="Y86" s="15">
        <f>'[1]TCE - ANEXO III - Preencher'!Z95</f>
        <v>0</v>
      </c>
      <c r="Z86" s="16">
        <f t="shared" si="11"/>
        <v>1655.2</v>
      </c>
      <c r="AA86" s="17" t="str">
        <f>IF('[1]TCE - ANEXO III - Preencher'!AB95="","",'[1]TCE - ANEXO III - Preencher'!AB95)</f>
        <v xml:space="preserve">ABONO ASSIS FIN COMPLEMENTAR </v>
      </c>
      <c r="AB86" s="15">
        <f t="shared" si="6"/>
        <v>2121.15</v>
      </c>
    </row>
    <row r="87" spans="1:28" x14ac:dyDescent="0.2">
      <c r="A87" s="8">
        <f>IFERROR(VLOOKUP(B87,'[1]DADOS (OCULTAR)'!$Q$3:$S$136,3,0),"")</f>
        <v>9767633000528</v>
      </c>
      <c r="B87" s="9" t="str">
        <f>'[1]TCE - ANEXO III - Preencher'!C96</f>
        <v>UPA NOVA DESCOBERTA - CG Nº 008/2022</v>
      </c>
      <c r="C87" s="10"/>
      <c r="D87" s="11" t="str">
        <f>'[1]TCE - ANEXO III - Preencher'!E96</f>
        <v>HELENA PRISCILLA BARROS SILVA DE LIMA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08/2025</v>
      </c>
      <c r="H87" s="14" t="str">
        <f>'[1]TCE - ANEXO III - Preencher'!I96</f>
        <v>0,00</v>
      </c>
      <c r="I87" s="14">
        <f>'[1]TCE - ANEXO III - Preencher'!J96</f>
        <v>303.83999999999997</v>
      </c>
      <c r="J87" s="14">
        <f>'[1]TCE - ANEXO III - Preencher'!K96</f>
        <v>0</v>
      </c>
      <c r="K87" s="15">
        <f>'[1]TCE - ANEXO III - Preencher'!L96</f>
        <v>292.02</v>
      </c>
      <c r="L87" s="15">
        <f>'[1]TCE - ANEXO III - Preencher'!M96</f>
        <v>3.59</v>
      </c>
      <c r="M87" s="15">
        <f t="shared" si="7"/>
        <v>288.43</v>
      </c>
      <c r="N87" s="15">
        <f>'[1]TCE - ANEXO III - Preencher'!O96</f>
        <v>2.56</v>
      </c>
      <c r="O87" s="15">
        <f>'[1]TCE - ANEXO III - Preencher'!P96</f>
        <v>0</v>
      </c>
      <c r="P87" s="16">
        <f t="shared" si="8"/>
        <v>2.56</v>
      </c>
      <c r="Q87" s="15">
        <f>'[1]TCE - ANEXO III - Preencher'!R96</f>
        <v>223.6</v>
      </c>
      <c r="R87" s="15">
        <f>'[1]TCE - ANEXO III - Preencher'!S96</f>
        <v>143.65</v>
      </c>
      <c r="S87" s="16">
        <f t="shared" si="9"/>
        <v>79.949999999999989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1804.36</v>
      </c>
      <c r="Y87" s="15">
        <f>'[1]TCE - ANEXO III - Preencher'!Z96</f>
        <v>0</v>
      </c>
      <c r="Z87" s="16">
        <f t="shared" si="11"/>
        <v>1804.36</v>
      </c>
      <c r="AA87" s="17" t="str">
        <f>IF('[1]TCE - ANEXO III - Preencher'!AB96="","",'[1]TCE - ANEXO III - Preencher'!AB96)</f>
        <v xml:space="preserve">ABONO ASSIS FIN COMPLEMENTAR </v>
      </c>
      <c r="AB87" s="15">
        <f t="shared" si="6"/>
        <v>2479.14</v>
      </c>
    </row>
    <row r="88" spans="1:28" x14ac:dyDescent="0.2">
      <c r="A88" s="8">
        <f>IFERROR(VLOOKUP(B88,'[1]DADOS (OCULTAR)'!$Q$3:$S$136,3,0),"")</f>
        <v>9767633000528</v>
      </c>
      <c r="B88" s="9" t="str">
        <f>'[1]TCE - ANEXO III - Preencher'!C97</f>
        <v>UPA NOVA DESCOBERTA - CG Nº 008/2022</v>
      </c>
      <c r="C88" s="10"/>
      <c r="D88" s="11" t="str">
        <f>'[1]TCE - ANEXO III - Preencher'!E97</f>
        <v>HERICA SILVA DA HORA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08/2025</v>
      </c>
      <c r="H88" s="14" t="str">
        <f>'[1]TCE - ANEXO III - Preencher'!I97</f>
        <v>0,00</v>
      </c>
      <c r="I88" s="14">
        <f>'[1]TCE - ANEXO III - Preencher'!J97</f>
        <v>166.01</v>
      </c>
      <c r="J88" s="14">
        <f>'[1]TCE - ANEXO III - Preencher'!K97</f>
        <v>0</v>
      </c>
      <c r="K88" s="15">
        <f>'[1]TCE - ANEXO III - Preencher'!L97</f>
        <v>292.02</v>
      </c>
      <c r="L88" s="15">
        <f>'[1]TCE - ANEXO III - Preencher'!M97</f>
        <v>15.18</v>
      </c>
      <c r="M88" s="15">
        <f t="shared" si="7"/>
        <v>276.83999999999997</v>
      </c>
      <c r="N88" s="15">
        <f>'[1]TCE - ANEXO III - Preencher'!O97</f>
        <v>2.56</v>
      </c>
      <c r="O88" s="15">
        <f>'[1]TCE - ANEXO III - Preencher'!P97</f>
        <v>0</v>
      </c>
      <c r="P88" s="16">
        <f t="shared" si="8"/>
        <v>2.56</v>
      </c>
      <c r="Q88" s="15">
        <f>'[1]TCE - ANEXO III - Preencher'!R97</f>
        <v>17.2</v>
      </c>
      <c r="R88" s="15">
        <f>'[1]TCE - ANEXO III - Preencher'!S97</f>
        <v>17.190000000000001</v>
      </c>
      <c r="S88" s="16">
        <f t="shared" si="9"/>
        <v>9.9999999999980105E-3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1655.2</v>
      </c>
      <c r="Y88" s="15">
        <f>'[1]TCE - ANEXO III - Preencher'!Z97</f>
        <v>0</v>
      </c>
      <c r="Z88" s="16">
        <f t="shared" si="11"/>
        <v>1655.2</v>
      </c>
      <c r="AA88" s="17" t="str">
        <f>IF('[1]TCE - ANEXO III - Preencher'!AB97="","",'[1]TCE - ANEXO III - Preencher'!AB97)</f>
        <v xml:space="preserve">ABONO ASSIS FIN COMPLEMENTAR </v>
      </c>
      <c r="AB88" s="15">
        <f t="shared" si="6"/>
        <v>2100.62</v>
      </c>
    </row>
    <row r="89" spans="1:28" x14ac:dyDescent="0.2">
      <c r="A89" s="8">
        <f>IFERROR(VLOOKUP(B89,'[1]DADOS (OCULTAR)'!$Q$3:$S$136,3,0),"")</f>
        <v>9767633000528</v>
      </c>
      <c r="B89" s="9" t="str">
        <f>'[1]TCE - ANEXO III - Preencher'!C98</f>
        <v>UPA NOVA DESCOBERTA - CG Nº 008/2022</v>
      </c>
      <c r="C89" s="10"/>
      <c r="D89" s="11" t="str">
        <f>'[1]TCE - ANEXO III - Preencher'!E98</f>
        <v>HORACIO ALVES DO NASCIMENTO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5151-10</v>
      </c>
      <c r="G89" s="13" t="str">
        <f>IF('[1]TCE - ANEXO III - Preencher'!H98="","",'[1]TCE - ANEXO III - Preencher'!H98)</f>
        <v>08/2025</v>
      </c>
      <c r="H89" s="14" t="str">
        <f>'[1]TCE - ANEXO III - Preencher'!I98</f>
        <v>0,00</v>
      </c>
      <c r="I89" s="14">
        <f>'[1]TCE - ANEXO III - Preencher'!J98</f>
        <v>169.87</v>
      </c>
      <c r="J89" s="14">
        <f>'[1]TCE - ANEXO III - Preencher'!K98</f>
        <v>0</v>
      </c>
      <c r="K89" s="15">
        <f>'[1]TCE - ANEXO III - Preencher'!L98</f>
        <v>292.02</v>
      </c>
      <c r="L89" s="15">
        <f>'[1]TCE - ANEXO III - Preencher'!M98</f>
        <v>15.18</v>
      </c>
      <c r="M89" s="15">
        <f t="shared" si="7"/>
        <v>276.83999999999997</v>
      </c>
      <c r="N89" s="15">
        <f>'[1]TCE - ANEXO III - Preencher'!O98</f>
        <v>2.56</v>
      </c>
      <c r="O89" s="15">
        <f>'[1]TCE - ANEXO III - Preencher'!P98</f>
        <v>0</v>
      </c>
      <c r="P89" s="16">
        <f t="shared" si="8"/>
        <v>2.56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449.27</v>
      </c>
    </row>
    <row r="90" spans="1:28" x14ac:dyDescent="0.2">
      <c r="A90" s="8">
        <f>IFERROR(VLOOKUP(B90,'[1]DADOS (OCULTAR)'!$Q$3:$S$136,3,0),"")</f>
        <v>9767633000528</v>
      </c>
      <c r="B90" s="9" t="str">
        <f>'[1]TCE - ANEXO III - Preencher'!C99</f>
        <v>UPA NOVA DESCOBERTA - CG Nº 008/2022</v>
      </c>
      <c r="C90" s="10"/>
      <c r="D90" s="11" t="str">
        <f>'[1]TCE - ANEXO III - Preencher'!E99</f>
        <v>ISA BARROS COSTA DE ARAUJO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2516-05</v>
      </c>
      <c r="G90" s="13" t="str">
        <f>IF('[1]TCE - ANEXO III - Preencher'!H99="","",'[1]TCE - ANEXO III - Preencher'!H99)</f>
        <v>08/2025</v>
      </c>
      <c r="H90" s="14" t="str">
        <f>'[1]TCE - ANEXO III - Preencher'!I99</f>
        <v>0,00</v>
      </c>
      <c r="I90" s="14">
        <f>'[1]TCE - ANEXO III - Preencher'!J99</f>
        <v>331.42</v>
      </c>
      <c r="J90" s="14">
        <f>'[1]TCE - ANEXO III - Preencher'!K99</f>
        <v>0</v>
      </c>
      <c r="K90" s="15">
        <f>'[1]TCE - ANEXO III - Preencher'!L99</f>
        <v>292.02</v>
      </c>
      <c r="L90" s="15">
        <f>'[1]TCE - ANEXO III - Preencher'!M99</f>
        <v>30.36</v>
      </c>
      <c r="M90" s="15">
        <f t="shared" si="7"/>
        <v>261.65999999999997</v>
      </c>
      <c r="N90" s="15">
        <f>'[1]TCE - ANEXO III - Preencher'!O99</f>
        <v>2.56</v>
      </c>
      <c r="O90" s="15">
        <f>'[1]TCE - ANEXO III - Preencher'!P99</f>
        <v>0</v>
      </c>
      <c r="P90" s="16">
        <f t="shared" si="8"/>
        <v>2.56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595.63999999999987</v>
      </c>
    </row>
    <row r="91" spans="1:28" x14ac:dyDescent="0.2">
      <c r="A91" s="8">
        <f>IFERROR(VLOOKUP(B91,'[1]DADOS (OCULTAR)'!$Q$3:$S$136,3,0),"")</f>
        <v>9767633000528</v>
      </c>
      <c r="B91" s="9" t="str">
        <f>'[1]TCE - ANEXO III - Preencher'!C100</f>
        <v>UPA NOVA DESCOBERTA - CG Nº 008/2022</v>
      </c>
      <c r="C91" s="10"/>
      <c r="D91" s="11" t="str">
        <f>'[1]TCE - ANEXO III - Preencher'!E100</f>
        <v>ISABEL RENATA DE SOUZA TORRES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2234-05</v>
      </c>
      <c r="G91" s="13" t="str">
        <f>IF('[1]TCE - ANEXO III - Preencher'!H100="","",'[1]TCE - ANEXO III - Preencher'!H100)</f>
        <v>08/2025</v>
      </c>
      <c r="H91" s="14" t="str">
        <f>'[1]TCE - ANEXO III - Preencher'!I100</f>
        <v>0,00</v>
      </c>
      <c r="I91" s="14">
        <f>'[1]TCE - ANEXO III - Preencher'!J100</f>
        <v>320.89999999999998</v>
      </c>
      <c r="J91" s="14">
        <f>'[1]TCE - ANEXO III - Preencher'!K100</f>
        <v>0</v>
      </c>
      <c r="K91" s="15">
        <f>'[1]TCE - ANEXO III - Preencher'!L100</f>
        <v>292.02</v>
      </c>
      <c r="L91" s="15">
        <f>'[1]TCE - ANEXO III - Preencher'!M100</f>
        <v>20.059999999999999</v>
      </c>
      <c r="M91" s="15">
        <f t="shared" si="7"/>
        <v>271.95999999999998</v>
      </c>
      <c r="N91" s="15">
        <f>'[1]TCE - ANEXO III - Preencher'!O100</f>
        <v>2.56</v>
      </c>
      <c r="O91" s="15">
        <f>'[1]TCE - ANEXO III - Preencher'!P100</f>
        <v>0</v>
      </c>
      <c r="P91" s="16">
        <f t="shared" si="8"/>
        <v>2.56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595.41999999999985</v>
      </c>
    </row>
    <row r="92" spans="1:28" x14ac:dyDescent="0.2">
      <c r="A92" s="8">
        <f>IFERROR(VLOOKUP(B92,'[1]DADOS (OCULTAR)'!$Q$3:$S$136,3,0),"")</f>
        <v>9767633000528</v>
      </c>
      <c r="B92" s="9" t="str">
        <f>'[1]TCE - ANEXO III - Preencher'!C101</f>
        <v>UPA NOVA DESCOBERTA - CG Nº 008/2022</v>
      </c>
      <c r="C92" s="10"/>
      <c r="D92" s="11" t="str">
        <f>'[1]TCE - ANEXO III - Preencher'!E101</f>
        <v>ISABELLE FERNANDA DA SILVA FERRAZ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4110-05</v>
      </c>
      <c r="G92" s="13" t="str">
        <f>IF('[1]TCE - ANEXO III - Preencher'!H101="","",'[1]TCE - ANEXO III - Preencher'!H101)</f>
        <v>08/2025</v>
      </c>
      <c r="H92" s="14" t="str">
        <f>'[1]TCE - ANEXO III - Preencher'!I101</f>
        <v>0,00</v>
      </c>
      <c r="I92" s="14">
        <f>'[1]TCE - ANEXO III - Preencher'!J101</f>
        <v>8.7799999999999994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2.56</v>
      </c>
      <c r="O92" s="15">
        <f>'[1]TCE - ANEXO III - Preencher'!P101</f>
        <v>0</v>
      </c>
      <c r="P92" s="16">
        <f t="shared" si="8"/>
        <v>2.56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11.34</v>
      </c>
    </row>
    <row r="93" spans="1:28" x14ac:dyDescent="0.2">
      <c r="A93" s="8">
        <f>IFERROR(VLOOKUP(B93,'[1]DADOS (OCULTAR)'!$Q$3:$S$136,3,0),"")</f>
        <v>9767633000528</v>
      </c>
      <c r="B93" s="9" t="str">
        <f>'[1]TCE - ANEXO III - Preencher'!C102</f>
        <v>UPA NOVA DESCOBERTA - CG Nº 008/2022</v>
      </c>
      <c r="C93" s="10"/>
      <c r="D93" s="11" t="str">
        <f>'[1]TCE - ANEXO III - Preencher'!E102</f>
        <v>ISABELLE RODRIGUES ASSUNCAO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08/2025</v>
      </c>
      <c r="H93" s="14" t="str">
        <f>'[1]TCE - ANEXO III - Preencher'!I102</f>
        <v>0,00</v>
      </c>
      <c r="I93" s="14">
        <f>'[1]TCE - ANEXO III - Preencher'!J102</f>
        <v>145.72</v>
      </c>
      <c r="J93" s="14">
        <f>'[1]TCE - ANEXO III - Preencher'!K102</f>
        <v>0</v>
      </c>
      <c r="K93" s="15">
        <f>'[1]TCE - ANEXO III - Preencher'!L102</f>
        <v>292.02</v>
      </c>
      <c r="L93" s="15">
        <f>'[1]TCE - ANEXO III - Preencher'!M102</f>
        <v>15.18</v>
      </c>
      <c r="M93" s="15">
        <f t="shared" si="7"/>
        <v>276.83999999999997</v>
      </c>
      <c r="N93" s="15">
        <f>'[1]TCE - ANEXO III - Preencher'!O102</f>
        <v>2.56</v>
      </c>
      <c r="O93" s="15">
        <f>'[1]TCE - ANEXO III - Preencher'!P102</f>
        <v>0</v>
      </c>
      <c r="P93" s="16">
        <f t="shared" si="8"/>
        <v>2.56</v>
      </c>
      <c r="Q93" s="15">
        <f>'[1]TCE - ANEXO III - Preencher'!R102</f>
        <v>240.8</v>
      </c>
      <c r="R93" s="15">
        <f>'[1]TCE - ANEXO III - Preencher'!S102</f>
        <v>91.08</v>
      </c>
      <c r="S93" s="16">
        <f t="shared" si="9"/>
        <v>149.72000000000003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4577.7299999999996</v>
      </c>
      <c r="Y93" s="15">
        <f>'[1]TCE - ANEXO III - Preencher'!Z102</f>
        <v>0</v>
      </c>
      <c r="Z93" s="16">
        <f t="shared" si="11"/>
        <v>4577.7299999999996</v>
      </c>
      <c r="AA93" s="17" t="str">
        <f>IF('[1]TCE - ANEXO III - Preencher'!AB102="","",'[1]TCE - ANEXO III - Preencher'!AB102)</f>
        <v xml:space="preserve">ABONO ASSIS FIN COMPLEMENTAR </v>
      </c>
      <c r="AB93" s="15">
        <f t="shared" si="6"/>
        <v>5152.57</v>
      </c>
    </row>
    <row r="94" spans="1:28" x14ac:dyDescent="0.2">
      <c r="A94" s="8">
        <f>IFERROR(VLOOKUP(B94,'[1]DADOS (OCULTAR)'!$Q$3:$S$136,3,0),"")</f>
        <v>9767633000528</v>
      </c>
      <c r="B94" s="9" t="str">
        <f>'[1]TCE - ANEXO III - Preencher'!C103</f>
        <v>UPA NOVA DESCOBERTA - CG Nº 008/2022</v>
      </c>
      <c r="C94" s="10"/>
      <c r="D94" s="11" t="str">
        <f>'[1]TCE - ANEXO III - Preencher'!E103</f>
        <v>ISANDRO GILTON DE OLIVEIRA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3241-15</v>
      </c>
      <c r="G94" s="13" t="str">
        <f>IF('[1]TCE - ANEXO III - Preencher'!H103="","",'[1]TCE - ANEXO III - Preencher'!H103)</f>
        <v>08/2025</v>
      </c>
      <c r="H94" s="14" t="str">
        <f>'[1]TCE - ANEXO III - Preencher'!I103</f>
        <v>0,00</v>
      </c>
      <c r="I94" s="14">
        <f>'[1]TCE - ANEXO III - Preencher'!J103</f>
        <v>342.04</v>
      </c>
      <c r="J94" s="14">
        <f>'[1]TCE - ANEXO III - Preencher'!K103</f>
        <v>0</v>
      </c>
      <c r="K94" s="15">
        <f>'[1]TCE - ANEXO III - Preencher'!L103</f>
        <v>292.02</v>
      </c>
      <c r="L94" s="15">
        <f>'[1]TCE - ANEXO III - Preencher'!M103</f>
        <v>30.36</v>
      </c>
      <c r="M94" s="15">
        <f t="shared" si="7"/>
        <v>261.65999999999997</v>
      </c>
      <c r="N94" s="15">
        <f>'[1]TCE - ANEXO III - Preencher'!O103</f>
        <v>2.56</v>
      </c>
      <c r="O94" s="15">
        <f>'[1]TCE - ANEXO III - Preencher'!P103</f>
        <v>0</v>
      </c>
      <c r="P94" s="16">
        <f t="shared" si="8"/>
        <v>2.56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606.26</v>
      </c>
    </row>
    <row r="95" spans="1:28" x14ac:dyDescent="0.2">
      <c r="A95" s="8">
        <f>IFERROR(VLOOKUP(B95,'[1]DADOS (OCULTAR)'!$Q$3:$S$136,3,0),"")</f>
        <v>9767633000528</v>
      </c>
      <c r="B95" s="9" t="str">
        <f>'[1]TCE - ANEXO III - Preencher'!C104</f>
        <v>UPA NOVA DESCOBERTA - CG Nº 008/2022</v>
      </c>
      <c r="C95" s="10"/>
      <c r="D95" s="11" t="str">
        <f>'[1]TCE - ANEXO III - Preencher'!E104</f>
        <v>ISRAEL PEREIRA DE OLIVEIRA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08/2025</v>
      </c>
      <c r="H95" s="14" t="str">
        <f>'[1]TCE - ANEXO III - Preencher'!I104</f>
        <v>0,00</v>
      </c>
      <c r="I95" s="14">
        <f>'[1]TCE - ANEXO III - Preencher'!J104</f>
        <v>166.01</v>
      </c>
      <c r="J95" s="14">
        <f>'[1]TCE - ANEXO III - Preencher'!K104</f>
        <v>0</v>
      </c>
      <c r="K95" s="15">
        <f>'[1]TCE - ANEXO III - Preencher'!L104</f>
        <v>292.02</v>
      </c>
      <c r="L95" s="15">
        <f>'[1]TCE - ANEXO III - Preencher'!M104</f>
        <v>15.18</v>
      </c>
      <c r="M95" s="15">
        <f t="shared" si="7"/>
        <v>276.83999999999997</v>
      </c>
      <c r="N95" s="15">
        <f>'[1]TCE - ANEXO III - Preencher'!O104</f>
        <v>2.56</v>
      </c>
      <c r="O95" s="15">
        <f>'[1]TCE - ANEXO III - Preencher'!P104</f>
        <v>0</v>
      </c>
      <c r="P95" s="16">
        <f t="shared" si="8"/>
        <v>2.56</v>
      </c>
      <c r="Q95" s="15">
        <f>'[1]TCE - ANEXO III - Preencher'!R104</f>
        <v>240.8</v>
      </c>
      <c r="R95" s="15">
        <f>'[1]TCE - ANEXO III - Preencher'!S104</f>
        <v>91.08</v>
      </c>
      <c r="S95" s="16">
        <f t="shared" si="9"/>
        <v>149.72000000000003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3388.42</v>
      </c>
      <c r="Y95" s="15">
        <f>'[1]TCE - ANEXO III - Preencher'!Z104</f>
        <v>0</v>
      </c>
      <c r="Z95" s="16">
        <f t="shared" si="11"/>
        <v>3388.42</v>
      </c>
      <c r="AA95" s="17" t="str">
        <f>IF('[1]TCE - ANEXO III - Preencher'!AB104="","",'[1]TCE - ANEXO III - Preencher'!AB104)</f>
        <v xml:space="preserve">ABONO ASSIS FIN COMPLEMENTAR </v>
      </c>
      <c r="AB95" s="15">
        <f t="shared" si="6"/>
        <v>3983.55</v>
      </c>
    </row>
    <row r="96" spans="1:28" x14ac:dyDescent="0.2">
      <c r="A96" s="8">
        <f>IFERROR(VLOOKUP(B96,'[1]DADOS (OCULTAR)'!$Q$3:$S$136,3,0),"")</f>
        <v>9767633000528</v>
      </c>
      <c r="B96" s="9" t="str">
        <f>'[1]TCE - ANEXO III - Preencher'!C105</f>
        <v>UPA NOVA DESCOBERTA - CG Nº 008/2022</v>
      </c>
      <c r="C96" s="10"/>
      <c r="D96" s="11" t="str">
        <f>'[1]TCE - ANEXO III - Preencher'!E105</f>
        <v>ITALO JOSE FELIPE FREITAS DA COSTA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4221-10</v>
      </c>
      <c r="G96" s="13" t="str">
        <f>IF('[1]TCE - ANEXO III - Preencher'!H105="","",'[1]TCE - ANEXO III - Preencher'!H105)</f>
        <v>08/2025</v>
      </c>
      <c r="H96" s="14" t="str">
        <f>'[1]TCE - ANEXO III - Preencher'!I105</f>
        <v>0,00</v>
      </c>
      <c r="I96" s="14">
        <f>'[1]TCE - ANEXO III - Preencher'!J105</f>
        <v>156.66</v>
      </c>
      <c r="J96" s="14">
        <f>'[1]TCE - ANEXO III - Preencher'!K105</f>
        <v>0</v>
      </c>
      <c r="K96" s="15">
        <f>'[1]TCE - ANEXO III - Preencher'!L105</f>
        <v>292.02</v>
      </c>
      <c r="L96" s="15">
        <f>'[1]TCE - ANEXO III - Preencher'!M105</f>
        <v>15.18</v>
      </c>
      <c r="M96" s="15">
        <f t="shared" si="7"/>
        <v>276.83999999999997</v>
      </c>
      <c r="N96" s="15">
        <f>'[1]TCE - ANEXO III - Preencher'!O105</f>
        <v>2.56</v>
      </c>
      <c r="O96" s="15">
        <f>'[1]TCE - ANEXO III - Preencher'!P105</f>
        <v>0</v>
      </c>
      <c r="P96" s="16">
        <f t="shared" si="8"/>
        <v>2.56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436.06</v>
      </c>
    </row>
    <row r="97" spans="1:28" x14ac:dyDescent="0.2">
      <c r="A97" s="8">
        <f>IFERROR(VLOOKUP(B97,'[1]DADOS (OCULTAR)'!$Q$3:$S$136,3,0),"")</f>
        <v>9767633000528</v>
      </c>
      <c r="B97" s="9" t="str">
        <f>'[1]TCE - ANEXO III - Preencher'!C106</f>
        <v>UPA NOVA DESCOBERTA - CG Nº 008/2022</v>
      </c>
      <c r="C97" s="10"/>
      <c r="D97" s="11" t="str">
        <f>'[1]TCE - ANEXO III - Preencher'!E106</f>
        <v>IVANA PEREIRA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4221-10</v>
      </c>
      <c r="G97" s="13" t="str">
        <f>IF('[1]TCE - ANEXO III - Preencher'!H106="","",'[1]TCE - ANEXO III - Preencher'!H106)</f>
        <v>08/2025</v>
      </c>
      <c r="H97" s="14" t="str">
        <f>'[1]TCE - ANEXO III - Preencher'!I106</f>
        <v>0,00</v>
      </c>
      <c r="I97" s="14">
        <f>'[1]TCE - ANEXO III - Preencher'!J106</f>
        <v>185.26</v>
      </c>
      <c r="J97" s="14">
        <f>'[1]TCE - ANEXO III - Preencher'!K106</f>
        <v>0</v>
      </c>
      <c r="K97" s="15">
        <f>'[1]TCE - ANEXO III - Preencher'!L106</f>
        <v>292.02</v>
      </c>
      <c r="L97" s="15">
        <f>'[1]TCE - ANEXO III - Preencher'!M106</f>
        <v>15.18</v>
      </c>
      <c r="M97" s="15">
        <f t="shared" si="7"/>
        <v>276.83999999999997</v>
      </c>
      <c r="N97" s="15">
        <f>'[1]TCE - ANEXO III - Preencher'!O106</f>
        <v>2.56</v>
      </c>
      <c r="O97" s="15">
        <f>'[1]TCE - ANEXO III - Preencher'!P106</f>
        <v>0</v>
      </c>
      <c r="P97" s="16">
        <f t="shared" si="8"/>
        <v>2.56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464.65999999999997</v>
      </c>
    </row>
    <row r="98" spans="1:28" x14ac:dyDescent="0.2">
      <c r="A98" s="8">
        <f>IFERROR(VLOOKUP(B98,'[1]DADOS (OCULTAR)'!$Q$3:$S$136,3,0),"")</f>
        <v>9767633000528</v>
      </c>
      <c r="B98" s="9" t="str">
        <f>'[1]TCE - ANEXO III - Preencher'!C107</f>
        <v>UPA NOVA DESCOBERTA - CG Nº 008/2022</v>
      </c>
      <c r="C98" s="10"/>
      <c r="D98" s="11" t="str">
        <f>'[1]TCE - ANEXO III - Preencher'!E107</f>
        <v>IVANILDO GOMES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3241-15</v>
      </c>
      <c r="G98" s="13" t="str">
        <f>IF('[1]TCE - ANEXO III - Preencher'!H107="","",'[1]TCE - ANEXO III - Preencher'!H107)</f>
        <v>08/2025</v>
      </c>
      <c r="H98" s="14" t="str">
        <f>'[1]TCE - ANEXO III - Preencher'!I107</f>
        <v>0,00</v>
      </c>
      <c r="I98" s="14">
        <f>'[1]TCE - ANEXO III - Preencher'!J107</f>
        <v>343.28</v>
      </c>
      <c r="J98" s="14">
        <f>'[1]TCE - ANEXO III - Preencher'!K107</f>
        <v>0</v>
      </c>
      <c r="K98" s="15">
        <f>'[1]TCE - ANEXO III - Preencher'!L107</f>
        <v>292.02</v>
      </c>
      <c r="L98" s="15">
        <f>'[1]TCE - ANEXO III - Preencher'!M107</f>
        <v>30.36</v>
      </c>
      <c r="M98" s="15">
        <f t="shared" si="7"/>
        <v>261.65999999999997</v>
      </c>
      <c r="N98" s="15">
        <f>'[1]TCE - ANEXO III - Preencher'!O107</f>
        <v>2.56</v>
      </c>
      <c r="O98" s="15">
        <f>'[1]TCE - ANEXO III - Preencher'!P107</f>
        <v>0</v>
      </c>
      <c r="P98" s="16">
        <f t="shared" si="8"/>
        <v>2.56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607.49999999999989</v>
      </c>
    </row>
    <row r="99" spans="1:28" x14ac:dyDescent="0.2">
      <c r="A99" s="8">
        <f>IFERROR(VLOOKUP(B99,'[1]DADOS (OCULTAR)'!$Q$3:$S$136,3,0),"")</f>
        <v>9767633000528</v>
      </c>
      <c r="B99" s="9" t="str">
        <f>'[1]TCE - ANEXO III - Preencher'!C108</f>
        <v>UPA NOVA DESCOBERTA - CG Nº 008/2022</v>
      </c>
      <c r="C99" s="10"/>
      <c r="D99" s="11" t="str">
        <f>'[1]TCE - ANEXO III - Preencher'!E108</f>
        <v>IVONETE MARIA DE ARAUJO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4221-10</v>
      </c>
      <c r="G99" s="13" t="str">
        <f>IF('[1]TCE - ANEXO III - Preencher'!H108="","",'[1]TCE - ANEXO III - Preencher'!H108)</f>
        <v>08/2025</v>
      </c>
      <c r="H99" s="14" t="str">
        <f>'[1]TCE - ANEXO III - Preencher'!I108</f>
        <v>0,00</v>
      </c>
      <c r="I99" s="14">
        <f>'[1]TCE - ANEXO III - Preencher'!J108</f>
        <v>195.58</v>
      </c>
      <c r="J99" s="14">
        <f>'[1]TCE - ANEXO III - Preencher'!K108</f>
        <v>0</v>
      </c>
      <c r="K99" s="15">
        <f>'[1]TCE - ANEXO III - Preencher'!L108</f>
        <v>292.02</v>
      </c>
      <c r="L99" s="15">
        <f>'[1]TCE - ANEXO III - Preencher'!M108</f>
        <v>15.18</v>
      </c>
      <c r="M99" s="15">
        <f t="shared" si="7"/>
        <v>276.83999999999997</v>
      </c>
      <c r="N99" s="15">
        <f>'[1]TCE - ANEXO III - Preencher'!O108</f>
        <v>2.56</v>
      </c>
      <c r="O99" s="15">
        <f>'[1]TCE - ANEXO III - Preencher'!P108</f>
        <v>0</v>
      </c>
      <c r="P99" s="16">
        <f t="shared" si="8"/>
        <v>2.56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474.97999999999996</v>
      </c>
    </row>
    <row r="100" spans="1:28" x14ac:dyDescent="0.2">
      <c r="A100" s="8">
        <f>IFERROR(VLOOKUP(B100,'[1]DADOS (OCULTAR)'!$Q$3:$S$136,3,0),"")</f>
        <v>9767633000528</v>
      </c>
      <c r="B100" s="9" t="str">
        <f>'[1]TCE - ANEXO III - Preencher'!C109</f>
        <v>UPA NOVA DESCOBERTA - CG Nº 008/2022</v>
      </c>
      <c r="C100" s="10"/>
      <c r="D100" s="11" t="str">
        <f>'[1]TCE - ANEXO III - Preencher'!E109</f>
        <v>IZABELLA DE CASSIA MERE DOS SANTOS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08/2025</v>
      </c>
      <c r="H100" s="14" t="str">
        <f>'[1]TCE - ANEXO III - Preencher'!I109</f>
        <v>0,00</v>
      </c>
      <c r="I100" s="14">
        <f>'[1]TCE - ANEXO III - Preencher'!J109</f>
        <v>163.41</v>
      </c>
      <c r="J100" s="14">
        <f>'[1]TCE - ANEXO III - Preencher'!K109</f>
        <v>0</v>
      </c>
      <c r="K100" s="15">
        <f>'[1]TCE - ANEXO III - Preencher'!L109</f>
        <v>292.02</v>
      </c>
      <c r="L100" s="15">
        <f>'[1]TCE - ANEXO III - Preencher'!M109</f>
        <v>15.18</v>
      </c>
      <c r="M100" s="15">
        <f t="shared" si="7"/>
        <v>276.83999999999997</v>
      </c>
      <c r="N100" s="15">
        <f>'[1]TCE - ANEXO III - Preencher'!O109</f>
        <v>2.56</v>
      </c>
      <c r="O100" s="15">
        <f>'[1]TCE - ANEXO III - Preencher'!P109</f>
        <v>0</v>
      </c>
      <c r="P100" s="16">
        <f t="shared" si="8"/>
        <v>2.56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3614</v>
      </c>
      <c r="Y100" s="15">
        <f>'[1]TCE - ANEXO III - Preencher'!Z109</f>
        <v>0</v>
      </c>
      <c r="Z100" s="16">
        <f t="shared" si="11"/>
        <v>3614</v>
      </c>
      <c r="AA100" s="17" t="str">
        <f>IF('[1]TCE - ANEXO III - Preencher'!AB109="","",'[1]TCE - ANEXO III - Preencher'!AB109)</f>
        <v xml:space="preserve">ABONO ASSIS FIN COMPLEMENTAR </v>
      </c>
      <c r="AB100" s="15">
        <f t="shared" si="6"/>
        <v>4056.81</v>
      </c>
    </row>
    <row r="101" spans="1:28" x14ac:dyDescent="0.2">
      <c r="A101" s="8">
        <f>IFERROR(VLOOKUP(B101,'[1]DADOS (OCULTAR)'!$Q$3:$S$136,3,0),"")</f>
        <v>9767633000528</v>
      </c>
      <c r="B101" s="9" t="str">
        <f>'[1]TCE - ANEXO III - Preencher'!C110</f>
        <v>UPA NOVA DESCOBERTA - CG Nº 008/2022</v>
      </c>
      <c r="C101" s="10"/>
      <c r="D101" s="11" t="str">
        <f>'[1]TCE - ANEXO III - Preencher'!E110</f>
        <v>JACIRA CARLA CORDEIRO NEVES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08/2025</v>
      </c>
      <c r="H101" s="14" t="str">
        <f>'[1]TCE - ANEXO III - Preencher'!I110</f>
        <v>0,00</v>
      </c>
      <c r="I101" s="14">
        <f>'[1]TCE - ANEXO III - Preencher'!J110</f>
        <v>0</v>
      </c>
      <c r="J101" s="14">
        <f>'[1]TCE - ANEXO III - Preencher'!K110</f>
        <v>724.86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2.56</v>
      </c>
      <c r="O101" s="15">
        <f>'[1]TCE - ANEXO III - Preencher'!P110</f>
        <v>0</v>
      </c>
      <c r="P101" s="16">
        <f t="shared" si="8"/>
        <v>2.56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3770.69</v>
      </c>
      <c r="Y101" s="15">
        <f>'[1]TCE - ANEXO III - Preencher'!Z110</f>
        <v>0</v>
      </c>
      <c r="Z101" s="16">
        <f t="shared" si="11"/>
        <v>3770.69</v>
      </c>
      <c r="AA101" s="17" t="str">
        <f>IF('[1]TCE - ANEXO III - Preencher'!AB110="","",'[1]TCE - ANEXO III - Preencher'!AB110)</f>
        <v xml:space="preserve">ABONO ASSIS FIN COMPLEMENTAR </v>
      </c>
      <c r="AB101" s="15">
        <f t="shared" si="6"/>
        <v>4498.1099999999997</v>
      </c>
    </row>
    <row r="102" spans="1:28" x14ac:dyDescent="0.2">
      <c r="A102" s="8">
        <f>IFERROR(VLOOKUP(B102,'[1]DADOS (OCULTAR)'!$Q$3:$S$136,3,0),"")</f>
        <v>9767633000528</v>
      </c>
      <c r="B102" s="9" t="str">
        <f>'[1]TCE - ANEXO III - Preencher'!C111</f>
        <v>UPA NOVA DESCOBERTA - CG Nº 008/2022</v>
      </c>
      <c r="C102" s="10"/>
      <c r="D102" s="11" t="str">
        <f>'[1]TCE - ANEXO III - Preencher'!E111</f>
        <v>JACIRA MACHADO LIRA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2237-10</v>
      </c>
      <c r="G102" s="13" t="str">
        <f>IF('[1]TCE - ANEXO III - Preencher'!H111="","",'[1]TCE - ANEXO III - Preencher'!H111)</f>
        <v>08/2025</v>
      </c>
      <c r="H102" s="14" t="str">
        <f>'[1]TCE - ANEXO III - Preencher'!I111</f>
        <v>0,00</v>
      </c>
      <c r="I102" s="14">
        <f>'[1]TCE - ANEXO III - Preencher'!J111</f>
        <v>310.91000000000003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2.56</v>
      </c>
      <c r="O102" s="15">
        <f>'[1]TCE - ANEXO III - Preencher'!P111</f>
        <v>0</v>
      </c>
      <c r="P102" s="16">
        <f t="shared" si="8"/>
        <v>2.56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313.47000000000003</v>
      </c>
    </row>
    <row r="103" spans="1:28" x14ac:dyDescent="0.2">
      <c r="A103" s="8">
        <f>IFERROR(VLOOKUP(B103,'[1]DADOS (OCULTAR)'!$Q$3:$S$136,3,0),"")</f>
        <v>9767633000528</v>
      </c>
      <c r="B103" s="9" t="str">
        <f>'[1]TCE - ANEXO III - Preencher'!C112</f>
        <v>UPA NOVA DESCOBERTA - CG Nº 008/2022</v>
      </c>
      <c r="C103" s="10"/>
      <c r="D103" s="11" t="str">
        <f>'[1]TCE - ANEXO III - Preencher'!E112</f>
        <v>JACQUELINE MARIA DE MENEZES SANTOS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5211-30</v>
      </c>
      <c r="G103" s="13" t="str">
        <f>IF('[1]TCE - ANEXO III - Preencher'!H112="","",'[1]TCE - ANEXO III - Preencher'!H112)</f>
        <v>08/2025</v>
      </c>
      <c r="H103" s="14" t="str">
        <f>'[1]TCE - ANEXO III - Preencher'!I112</f>
        <v>0,00</v>
      </c>
      <c r="I103" s="14">
        <f>'[1]TCE - ANEXO III - Preencher'!J112</f>
        <v>139.80000000000001</v>
      </c>
      <c r="J103" s="14">
        <f>'[1]TCE - ANEXO III - Preencher'!K112</f>
        <v>0</v>
      </c>
      <c r="K103" s="15">
        <f>'[1]TCE - ANEXO III - Preencher'!L112</f>
        <v>292.02</v>
      </c>
      <c r="L103" s="15">
        <f>'[1]TCE - ANEXO III - Preencher'!M112</f>
        <v>30.36</v>
      </c>
      <c r="M103" s="15">
        <f t="shared" si="7"/>
        <v>261.65999999999997</v>
      </c>
      <c r="N103" s="15">
        <f>'[1]TCE - ANEXO III - Preencher'!O112</f>
        <v>2.56</v>
      </c>
      <c r="O103" s="15">
        <f>'[1]TCE - ANEXO III - Preencher'!P112</f>
        <v>0</v>
      </c>
      <c r="P103" s="16">
        <f t="shared" si="8"/>
        <v>2.56</v>
      </c>
      <c r="Q103" s="15">
        <f>'[1]TCE - ANEXO III - Preencher'!R112</f>
        <v>193.5</v>
      </c>
      <c r="R103" s="15">
        <f>'[1]TCE - ANEXO III - Preencher'!S112</f>
        <v>96.25</v>
      </c>
      <c r="S103" s="16">
        <f t="shared" si="9"/>
        <v>97.25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501.27</v>
      </c>
    </row>
    <row r="104" spans="1:28" x14ac:dyDescent="0.2">
      <c r="A104" s="8">
        <f>IFERROR(VLOOKUP(B104,'[1]DADOS (OCULTAR)'!$Q$3:$S$136,3,0),"")</f>
        <v>9767633000528</v>
      </c>
      <c r="B104" s="9" t="str">
        <f>'[1]TCE - ANEXO III - Preencher'!C113</f>
        <v>UPA NOVA DESCOBERTA - CG Nº 008/2022</v>
      </c>
      <c r="C104" s="10"/>
      <c r="D104" s="11" t="str">
        <f>'[1]TCE - ANEXO III - Preencher'!E113</f>
        <v>JAIRO JOSE FERREIRA JUNIOR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3241-15</v>
      </c>
      <c r="G104" s="13" t="str">
        <f>IF('[1]TCE - ANEXO III - Preencher'!H113="","",'[1]TCE - ANEXO III - Preencher'!H113)</f>
        <v>08/2025</v>
      </c>
      <c r="H104" s="14" t="str">
        <f>'[1]TCE - ANEXO III - Preencher'!I113</f>
        <v>0,00</v>
      </c>
      <c r="I104" s="14">
        <f>'[1]TCE - ANEXO III - Preencher'!J113</f>
        <v>434.53</v>
      </c>
      <c r="J104" s="14">
        <f>'[1]TCE - ANEXO III - Preencher'!K113</f>
        <v>0</v>
      </c>
      <c r="K104" s="15">
        <f>'[1]TCE - ANEXO III - Preencher'!L113</f>
        <v>292.02</v>
      </c>
      <c r="L104" s="15">
        <f>'[1]TCE - ANEXO III - Preencher'!M113</f>
        <v>30.36</v>
      </c>
      <c r="M104" s="15">
        <f t="shared" si="7"/>
        <v>261.65999999999997</v>
      </c>
      <c r="N104" s="15">
        <f>'[1]TCE - ANEXO III - Preencher'!O113</f>
        <v>2.56</v>
      </c>
      <c r="O104" s="15">
        <f>'[1]TCE - ANEXO III - Preencher'!P113</f>
        <v>0</v>
      </c>
      <c r="P104" s="16">
        <f t="shared" si="8"/>
        <v>2.56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698.74999999999989</v>
      </c>
    </row>
    <row r="105" spans="1:28" x14ac:dyDescent="0.2">
      <c r="A105" s="8">
        <f>IFERROR(VLOOKUP(B105,'[1]DADOS (OCULTAR)'!$Q$3:$S$136,3,0),"")</f>
        <v>9767633000528</v>
      </c>
      <c r="B105" s="9" t="str">
        <f>'[1]TCE - ANEXO III - Preencher'!C114</f>
        <v>UPA NOVA DESCOBERTA - CG Nº 008/2022</v>
      </c>
      <c r="C105" s="10"/>
      <c r="D105" s="11" t="str">
        <f>'[1]TCE - ANEXO III - Preencher'!E114</f>
        <v>JAQUELINE DANTAS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4131-15</v>
      </c>
      <c r="G105" s="13" t="str">
        <f>IF('[1]TCE - ANEXO III - Preencher'!H114="","",'[1]TCE - ANEXO III - Preencher'!H114)</f>
        <v>08/2025</v>
      </c>
      <c r="H105" s="14" t="str">
        <f>'[1]TCE - ANEXO III - Preencher'!I114</f>
        <v>0,00</v>
      </c>
      <c r="I105" s="14">
        <f>'[1]TCE - ANEXO III - Preencher'!J114</f>
        <v>144.52000000000001</v>
      </c>
      <c r="J105" s="14">
        <f>'[1]TCE - ANEXO III - Preencher'!K114</f>
        <v>0</v>
      </c>
      <c r="K105" s="15">
        <f>'[1]TCE - ANEXO III - Preencher'!L114</f>
        <v>292.02</v>
      </c>
      <c r="L105" s="15">
        <f>'[1]TCE - ANEXO III - Preencher'!M114</f>
        <v>15.18</v>
      </c>
      <c r="M105" s="15">
        <f t="shared" si="7"/>
        <v>276.83999999999997</v>
      </c>
      <c r="N105" s="15">
        <f>'[1]TCE - ANEXO III - Preencher'!O114</f>
        <v>2.56</v>
      </c>
      <c r="O105" s="15">
        <f>'[1]TCE - ANEXO III - Preencher'!P114</f>
        <v>0</v>
      </c>
      <c r="P105" s="16">
        <f t="shared" si="8"/>
        <v>2.56</v>
      </c>
      <c r="Q105" s="15">
        <f>'[1]TCE - ANEXO III - Preencher'!R114</f>
        <v>361.2</v>
      </c>
      <c r="R105" s="15">
        <f>'[1]TCE - ANEXO III - Preencher'!S114</f>
        <v>91.08</v>
      </c>
      <c r="S105" s="16">
        <f t="shared" si="9"/>
        <v>270.12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694.04</v>
      </c>
    </row>
    <row r="106" spans="1:28" x14ac:dyDescent="0.2">
      <c r="A106" s="8">
        <f>IFERROR(VLOOKUP(B106,'[1]DADOS (OCULTAR)'!$Q$3:$S$136,3,0),"")</f>
        <v>9767633000528</v>
      </c>
      <c r="B106" s="9" t="str">
        <f>'[1]TCE - ANEXO III - Preencher'!C115</f>
        <v>UPA NOVA DESCOBERTA - CG Nº 008/2022</v>
      </c>
      <c r="C106" s="10"/>
      <c r="D106" s="11" t="str">
        <f>'[1]TCE - ANEXO III - Preencher'!E115</f>
        <v>JOAO PAULO GOMES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3241-15</v>
      </c>
      <c r="G106" s="13" t="str">
        <f>IF('[1]TCE - ANEXO III - Preencher'!H115="","",'[1]TCE - ANEXO III - Preencher'!H115)</f>
        <v>08/2025</v>
      </c>
      <c r="H106" s="14" t="str">
        <f>'[1]TCE - ANEXO III - Preencher'!I115</f>
        <v>0,00</v>
      </c>
      <c r="I106" s="14">
        <f>'[1]TCE - ANEXO III - Preencher'!J115</f>
        <v>342.04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2.56</v>
      </c>
      <c r="O106" s="15">
        <f>'[1]TCE - ANEXO III - Preencher'!P115</f>
        <v>0</v>
      </c>
      <c r="P106" s="16">
        <f t="shared" si="8"/>
        <v>2.56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344.6</v>
      </c>
    </row>
    <row r="107" spans="1:28" x14ac:dyDescent="0.2">
      <c r="A107" s="8">
        <f>IFERROR(VLOOKUP(B107,'[1]DADOS (OCULTAR)'!$Q$3:$S$136,3,0),"")</f>
        <v>9767633000528</v>
      </c>
      <c r="B107" s="9" t="str">
        <f>'[1]TCE - ANEXO III - Preencher'!C116</f>
        <v>UPA NOVA DESCOBERTA - CG Nº 008/2022</v>
      </c>
      <c r="C107" s="10"/>
      <c r="D107" s="11" t="str">
        <f>'[1]TCE - ANEXO III - Preencher'!E116</f>
        <v>JOSE ALVES DE FARIAS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3241-15</v>
      </c>
      <c r="G107" s="13" t="str">
        <f>IF('[1]TCE - ANEXO III - Preencher'!H116="","",'[1]TCE - ANEXO III - Preencher'!H116)</f>
        <v>08/2025</v>
      </c>
      <c r="H107" s="14" t="str">
        <f>'[1]TCE - ANEXO III - Preencher'!I116</f>
        <v>0,00</v>
      </c>
      <c r="I107" s="14">
        <f>'[1]TCE - ANEXO III - Preencher'!J116</f>
        <v>349.49</v>
      </c>
      <c r="J107" s="14">
        <f>'[1]TCE - ANEXO III - Preencher'!K116</f>
        <v>0</v>
      </c>
      <c r="K107" s="15">
        <f>'[1]TCE - ANEXO III - Preencher'!L116</f>
        <v>292.02</v>
      </c>
      <c r="L107" s="15">
        <f>'[1]TCE - ANEXO III - Preencher'!M116</f>
        <v>30.36</v>
      </c>
      <c r="M107" s="15">
        <f t="shared" si="7"/>
        <v>261.65999999999997</v>
      </c>
      <c r="N107" s="15">
        <f>'[1]TCE - ANEXO III - Preencher'!O116</f>
        <v>2.56</v>
      </c>
      <c r="O107" s="15">
        <f>'[1]TCE - ANEXO III - Preencher'!P116</f>
        <v>0</v>
      </c>
      <c r="P107" s="16">
        <f t="shared" si="8"/>
        <v>2.56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613.70999999999992</v>
      </c>
    </row>
    <row r="108" spans="1:28" x14ac:dyDescent="0.2">
      <c r="A108" s="8">
        <f>IFERROR(VLOOKUP(B108,'[1]DADOS (OCULTAR)'!$Q$3:$S$136,3,0),"")</f>
        <v>9767633000528</v>
      </c>
      <c r="B108" s="9" t="str">
        <f>'[1]TCE - ANEXO III - Preencher'!C117</f>
        <v>UPA NOVA DESCOBERTA - CG Nº 008/2022</v>
      </c>
      <c r="C108" s="10"/>
      <c r="D108" s="11" t="str">
        <f>'[1]TCE - ANEXO III - Preencher'!E117</f>
        <v>JOSE DIEGO XAVIER DA CUNHA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08/2025</v>
      </c>
      <c r="H108" s="14" t="str">
        <f>'[1]TCE - ANEXO III - Preencher'!I117</f>
        <v>0,00</v>
      </c>
      <c r="I108" s="14">
        <f>'[1]TCE - ANEXO III - Preencher'!J117</f>
        <v>190.3</v>
      </c>
      <c r="J108" s="14">
        <f>'[1]TCE - ANEXO III - Preencher'!K117</f>
        <v>0</v>
      </c>
      <c r="K108" s="15">
        <f>'[1]TCE - ANEXO III - Preencher'!L117</f>
        <v>292.02</v>
      </c>
      <c r="L108" s="15">
        <f>'[1]TCE - ANEXO III - Preencher'!M117</f>
        <v>15.18</v>
      </c>
      <c r="M108" s="15">
        <f t="shared" si="7"/>
        <v>276.83999999999997</v>
      </c>
      <c r="N108" s="15">
        <f>'[1]TCE - ANEXO III - Preencher'!O117</f>
        <v>2.56</v>
      </c>
      <c r="O108" s="15">
        <f>'[1]TCE - ANEXO III - Preencher'!P117</f>
        <v>0</v>
      </c>
      <c r="P108" s="16">
        <f t="shared" si="8"/>
        <v>2.56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1655.2</v>
      </c>
      <c r="Y108" s="15">
        <f>'[1]TCE - ANEXO III - Preencher'!Z117</f>
        <v>0</v>
      </c>
      <c r="Z108" s="16">
        <f t="shared" si="11"/>
        <v>1655.2</v>
      </c>
      <c r="AA108" s="17" t="str">
        <f>IF('[1]TCE - ANEXO III - Preencher'!AB117="","",'[1]TCE - ANEXO III - Preencher'!AB117)</f>
        <v xml:space="preserve">ABONO ASSIS FIN COMPLEMENTAR </v>
      </c>
      <c r="AB108" s="15">
        <f t="shared" si="6"/>
        <v>2124.9</v>
      </c>
    </row>
    <row r="109" spans="1:28" x14ac:dyDescent="0.2">
      <c r="A109" s="8">
        <f>IFERROR(VLOOKUP(B109,'[1]DADOS (OCULTAR)'!$Q$3:$S$136,3,0),"")</f>
        <v>9767633000528</v>
      </c>
      <c r="B109" s="9" t="str">
        <f>'[1]TCE - ANEXO III - Preencher'!C118</f>
        <v>UPA NOVA DESCOBERTA - CG Nº 008/2022</v>
      </c>
      <c r="C109" s="10"/>
      <c r="D109" s="11" t="str">
        <f>'[1]TCE - ANEXO III - Preencher'!E118</f>
        <v>JOSE LEONARDO LIMA DE SOUSA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5174-10</v>
      </c>
      <c r="G109" s="13" t="str">
        <f>IF('[1]TCE - ANEXO III - Preencher'!H118="","",'[1]TCE - ANEXO III - Preencher'!H118)</f>
        <v>08/2025</v>
      </c>
      <c r="H109" s="14" t="str">
        <f>'[1]TCE - ANEXO III - Preencher'!I118</f>
        <v>0,00</v>
      </c>
      <c r="I109" s="14">
        <f>'[1]TCE - ANEXO III - Preencher'!J118</f>
        <v>189.54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2.56</v>
      </c>
      <c r="O109" s="15">
        <f>'[1]TCE - ANEXO III - Preencher'!P118</f>
        <v>0</v>
      </c>
      <c r="P109" s="16">
        <f t="shared" si="8"/>
        <v>2.56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192.1</v>
      </c>
    </row>
    <row r="110" spans="1:28" x14ac:dyDescent="0.2">
      <c r="A110" s="8">
        <f>IFERROR(VLOOKUP(B110,'[1]DADOS (OCULTAR)'!$Q$3:$S$136,3,0),"")</f>
        <v>9767633000528</v>
      </c>
      <c r="B110" s="9" t="str">
        <f>'[1]TCE - ANEXO III - Preencher'!C119</f>
        <v>UPA NOVA DESCOBERTA - CG Nº 008/2022</v>
      </c>
      <c r="C110" s="10"/>
      <c r="D110" s="11" t="str">
        <f>'[1]TCE - ANEXO III - Preencher'!E119</f>
        <v>JOSE SEVERINO DE ARAUJO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3226-05</v>
      </c>
      <c r="G110" s="13" t="str">
        <f>IF('[1]TCE - ANEXO III - Preencher'!H119="","",'[1]TCE - ANEXO III - Preencher'!H119)</f>
        <v>08/2025</v>
      </c>
      <c r="H110" s="14" t="str">
        <f>'[1]TCE - ANEXO III - Preencher'!I119</f>
        <v>0,00</v>
      </c>
      <c r="I110" s="14">
        <f>'[1]TCE - ANEXO III - Preencher'!J119</f>
        <v>169.87</v>
      </c>
      <c r="J110" s="14">
        <f>'[1]TCE - ANEXO III - Preencher'!K119</f>
        <v>0</v>
      </c>
      <c r="K110" s="15">
        <f>'[1]TCE - ANEXO III - Preencher'!L119</f>
        <v>292.02</v>
      </c>
      <c r="L110" s="15">
        <f>'[1]TCE - ANEXO III - Preencher'!M119</f>
        <v>15.18</v>
      </c>
      <c r="M110" s="15">
        <f t="shared" si="7"/>
        <v>276.83999999999997</v>
      </c>
      <c r="N110" s="15">
        <f>'[1]TCE - ANEXO III - Preencher'!O119</f>
        <v>2.56</v>
      </c>
      <c r="O110" s="15">
        <f>'[1]TCE - ANEXO III - Preencher'!P119</f>
        <v>0</v>
      </c>
      <c r="P110" s="16">
        <f t="shared" si="8"/>
        <v>2.56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449.27</v>
      </c>
    </row>
    <row r="111" spans="1:28" x14ac:dyDescent="0.2">
      <c r="A111" s="8">
        <f>IFERROR(VLOOKUP(B111,'[1]DADOS (OCULTAR)'!$Q$3:$S$136,3,0),"")</f>
        <v>9767633000528</v>
      </c>
      <c r="B111" s="9" t="str">
        <f>'[1]TCE - ANEXO III - Preencher'!C120</f>
        <v>UPA NOVA DESCOBERTA - CG Nº 008/2022</v>
      </c>
      <c r="C111" s="10"/>
      <c r="D111" s="11" t="str">
        <f>'[1]TCE - ANEXO III - Preencher'!E120</f>
        <v>JOSEANNA MARINHO MORAES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 t="str">
        <f>IF('[1]TCE - ANEXO III - Preencher'!H120="","",'[1]TCE - ANEXO III - Preencher'!H120)</f>
        <v>08/2025</v>
      </c>
      <c r="H111" s="14" t="str">
        <f>'[1]TCE - ANEXO III - Preencher'!I120</f>
        <v>0,00</v>
      </c>
      <c r="I111" s="14">
        <f>'[1]TCE - ANEXO III - Preencher'!J120</f>
        <v>259.77</v>
      </c>
      <c r="J111" s="14">
        <f>'[1]TCE - ANEXO III - Preencher'!K120</f>
        <v>0</v>
      </c>
      <c r="K111" s="15">
        <f>'[1]TCE - ANEXO III - Preencher'!L120</f>
        <v>292.02</v>
      </c>
      <c r="L111" s="15">
        <f>'[1]TCE - ANEXO III - Preencher'!M120</f>
        <v>3.59</v>
      </c>
      <c r="M111" s="15">
        <f t="shared" si="7"/>
        <v>288.43</v>
      </c>
      <c r="N111" s="15">
        <f>'[1]TCE - ANEXO III - Preencher'!O120</f>
        <v>2.56</v>
      </c>
      <c r="O111" s="15">
        <f>'[1]TCE - ANEXO III - Preencher'!P120</f>
        <v>0</v>
      </c>
      <c r="P111" s="16">
        <f t="shared" si="8"/>
        <v>2.56</v>
      </c>
      <c r="Q111" s="15">
        <f>'[1]TCE - ANEXO III - Preencher'!R120</f>
        <v>111.8</v>
      </c>
      <c r="R111" s="15">
        <f>'[1]TCE - ANEXO III - Preencher'!S120</f>
        <v>79.95</v>
      </c>
      <c r="S111" s="16">
        <f t="shared" si="9"/>
        <v>31.849999999999994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1684.65</v>
      </c>
      <c r="Y111" s="15">
        <f>'[1]TCE - ANEXO III - Preencher'!Z120</f>
        <v>0</v>
      </c>
      <c r="Z111" s="16">
        <f t="shared" si="11"/>
        <v>1684.65</v>
      </c>
      <c r="AA111" s="17" t="str">
        <f>IF('[1]TCE - ANEXO III - Preencher'!AB120="","",'[1]TCE - ANEXO III - Preencher'!AB120)</f>
        <v xml:space="preserve">ABONO ASSIS FIN COMPLEMENTAR </v>
      </c>
      <c r="AB111" s="15">
        <f t="shared" si="6"/>
        <v>2267.2600000000002</v>
      </c>
    </row>
    <row r="112" spans="1:28" x14ac:dyDescent="0.2">
      <c r="A112" s="8">
        <f>IFERROR(VLOOKUP(B112,'[1]DADOS (OCULTAR)'!$Q$3:$S$136,3,0),"")</f>
        <v>9767633000528</v>
      </c>
      <c r="B112" s="9" t="str">
        <f>'[1]TCE - ANEXO III - Preencher'!C121</f>
        <v>UPA NOVA DESCOBERTA - CG Nº 008/2022</v>
      </c>
      <c r="C112" s="10"/>
      <c r="D112" s="11" t="str">
        <f>'[1]TCE - ANEXO III - Preencher'!E121</f>
        <v>JOSEFA MARGARIDA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08/2025</v>
      </c>
      <c r="H112" s="14" t="str">
        <f>'[1]TCE - ANEXO III - Preencher'!I121</f>
        <v>0,00</v>
      </c>
      <c r="I112" s="14">
        <f>'[1]TCE - ANEXO III - Preencher'!J121</f>
        <v>187.91</v>
      </c>
      <c r="J112" s="14">
        <f>'[1]TCE - ANEXO III - Preencher'!K121</f>
        <v>0</v>
      </c>
      <c r="K112" s="15">
        <f>'[1]TCE - ANEXO III - Preencher'!L121</f>
        <v>292.02</v>
      </c>
      <c r="L112" s="15">
        <f>'[1]TCE - ANEXO III - Preencher'!M121</f>
        <v>15.18</v>
      </c>
      <c r="M112" s="15">
        <f t="shared" si="7"/>
        <v>276.83999999999997</v>
      </c>
      <c r="N112" s="15">
        <f>'[1]TCE - ANEXO III - Preencher'!O121</f>
        <v>2.56</v>
      </c>
      <c r="O112" s="15">
        <f>'[1]TCE - ANEXO III - Preencher'!P121</f>
        <v>0</v>
      </c>
      <c r="P112" s="16">
        <f t="shared" si="8"/>
        <v>2.56</v>
      </c>
      <c r="Q112" s="15">
        <f>'[1]TCE - ANEXO III - Preencher'!R121</f>
        <v>258</v>
      </c>
      <c r="R112" s="15">
        <f>'[1]TCE - ANEXO III - Preencher'!S121</f>
        <v>91.08</v>
      </c>
      <c r="S112" s="16">
        <f t="shared" si="9"/>
        <v>166.92000000000002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1655.2</v>
      </c>
      <c r="Y112" s="15">
        <f>'[1]TCE - ANEXO III - Preencher'!Z121</f>
        <v>0</v>
      </c>
      <c r="Z112" s="16">
        <f t="shared" si="11"/>
        <v>1655.2</v>
      </c>
      <c r="AA112" s="17" t="str">
        <f>IF('[1]TCE - ANEXO III - Preencher'!AB121="","",'[1]TCE - ANEXO III - Preencher'!AB121)</f>
        <v xml:space="preserve">ABONO ASSIS FIN COMPLEMENTAR </v>
      </c>
      <c r="AB112" s="15">
        <f t="shared" si="6"/>
        <v>2289.4300000000003</v>
      </c>
    </row>
    <row r="113" spans="1:28" x14ac:dyDescent="0.2">
      <c r="A113" s="8">
        <f>IFERROR(VLOOKUP(B113,'[1]DADOS (OCULTAR)'!$Q$3:$S$136,3,0),"")</f>
        <v>9767633000528</v>
      </c>
      <c r="B113" s="9" t="str">
        <f>'[1]TCE - ANEXO III - Preencher'!C122</f>
        <v>UPA NOVA DESCOBERTA - CG Nº 008/2022</v>
      </c>
      <c r="C113" s="10"/>
      <c r="D113" s="11" t="str">
        <f>'[1]TCE - ANEXO III - Preencher'!E122</f>
        <v>JOSEMIRO DANIEL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7823-20</v>
      </c>
      <c r="G113" s="13" t="str">
        <f>IF('[1]TCE - ANEXO III - Preencher'!H122="","",'[1]TCE - ANEXO III - Preencher'!H122)</f>
        <v>08/2025</v>
      </c>
      <c r="H113" s="14" t="str">
        <f>'[1]TCE - ANEXO III - Preencher'!I122</f>
        <v>0,00</v>
      </c>
      <c r="I113" s="14">
        <f>'[1]TCE - ANEXO III - Preencher'!J122</f>
        <v>188.72</v>
      </c>
      <c r="J113" s="14">
        <f>'[1]TCE - ANEXO III - Preencher'!K122</f>
        <v>0</v>
      </c>
      <c r="K113" s="15">
        <f>'[1]TCE - ANEXO III - Preencher'!L122</f>
        <v>292.02</v>
      </c>
      <c r="L113" s="15">
        <f>'[1]TCE - ANEXO III - Preencher'!M122</f>
        <v>30.36</v>
      </c>
      <c r="M113" s="15">
        <f t="shared" si="7"/>
        <v>261.65999999999997</v>
      </c>
      <c r="N113" s="15">
        <f>'[1]TCE - ANEXO III - Preencher'!O122</f>
        <v>2.56</v>
      </c>
      <c r="O113" s="15">
        <f>'[1]TCE - ANEXO III - Preencher'!P122</f>
        <v>0</v>
      </c>
      <c r="P113" s="16">
        <f t="shared" si="8"/>
        <v>2.56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452.94</v>
      </c>
    </row>
    <row r="114" spans="1:28" x14ac:dyDescent="0.2">
      <c r="A114" s="8">
        <f>IFERROR(VLOOKUP(B114,'[1]DADOS (OCULTAR)'!$Q$3:$S$136,3,0),"")</f>
        <v>9767633000528</v>
      </c>
      <c r="B114" s="9" t="str">
        <f>'[1]TCE - ANEXO III - Preencher'!C123</f>
        <v>UPA NOVA DESCOBERTA - CG Nº 008/2022</v>
      </c>
      <c r="C114" s="10"/>
      <c r="D114" s="11" t="str">
        <f>'[1]TCE - ANEXO III - Preencher'!E123</f>
        <v>JOYCE VASCONCELOS DOS SANTOS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2516-05</v>
      </c>
      <c r="G114" s="13" t="str">
        <f>IF('[1]TCE - ANEXO III - Preencher'!H123="","",'[1]TCE - ANEXO III - Preencher'!H123)</f>
        <v>08/2025</v>
      </c>
      <c r="H114" s="14" t="str">
        <f>'[1]TCE - ANEXO III - Preencher'!I123</f>
        <v>0,00</v>
      </c>
      <c r="I114" s="14">
        <f>'[1]TCE - ANEXO III - Preencher'!J123</f>
        <v>313.31</v>
      </c>
      <c r="J114" s="14">
        <f>'[1]TCE - ANEXO III - Preencher'!K123</f>
        <v>0</v>
      </c>
      <c r="K114" s="15">
        <f>'[1]TCE - ANEXO III - Preencher'!L123</f>
        <v>292.02</v>
      </c>
      <c r="L114" s="15">
        <f>'[1]TCE - ANEXO III - Preencher'!M123</f>
        <v>30.36</v>
      </c>
      <c r="M114" s="15">
        <f t="shared" si="7"/>
        <v>261.65999999999997</v>
      </c>
      <c r="N114" s="15">
        <f>'[1]TCE - ANEXO III - Preencher'!O123</f>
        <v>2.56</v>
      </c>
      <c r="O114" s="15">
        <f>'[1]TCE - ANEXO III - Preencher'!P123</f>
        <v>0</v>
      </c>
      <c r="P114" s="16">
        <f t="shared" si="8"/>
        <v>2.56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577.53</v>
      </c>
    </row>
    <row r="115" spans="1:28" x14ac:dyDescent="0.2">
      <c r="A115" s="8">
        <f>IFERROR(VLOOKUP(B115,'[1]DADOS (OCULTAR)'!$Q$3:$S$136,3,0),"")</f>
        <v>9767633000528</v>
      </c>
      <c r="B115" s="9" t="str">
        <f>'[1]TCE - ANEXO III - Preencher'!C124</f>
        <v>UPA NOVA DESCOBERTA - CG Nº 008/2022</v>
      </c>
      <c r="C115" s="10"/>
      <c r="D115" s="11" t="str">
        <f>'[1]TCE - ANEXO III - Preencher'!E124</f>
        <v xml:space="preserve">JULIANA JOAZI MAGALHAES OLIVEIRA LIMA 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 t="str">
        <f>IF('[1]TCE - ANEXO III - Preencher'!H124="","",'[1]TCE - ANEXO III - Preencher'!H124)</f>
        <v>08/2025</v>
      </c>
      <c r="H115" s="14" t="str">
        <f>'[1]TCE - ANEXO III - Preencher'!I124</f>
        <v>0,00</v>
      </c>
      <c r="I115" s="14">
        <f>'[1]TCE - ANEXO III - Preencher'!J124</f>
        <v>189.37</v>
      </c>
      <c r="J115" s="14">
        <f>'[1]TCE - ANEXO III - Preencher'!K124</f>
        <v>0</v>
      </c>
      <c r="K115" s="15">
        <f>'[1]TCE - ANEXO III - Preencher'!L124</f>
        <v>292.02</v>
      </c>
      <c r="L115" s="15">
        <f>'[1]TCE - ANEXO III - Preencher'!M124</f>
        <v>2.7</v>
      </c>
      <c r="M115" s="15">
        <f t="shared" si="7"/>
        <v>289.32</v>
      </c>
      <c r="N115" s="15">
        <f>'[1]TCE - ANEXO III - Preencher'!O124</f>
        <v>2.56</v>
      </c>
      <c r="O115" s="15">
        <f>'[1]TCE - ANEXO III - Preencher'!P124</f>
        <v>0</v>
      </c>
      <c r="P115" s="16">
        <f t="shared" si="8"/>
        <v>2.56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276.31</v>
      </c>
      <c r="U115" s="15">
        <f>'[1]TCE - ANEXO III - Preencher'!V124</f>
        <v>0</v>
      </c>
      <c r="V115" s="16">
        <f t="shared" si="10"/>
        <v>276.31</v>
      </c>
      <c r="W115" s="17" t="str">
        <f>IF('[1]TCE - ANEXO III - Preencher'!X124="","",'[1]TCE - ANEXO III - Preencher'!X124)</f>
        <v>AUXILIO CRECHE</v>
      </c>
      <c r="X115" s="15">
        <f>'[1]TCE - ANEXO III - Preencher'!Y124</f>
        <v>2459.15</v>
      </c>
      <c r="Y115" s="15">
        <f>'[1]TCE - ANEXO III - Preencher'!Z124</f>
        <v>0</v>
      </c>
      <c r="Z115" s="16">
        <f t="shared" si="11"/>
        <v>2459.15</v>
      </c>
      <c r="AA115" s="17" t="str">
        <f>IF('[1]TCE - ANEXO III - Preencher'!AB124="","",'[1]TCE - ANEXO III - Preencher'!AB124)</f>
        <v xml:space="preserve">ABONO ASSIS FIN COMPLEMENTAR </v>
      </c>
      <c r="AB115" s="15">
        <f t="shared" si="6"/>
        <v>3216.71</v>
      </c>
    </row>
    <row r="116" spans="1:28" x14ac:dyDescent="0.2">
      <c r="A116" s="8">
        <f>IFERROR(VLOOKUP(B116,'[1]DADOS (OCULTAR)'!$Q$3:$S$136,3,0),"")</f>
        <v>9767633000528</v>
      </c>
      <c r="B116" s="9" t="str">
        <f>'[1]TCE - ANEXO III - Preencher'!C125</f>
        <v>UPA NOVA DESCOBERTA - CG Nº 008/2022</v>
      </c>
      <c r="C116" s="10"/>
      <c r="D116" s="11" t="str">
        <f>'[1]TCE - ANEXO III - Preencher'!E125</f>
        <v>JULIANA MARIA OLINDA PARAGUASSU SANTANA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2251-25</v>
      </c>
      <c r="G116" s="13" t="str">
        <f>IF('[1]TCE - ANEXO III - Preencher'!H125="","",'[1]TCE - ANEXO III - Preencher'!H125)</f>
        <v>08/2025</v>
      </c>
      <c r="H116" s="14" t="str">
        <f>'[1]TCE - ANEXO III - Preencher'!I125</f>
        <v>0,00</v>
      </c>
      <c r="I116" s="14">
        <f>'[1]TCE - ANEXO III - Preencher'!J125</f>
        <v>0</v>
      </c>
      <c r="J116" s="14">
        <f>'[1]TCE - ANEXO III - Preencher'!K125</f>
        <v>21335.599999999999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2.56</v>
      </c>
      <c r="O116" s="15">
        <f>'[1]TCE - ANEXO III - Preencher'!P125</f>
        <v>0</v>
      </c>
      <c r="P116" s="16">
        <f t="shared" si="8"/>
        <v>2.56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21338.16</v>
      </c>
    </row>
    <row r="117" spans="1:28" x14ac:dyDescent="0.2">
      <c r="A117" s="8">
        <f>IFERROR(VLOOKUP(B117,'[1]DADOS (OCULTAR)'!$Q$3:$S$136,3,0),"")</f>
        <v>9767633000528</v>
      </c>
      <c r="B117" s="9" t="str">
        <f>'[1]TCE - ANEXO III - Preencher'!C126</f>
        <v>UPA NOVA DESCOBERTA - CG Nº 008/2022</v>
      </c>
      <c r="C117" s="10"/>
      <c r="D117" s="11" t="str">
        <f>'[1]TCE - ANEXO III - Preencher'!E126</f>
        <v>KARINA MONTENEGRO BRAYNER DE MORAES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2232-08</v>
      </c>
      <c r="G117" s="13" t="str">
        <f>IF('[1]TCE - ANEXO III - Preencher'!H126="","",'[1]TCE - ANEXO III - Preencher'!H126)</f>
        <v>08/2025</v>
      </c>
      <c r="H117" s="14" t="str">
        <f>'[1]TCE - ANEXO III - Preencher'!I126</f>
        <v>0,00</v>
      </c>
      <c r="I117" s="14">
        <f>'[1]TCE - ANEXO III - Preencher'!J126</f>
        <v>326.14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2.56</v>
      </c>
      <c r="O117" s="15">
        <f>'[1]TCE - ANEXO III - Preencher'!P126</f>
        <v>0</v>
      </c>
      <c r="P117" s="16">
        <f t="shared" si="8"/>
        <v>2.56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328.7</v>
      </c>
    </row>
    <row r="118" spans="1:28" x14ac:dyDescent="0.2">
      <c r="A118" s="8">
        <f>IFERROR(VLOOKUP(B118,'[1]DADOS (OCULTAR)'!$Q$3:$S$136,3,0),"")</f>
        <v>9767633000528</v>
      </c>
      <c r="B118" s="9" t="str">
        <f>'[1]TCE - ANEXO III - Preencher'!C127</f>
        <v>UPA NOVA DESCOBERTA - CG Nº 008/2022</v>
      </c>
      <c r="C118" s="10"/>
      <c r="D118" s="11" t="str">
        <f>'[1]TCE - ANEXO III - Preencher'!E127</f>
        <v>KARINA VIEIRA VASCONCELOS BARROS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08/2025</v>
      </c>
      <c r="H118" s="14" t="str">
        <f>'[1]TCE - ANEXO III - Preencher'!I127</f>
        <v>0,00</v>
      </c>
      <c r="I118" s="14">
        <f>'[1]TCE - ANEXO III - Preencher'!J127</f>
        <v>179.68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2.56</v>
      </c>
      <c r="O118" s="15">
        <f>'[1]TCE - ANEXO III - Preencher'!P127</f>
        <v>0</v>
      </c>
      <c r="P118" s="16">
        <f t="shared" si="8"/>
        <v>2.56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1731.1</v>
      </c>
      <c r="Y118" s="15">
        <f>'[1]TCE - ANEXO III - Preencher'!Z127</f>
        <v>0</v>
      </c>
      <c r="Z118" s="16">
        <f t="shared" si="11"/>
        <v>1731.1</v>
      </c>
      <c r="AA118" s="17" t="str">
        <f>IF('[1]TCE - ANEXO III - Preencher'!AB127="","",'[1]TCE - ANEXO III - Preencher'!AB127)</f>
        <v xml:space="preserve">ABONO ASSIS FIN COMPLEMENTAR </v>
      </c>
      <c r="AB118" s="15">
        <f t="shared" si="6"/>
        <v>1913.34</v>
      </c>
    </row>
    <row r="119" spans="1:28" x14ac:dyDescent="0.2">
      <c r="A119" s="8">
        <f>IFERROR(VLOOKUP(B119,'[1]DADOS (OCULTAR)'!$Q$3:$S$136,3,0),"")</f>
        <v>9767633000528</v>
      </c>
      <c r="B119" s="9" t="str">
        <f>'[1]TCE - ANEXO III - Preencher'!C128</f>
        <v>UPA NOVA DESCOBERTA - CG Nº 008/2022</v>
      </c>
      <c r="C119" s="10"/>
      <c r="D119" s="11" t="str">
        <f>'[1]TCE - ANEXO III - Preencher'!E128</f>
        <v>KEITY CONSTANTINO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08/2025</v>
      </c>
      <c r="H119" s="14" t="str">
        <f>'[1]TCE - ANEXO III - Preencher'!I128</f>
        <v>0,00</v>
      </c>
      <c r="I119" s="14">
        <f>'[1]TCE - ANEXO III - Preencher'!J128</f>
        <v>181.19</v>
      </c>
      <c r="J119" s="14">
        <f>'[1]TCE - ANEXO III - Preencher'!K128</f>
        <v>0</v>
      </c>
      <c r="K119" s="15">
        <f>'[1]TCE - ANEXO III - Preencher'!L128</f>
        <v>292.02</v>
      </c>
      <c r="L119" s="15">
        <f>'[1]TCE - ANEXO III - Preencher'!M128</f>
        <v>1.58</v>
      </c>
      <c r="M119" s="15">
        <f t="shared" si="7"/>
        <v>290.44</v>
      </c>
      <c r="N119" s="15">
        <f>'[1]TCE - ANEXO III - Preencher'!O128</f>
        <v>2.56</v>
      </c>
      <c r="O119" s="15">
        <f>'[1]TCE - ANEXO III - Preencher'!P128</f>
        <v>0</v>
      </c>
      <c r="P119" s="16">
        <f t="shared" si="8"/>
        <v>2.56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4918.3</v>
      </c>
      <c r="Y119" s="15">
        <f>'[1]TCE - ANEXO III - Preencher'!Z128</f>
        <v>0</v>
      </c>
      <c r="Z119" s="16">
        <f t="shared" si="11"/>
        <v>4918.3</v>
      </c>
      <c r="AA119" s="17" t="str">
        <f>IF('[1]TCE - ANEXO III - Preencher'!AB128="","",'[1]TCE - ANEXO III - Preencher'!AB128)</f>
        <v xml:space="preserve">ABONO ASSIS FIN COMPLEMENTAR </v>
      </c>
      <c r="AB119" s="15">
        <f t="shared" si="6"/>
        <v>5392.49</v>
      </c>
    </row>
    <row r="120" spans="1:28" x14ac:dyDescent="0.2">
      <c r="A120" s="8">
        <f>IFERROR(VLOOKUP(B120,'[1]DADOS (OCULTAR)'!$Q$3:$S$136,3,0),"")</f>
        <v>9767633000528</v>
      </c>
      <c r="B120" s="9" t="str">
        <f>'[1]TCE - ANEXO III - Preencher'!C129</f>
        <v>UPA NOVA DESCOBERTA - CG Nº 008/2022</v>
      </c>
      <c r="C120" s="10"/>
      <c r="D120" s="11" t="str">
        <f>'[1]TCE - ANEXO III - Preencher'!E129</f>
        <v>KELRILAYNNY FRANCISCA DE SANTANA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08/2025</v>
      </c>
      <c r="H120" s="14" t="str">
        <f>'[1]TCE - ANEXO III - Preencher'!I129</f>
        <v>0,00</v>
      </c>
      <c r="I120" s="14">
        <f>'[1]TCE - ANEXO III - Preencher'!J129</f>
        <v>166.01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2.56</v>
      </c>
      <c r="O120" s="15">
        <f>'[1]TCE - ANEXO III - Preencher'!P129</f>
        <v>0</v>
      </c>
      <c r="P120" s="16">
        <f t="shared" si="8"/>
        <v>2.56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1655.2</v>
      </c>
      <c r="Y120" s="15">
        <f>'[1]TCE - ANEXO III - Preencher'!Z129</f>
        <v>0</v>
      </c>
      <c r="Z120" s="16">
        <f t="shared" si="11"/>
        <v>1655.2</v>
      </c>
      <c r="AA120" s="17" t="str">
        <f>IF('[1]TCE - ANEXO III - Preencher'!AB129="","",'[1]TCE - ANEXO III - Preencher'!AB129)</f>
        <v xml:space="preserve">ABONO ASSIS FIN COMPLEMENTAR </v>
      </c>
      <c r="AB120" s="15">
        <f t="shared" si="6"/>
        <v>1823.77</v>
      </c>
    </row>
    <row r="121" spans="1:28" x14ac:dyDescent="0.2">
      <c r="A121" s="8">
        <f>IFERROR(VLOOKUP(B121,'[1]DADOS (OCULTAR)'!$Q$3:$S$136,3,0),"")</f>
        <v>9767633000528</v>
      </c>
      <c r="B121" s="9" t="str">
        <f>'[1]TCE - ANEXO III - Preencher'!C130</f>
        <v>UPA NOVA DESCOBERTA - CG Nº 008/2022</v>
      </c>
      <c r="C121" s="10"/>
      <c r="D121" s="11" t="str">
        <f>'[1]TCE - ANEXO III - Preencher'!E130</f>
        <v>LARISSA VALADARES DE MENEZES FERREIRA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08/2025</v>
      </c>
      <c r="H121" s="14" t="str">
        <f>'[1]TCE - ANEXO III - Preencher'!I130</f>
        <v>0,00</v>
      </c>
      <c r="I121" s="14">
        <f>'[1]TCE - ANEXO III - Preencher'!J130</f>
        <v>185.3</v>
      </c>
      <c r="J121" s="14">
        <f>'[1]TCE - ANEXO III - Preencher'!K130</f>
        <v>0</v>
      </c>
      <c r="K121" s="15">
        <f>'[1]TCE - ANEXO III - Preencher'!L130</f>
        <v>292.02</v>
      </c>
      <c r="L121" s="15">
        <f>'[1]TCE - ANEXO III - Preencher'!M130</f>
        <v>2.6</v>
      </c>
      <c r="M121" s="15">
        <f t="shared" si="7"/>
        <v>289.41999999999996</v>
      </c>
      <c r="N121" s="15">
        <f>'[1]TCE - ANEXO III - Preencher'!O130</f>
        <v>2.56</v>
      </c>
      <c r="O121" s="15">
        <f>'[1]TCE - ANEXO III - Preencher'!P130</f>
        <v>0</v>
      </c>
      <c r="P121" s="16">
        <f t="shared" si="8"/>
        <v>2.56</v>
      </c>
      <c r="Q121" s="15">
        <f>'[1]TCE - ANEXO III - Preencher'!R130</f>
        <v>103.2</v>
      </c>
      <c r="R121" s="15">
        <f>'[1]TCE - ANEXO III - Preencher'!S130</f>
        <v>100.38</v>
      </c>
      <c r="S121" s="16">
        <f t="shared" si="9"/>
        <v>2.8200000000000074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4918.3</v>
      </c>
      <c r="Y121" s="15">
        <f>'[1]TCE - ANEXO III - Preencher'!Z130</f>
        <v>0</v>
      </c>
      <c r="Z121" s="16">
        <f t="shared" si="11"/>
        <v>4918.3</v>
      </c>
      <c r="AA121" s="17" t="str">
        <f>IF('[1]TCE - ANEXO III - Preencher'!AB130="","",'[1]TCE - ANEXO III - Preencher'!AB130)</f>
        <v xml:space="preserve">ABONO ASSIS FIN COMPLEMENTAR </v>
      </c>
      <c r="AB121" s="15">
        <f t="shared" si="6"/>
        <v>5398.4000000000005</v>
      </c>
    </row>
    <row r="122" spans="1:28" x14ac:dyDescent="0.2">
      <c r="A122" s="8">
        <f>IFERROR(VLOOKUP(B122,'[1]DADOS (OCULTAR)'!$Q$3:$S$136,3,0),"")</f>
        <v>9767633000528</v>
      </c>
      <c r="B122" s="9" t="str">
        <f>'[1]TCE - ANEXO III - Preencher'!C131</f>
        <v>UPA NOVA DESCOBERTA - CG Nº 008/2022</v>
      </c>
      <c r="C122" s="10"/>
      <c r="D122" s="11" t="str">
        <f>'[1]TCE - ANEXO III - Preencher'!E131</f>
        <v>LARISSE MENEZES PARENTE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2251-24</v>
      </c>
      <c r="G122" s="13" t="str">
        <f>IF('[1]TCE - ANEXO III - Preencher'!H131="","",'[1]TCE - ANEXO III - Preencher'!H131)</f>
        <v>08/2025</v>
      </c>
      <c r="H122" s="14" t="str">
        <f>'[1]TCE - ANEXO III - Preencher'!I131</f>
        <v>0,00</v>
      </c>
      <c r="I122" s="14">
        <f>'[1]TCE - ANEXO III - Preencher'!J131</f>
        <v>317.51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2.56</v>
      </c>
      <c r="O122" s="15">
        <f>'[1]TCE - ANEXO III - Preencher'!P131</f>
        <v>0</v>
      </c>
      <c r="P122" s="16">
        <f t="shared" si="8"/>
        <v>2.56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320.07</v>
      </c>
    </row>
    <row r="123" spans="1:28" x14ac:dyDescent="0.2">
      <c r="A123" s="8">
        <f>IFERROR(VLOOKUP(B123,'[1]DADOS (OCULTAR)'!$Q$3:$S$136,3,0),"")</f>
        <v>9767633000528</v>
      </c>
      <c r="B123" s="9" t="str">
        <f>'[1]TCE - ANEXO III - Preencher'!C132</f>
        <v>UPA NOVA DESCOBERTA - CG Nº 008/2022</v>
      </c>
      <c r="C123" s="10"/>
      <c r="D123" s="11" t="str">
        <f>'[1]TCE - ANEXO III - Preencher'!E132</f>
        <v>LAZARO VICTOR DO NASCIMENTO FRANCA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08/2025</v>
      </c>
      <c r="H123" s="14" t="str">
        <f>'[1]TCE - ANEXO III - Preencher'!I132</f>
        <v>0,00</v>
      </c>
      <c r="I123" s="14">
        <f>'[1]TCE - ANEXO III - Preencher'!J132</f>
        <v>145.72</v>
      </c>
      <c r="J123" s="14">
        <f>'[1]TCE - ANEXO III - Preencher'!K132</f>
        <v>0</v>
      </c>
      <c r="K123" s="15">
        <f>'[1]TCE - ANEXO III - Preencher'!L132</f>
        <v>292.02</v>
      </c>
      <c r="L123" s="15">
        <f>'[1]TCE - ANEXO III - Preencher'!M132</f>
        <v>15.18</v>
      </c>
      <c r="M123" s="15">
        <f t="shared" si="7"/>
        <v>276.83999999999997</v>
      </c>
      <c r="N123" s="15">
        <f>'[1]TCE - ANEXO III - Preencher'!O132</f>
        <v>2.56</v>
      </c>
      <c r="O123" s="15">
        <f>'[1]TCE - ANEXO III - Preencher'!P132</f>
        <v>0</v>
      </c>
      <c r="P123" s="16">
        <f t="shared" si="8"/>
        <v>2.56</v>
      </c>
      <c r="Q123" s="15">
        <f>'[1]TCE - ANEXO III - Preencher'!R132</f>
        <v>137.6</v>
      </c>
      <c r="R123" s="15">
        <f>'[1]TCE - ANEXO III - Preencher'!S132</f>
        <v>91.08</v>
      </c>
      <c r="S123" s="16">
        <f t="shared" si="9"/>
        <v>46.519999999999996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2770.73</v>
      </c>
      <c r="Y123" s="15">
        <f>'[1]TCE - ANEXO III - Preencher'!Z132</f>
        <v>0</v>
      </c>
      <c r="Z123" s="16">
        <f t="shared" si="11"/>
        <v>2770.73</v>
      </c>
      <c r="AA123" s="17" t="str">
        <f>IF('[1]TCE - ANEXO III - Preencher'!AB132="","",'[1]TCE - ANEXO III - Preencher'!AB132)</f>
        <v xml:space="preserve">ABONO ASSIS FIN COMPLEMENTAR </v>
      </c>
      <c r="AB123" s="15">
        <f t="shared" si="6"/>
        <v>3242.37</v>
      </c>
    </row>
    <row r="124" spans="1:28" x14ac:dyDescent="0.2">
      <c r="A124" s="8">
        <f>IFERROR(VLOOKUP(B124,'[1]DADOS (OCULTAR)'!$Q$3:$S$136,3,0),"")</f>
        <v>9767633000528</v>
      </c>
      <c r="B124" s="9" t="str">
        <f>'[1]TCE - ANEXO III - Preencher'!C133</f>
        <v>UPA NOVA DESCOBERTA - CG Nº 008/2022</v>
      </c>
      <c r="C124" s="10"/>
      <c r="D124" s="11" t="str">
        <f>'[1]TCE - ANEXO III - Preencher'!E133</f>
        <v>LENACI HELENO ELOY DE MOURA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2234-05</v>
      </c>
      <c r="G124" s="13" t="str">
        <f>IF('[1]TCE - ANEXO III - Preencher'!H133="","",'[1]TCE - ANEXO III - Preencher'!H133)</f>
        <v>08/2025</v>
      </c>
      <c r="H124" s="14" t="str">
        <f>'[1]TCE - ANEXO III - Preencher'!I133</f>
        <v>0,00</v>
      </c>
      <c r="I124" s="14">
        <f>'[1]TCE - ANEXO III - Preencher'!J133</f>
        <v>385.15</v>
      </c>
      <c r="J124" s="14">
        <f>'[1]TCE - ANEXO III - Preencher'!K133</f>
        <v>0</v>
      </c>
      <c r="K124" s="15">
        <f>'[1]TCE - ANEXO III - Preencher'!L133</f>
        <v>292.02</v>
      </c>
      <c r="L124" s="15">
        <f>'[1]TCE - ANEXO III - Preencher'!M133</f>
        <v>18.72</v>
      </c>
      <c r="M124" s="15">
        <f t="shared" si="7"/>
        <v>273.29999999999995</v>
      </c>
      <c r="N124" s="15">
        <f>'[1]TCE - ANEXO III - Preencher'!O133</f>
        <v>2.56</v>
      </c>
      <c r="O124" s="15">
        <f>'[1]TCE - ANEXO III - Preencher'!P133</f>
        <v>0</v>
      </c>
      <c r="P124" s="16">
        <f t="shared" si="8"/>
        <v>2.56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661.00999999999988</v>
      </c>
    </row>
    <row r="125" spans="1:28" x14ac:dyDescent="0.2">
      <c r="A125" s="8">
        <f>IFERROR(VLOOKUP(B125,'[1]DADOS (OCULTAR)'!$Q$3:$S$136,3,0),"")</f>
        <v>9767633000528</v>
      </c>
      <c r="B125" s="9" t="str">
        <f>'[1]TCE - ANEXO III - Preencher'!C134</f>
        <v>UPA NOVA DESCOBERTA - CG Nº 008/2022</v>
      </c>
      <c r="C125" s="10"/>
      <c r="D125" s="11" t="str">
        <f>'[1]TCE - ANEXO III - Preencher'!E134</f>
        <v xml:space="preserve">LETICIA GOES BEZERRA </v>
      </c>
      <c r="E125" s="9" t="str">
        <f>IF('[1]TCE - ANEXO III - Preencher'!F134="4 - Assistência Odontológica","2 - Outros Profissionais da Saúde",'[1]TCE - ANEXO III - Preencher'!F134)</f>
        <v>1 - Médico</v>
      </c>
      <c r="F125" s="12" t="str">
        <f>'[1]TCE - ANEXO III - Preencher'!G134</f>
        <v>2251-24</v>
      </c>
      <c r="G125" s="13" t="str">
        <f>IF('[1]TCE - ANEXO III - Preencher'!H134="","",'[1]TCE - ANEXO III - Preencher'!H134)</f>
        <v>08/2025</v>
      </c>
      <c r="H125" s="14" t="str">
        <f>'[1]TCE - ANEXO III - Preencher'!I134</f>
        <v>0,00</v>
      </c>
      <c r="I125" s="14">
        <f>'[1]TCE - ANEXO III - Preencher'!J134</f>
        <v>317.51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2.56</v>
      </c>
      <c r="O125" s="15">
        <f>'[1]TCE - ANEXO III - Preencher'!P134</f>
        <v>0</v>
      </c>
      <c r="P125" s="16">
        <f t="shared" si="8"/>
        <v>2.56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320.07</v>
      </c>
    </row>
    <row r="126" spans="1:28" x14ac:dyDescent="0.2">
      <c r="A126" s="8">
        <f>IFERROR(VLOOKUP(B126,'[1]DADOS (OCULTAR)'!$Q$3:$S$136,3,0),"")</f>
        <v>9767633000528</v>
      </c>
      <c r="B126" s="9" t="str">
        <f>'[1]TCE - ANEXO III - Preencher'!C135</f>
        <v>UPA NOVA DESCOBERTA - CG Nº 008/2022</v>
      </c>
      <c r="C126" s="10"/>
      <c r="D126" s="11" t="str">
        <f>'[1]TCE - ANEXO III - Preencher'!E135</f>
        <v>LIDIANE MATA DE SOUZA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08/2025</v>
      </c>
      <c r="H126" s="14" t="str">
        <f>'[1]TCE - ANEXO III - Preencher'!I135</f>
        <v>0,00</v>
      </c>
      <c r="I126" s="14">
        <f>'[1]TCE - ANEXO III - Preencher'!J135</f>
        <v>236.53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2.56</v>
      </c>
      <c r="O126" s="15">
        <f>'[1]TCE - ANEXO III - Preencher'!P135</f>
        <v>0</v>
      </c>
      <c r="P126" s="16">
        <f t="shared" si="8"/>
        <v>2.56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1731.1</v>
      </c>
      <c r="Y126" s="15">
        <f>'[1]TCE - ANEXO III - Preencher'!Z135</f>
        <v>0</v>
      </c>
      <c r="Z126" s="16">
        <f t="shared" si="11"/>
        <v>1731.1</v>
      </c>
      <c r="AA126" s="17" t="str">
        <f>IF('[1]TCE - ANEXO III - Preencher'!AB135="","",'[1]TCE - ANEXO III - Preencher'!AB135)</f>
        <v xml:space="preserve">ABONO ASSIS FIN COMPLEMENTAR </v>
      </c>
      <c r="AB126" s="15">
        <f t="shared" si="6"/>
        <v>1970.1899999999998</v>
      </c>
    </row>
    <row r="127" spans="1:28" x14ac:dyDescent="0.2">
      <c r="A127" s="8">
        <f>IFERROR(VLOOKUP(B127,'[1]DADOS (OCULTAR)'!$Q$3:$S$136,3,0),"")</f>
        <v>9767633000528</v>
      </c>
      <c r="B127" s="9" t="str">
        <f>'[1]TCE - ANEXO III - Preencher'!C136</f>
        <v>UPA NOVA DESCOBERTA - CG Nº 008/2022</v>
      </c>
      <c r="C127" s="10"/>
      <c r="D127" s="11" t="str">
        <f>'[1]TCE - ANEXO III - Preencher'!E136</f>
        <v>LIHEGE DA CRUZ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7664-20</v>
      </c>
      <c r="G127" s="13" t="str">
        <f>IF('[1]TCE - ANEXO III - Preencher'!H136="","",'[1]TCE - ANEXO III - Preencher'!H136)</f>
        <v>08/2025</v>
      </c>
      <c r="H127" s="14" t="str">
        <f>'[1]TCE - ANEXO III - Preencher'!I136</f>
        <v>0,00</v>
      </c>
      <c r="I127" s="14">
        <f>'[1]TCE - ANEXO III - Preencher'!J136</f>
        <v>229.57</v>
      </c>
      <c r="J127" s="14">
        <f>'[1]TCE - ANEXO III - Preencher'!K136</f>
        <v>0</v>
      </c>
      <c r="K127" s="15">
        <f>'[1]TCE - ANEXO III - Preencher'!L136</f>
        <v>292.02999999999997</v>
      </c>
      <c r="L127" s="15">
        <f>'[1]TCE - ANEXO III - Preencher'!M136</f>
        <v>15.18</v>
      </c>
      <c r="M127" s="15">
        <f t="shared" si="7"/>
        <v>276.84999999999997</v>
      </c>
      <c r="N127" s="15">
        <f>'[1]TCE - ANEXO III - Preencher'!O136</f>
        <v>2.56</v>
      </c>
      <c r="O127" s="15">
        <f>'[1]TCE - ANEXO III - Preencher'!P136</f>
        <v>0</v>
      </c>
      <c r="P127" s="16">
        <f t="shared" si="8"/>
        <v>2.56</v>
      </c>
      <c r="Q127" s="15">
        <f>'[1]TCE - ANEXO III - Preencher'!R136</f>
        <v>34.4</v>
      </c>
      <c r="R127" s="15">
        <f>'[1]TCE - ANEXO III - Preencher'!S136</f>
        <v>34.39</v>
      </c>
      <c r="S127" s="16">
        <f t="shared" si="9"/>
        <v>9.9999999999980105E-3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508.98999999999995</v>
      </c>
    </row>
    <row r="128" spans="1:28" x14ac:dyDescent="0.2">
      <c r="A128" s="8">
        <f>IFERROR(VLOOKUP(B128,'[1]DADOS (OCULTAR)'!$Q$3:$S$136,3,0),"")</f>
        <v>9767633000528</v>
      </c>
      <c r="B128" s="9" t="str">
        <f>'[1]TCE - ANEXO III - Preencher'!C137</f>
        <v>UPA NOVA DESCOBERTA - CG Nº 008/2022</v>
      </c>
      <c r="C128" s="10"/>
      <c r="D128" s="11" t="str">
        <f>'[1]TCE - ANEXO III - Preencher'!E137</f>
        <v>LUANA DE MORAIS VALADARES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08/2025</v>
      </c>
      <c r="H128" s="14" t="str">
        <f>'[1]TCE - ANEXO III - Preencher'!I137</f>
        <v>0,00</v>
      </c>
      <c r="I128" s="14">
        <f>'[1]TCE - ANEXO III - Preencher'!J137</f>
        <v>868.88</v>
      </c>
      <c r="J128" s="14">
        <f>'[1]TCE - ANEXO III - Preencher'!K137</f>
        <v>0</v>
      </c>
      <c r="K128" s="15">
        <f>'[1]TCE - ANEXO III - Preencher'!L137</f>
        <v>292.02999999999997</v>
      </c>
      <c r="L128" s="15">
        <f>'[1]TCE - ANEXO III - Preencher'!M137</f>
        <v>13.64</v>
      </c>
      <c r="M128" s="15">
        <f t="shared" si="7"/>
        <v>278.39</v>
      </c>
      <c r="N128" s="15">
        <f>'[1]TCE - ANEXO III - Preencher'!O137</f>
        <v>2.56</v>
      </c>
      <c r="O128" s="15">
        <f>'[1]TCE - ANEXO III - Preencher'!P137</f>
        <v>0</v>
      </c>
      <c r="P128" s="16">
        <f t="shared" si="8"/>
        <v>2.56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1149.83</v>
      </c>
    </row>
    <row r="129" spans="1:28" x14ac:dyDescent="0.2">
      <c r="A129" s="8">
        <f>IFERROR(VLOOKUP(B129,'[1]DADOS (OCULTAR)'!$Q$3:$S$136,3,0),"")</f>
        <v>9767633000528</v>
      </c>
      <c r="B129" s="9" t="str">
        <f>'[1]TCE - ANEXO III - Preencher'!C138</f>
        <v>UPA NOVA DESCOBERTA - CG Nº 008/2022</v>
      </c>
      <c r="C129" s="10"/>
      <c r="D129" s="11" t="str">
        <f>'[1]TCE - ANEXO III - Preencher'!E138</f>
        <v>LUANA ELIZABETE SILVA SOARES DE SENA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 t="str">
        <f>IF('[1]TCE - ANEXO III - Preencher'!H138="","",'[1]TCE - ANEXO III - Preencher'!H138)</f>
        <v>08/2025</v>
      </c>
      <c r="H129" s="14" t="str">
        <f>'[1]TCE - ANEXO III - Preencher'!I138</f>
        <v>0,00</v>
      </c>
      <c r="I129" s="14">
        <f>'[1]TCE - ANEXO III - Preencher'!J138</f>
        <v>209.7</v>
      </c>
      <c r="J129" s="14">
        <f>'[1]TCE - ANEXO III - Preencher'!K138</f>
        <v>0</v>
      </c>
      <c r="K129" s="15">
        <f>'[1]TCE - ANEXO III - Preencher'!L138</f>
        <v>292.02999999999997</v>
      </c>
      <c r="L129" s="15">
        <f>'[1]TCE - ANEXO III - Preencher'!M138</f>
        <v>2.79</v>
      </c>
      <c r="M129" s="15">
        <f t="shared" si="7"/>
        <v>289.23999999999995</v>
      </c>
      <c r="N129" s="15">
        <f>'[1]TCE - ANEXO III - Preencher'!O138</f>
        <v>2.56</v>
      </c>
      <c r="O129" s="15">
        <f>'[1]TCE - ANEXO III - Preencher'!P138</f>
        <v>0</v>
      </c>
      <c r="P129" s="16">
        <f t="shared" si="8"/>
        <v>2.56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4180.55</v>
      </c>
      <c r="Y129" s="15">
        <f>'[1]TCE - ANEXO III - Preencher'!Z138</f>
        <v>0</v>
      </c>
      <c r="Z129" s="16">
        <f t="shared" si="11"/>
        <v>4180.55</v>
      </c>
      <c r="AA129" s="17" t="str">
        <f>IF('[1]TCE - ANEXO III - Preencher'!AB138="","",'[1]TCE - ANEXO III - Preencher'!AB138)</f>
        <v xml:space="preserve">ABONO ASSIS FIN COMPLEMENTAR </v>
      </c>
      <c r="AB129" s="15">
        <f t="shared" si="6"/>
        <v>4682.05</v>
      </c>
    </row>
    <row r="130" spans="1:28" x14ac:dyDescent="0.2">
      <c r="A130" s="8">
        <f>IFERROR(VLOOKUP(B130,'[1]DADOS (OCULTAR)'!$Q$3:$S$136,3,0),"")</f>
        <v>9767633000528</v>
      </c>
      <c r="B130" s="9" t="str">
        <f>'[1]TCE - ANEXO III - Preencher'!C139</f>
        <v>UPA NOVA DESCOBERTA - CG Nº 008/2022</v>
      </c>
      <c r="C130" s="10"/>
      <c r="D130" s="11" t="str">
        <f>'[1]TCE - ANEXO III - Preencher'!E139</f>
        <v>LUANA VANESSA SILVA DOS SANTOS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4221-10</v>
      </c>
      <c r="G130" s="13" t="str">
        <f>IF('[1]TCE - ANEXO III - Preencher'!H139="","",'[1]TCE - ANEXO III - Preencher'!H139)</f>
        <v>08/2025</v>
      </c>
      <c r="H130" s="14" t="str">
        <f>'[1]TCE - ANEXO III - Preencher'!I139</f>
        <v>0,00</v>
      </c>
      <c r="I130" s="14">
        <f>'[1]TCE - ANEXO III - Preencher'!J139</f>
        <v>168.81</v>
      </c>
      <c r="J130" s="14">
        <f>'[1]TCE - ANEXO III - Preencher'!K139</f>
        <v>0</v>
      </c>
      <c r="K130" s="15">
        <f>'[1]TCE - ANEXO III - Preencher'!L139</f>
        <v>292.02999999999997</v>
      </c>
      <c r="L130" s="15">
        <f>'[1]TCE - ANEXO III - Preencher'!M139</f>
        <v>15.18</v>
      </c>
      <c r="M130" s="15">
        <f t="shared" si="7"/>
        <v>276.84999999999997</v>
      </c>
      <c r="N130" s="15">
        <f>'[1]TCE - ANEXO III - Preencher'!O139</f>
        <v>2.56</v>
      </c>
      <c r="O130" s="15">
        <f>'[1]TCE - ANEXO III - Preencher'!P139</f>
        <v>0</v>
      </c>
      <c r="P130" s="16">
        <f t="shared" si="8"/>
        <v>2.56</v>
      </c>
      <c r="Q130" s="15">
        <f>'[1]TCE - ANEXO III - Preencher'!R139</f>
        <v>129</v>
      </c>
      <c r="R130" s="15">
        <f>'[1]TCE - ANEXO III - Preencher'!S139</f>
        <v>88.04</v>
      </c>
      <c r="S130" s="16">
        <f t="shared" si="9"/>
        <v>40.959999999999994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489.17999999999995</v>
      </c>
    </row>
    <row r="131" spans="1:28" x14ac:dyDescent="0.2">
      <c r="A131" s="8">
        <f>IFERROR(VLOOKUP(B131,'[1]DADOS (OCULTAR)'!$Q$3:$S$136,3,0),"")</f>
        <v>9767633000528</v>
      </c>
      <c r="B131" s="9" t="str">
        <f>'[1]TCE - ANEXO III - Preencher'!C140</f>
        <v>UPA NOVA DESCOBERTA - CG Nº 008/2022</v>
      </c>
      <c r="C131" s="10"/>
      <c r="D131" s="11" t="str">
        <f>'[1]TCE - ANEXO III - Preencher'!E140</f>
        <v>LUCAS KAUE LOPES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08/2025</v>
      </c>
      <c r="H131" s="14" t="str">
        <f>'[1]TCE - ANEXO III - Preencher'!I140</f>
        <v>0,00</v>
      </c>
      <c r="I131" s="14">
        <f>'[1]TCE - ANEXO III - Preencher'!J140</f>
        <v>162.15</v>
      </c>
      <c r="J131" s="14">
        <f>'[1]TCE - ANEXO III - Preencher'!K140</f>
        <v>0</v>
      </c>
      <c r="K131" s="15">
        <f>'[1]TCE - ANEXO III - Preencher'!L140</f>
        <v>292.02999999999997</v>
      </c>
      <c r="L131" s="15">
        <f>'[1]TCE - ANEXO III - Preencher'!M140</f>
        <v>15.18</v>
      </c>
      <c r="M131" s="15">
        <f t="shared" si="7"/>
        <v>276.84999999999997</v>
      </c>
      <c r="N131" s="15">
        <f>'[1]TCE - ANEXO III - Preencher'!O140</f>
        <v>2.56</v>
      </c>
      <c r="O131" s="15">
        <f>'[1]TCE - ANEXO III - Preencher'!P140</f>
        <v>0</v>
      </c>
      <c r="P131" s="16">
        <f t="shared" si="8"/>
        <v>2.56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1807</v>
      </c>
      <c r="Y131" s="15">
        <f>'[1]TCE - ANEXO III - Preencher'!Z140</f>
        <v>0</v>
      </c>
      <c r="Z131" s="16">
        <f t="shared" si="11"/>
        <v>1807</v>
      </c>
      <c r="AA131" s="17" t="str">
        <f>IF('[1]TCE - ANEXO III - Preencher'!AB140="","",'[1]TCE - ANEXO III - Preencher'!AB140)</f>
        <v xml:space="preserve">ABONO ASSIS FIN COMPLEMENTAR </v>
      </c>
      <c r="AB131" s="15">
        <f t="shared" ref="AB131:AB194" si="12">H131+I131+J131+M131+P131+S131+V131+Z131</f>
        <v>2248.56</v>
      </c>
    </row>
    <row r="132" spans="1:28" x14ac:dyDescent="0.2">
      <c r="A132" s="8">
        <f>IFERROR(VLOOKUP(B132,'[1]DADOS (OCULTAR)'!$Q$3:$S$136,3,0),"")</f>
        <v>9767633000528</v>
      </c>
      <c r="B132" s="9" t="str">
        <f>'[1]TCE - ANEXO III - Preencher'!C141</f>
        <v>UPA NOVA DESCOBERTA - CG Nº 008/2022</v>
      </c>
      <c r="C132" s="10"/>
      <c r="D132" s="11" t="str">
        <f>'[1]TCE - ANEXO III - Preencher'!E141</f>
        <v>LUCIA DE FATIMA MEDEIROS DE OLIVEIRA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08/2025</v>
      </c>
      <c r="H132" s="14" t="str">
        <f>'[1]TCE - ANEXO III - Preencher'!I141</f>
        <v>0,00</v>
      </c>
      <c r="I132" s="14">
        <f>'[1]TCE - ANEXO III - Preencher'!J141</f>
        <v>157.87</v>
      </c>
      <c r="J132" s="14">
        <f>'[1]TCE - ANEXO III - Preencher'!K141</f>
        <v>0</v>
      </c>
      <c r="K132" s="15">
        <f>'[1]TCE - ANEXO III - Preencher'!L141</f>
        <v>292.02999999999997</v>
      </c>
      <c r="L132" s="15">
        <f>'[1]TCE - ANEXO III - Preencher'!M141</f>
        <v>15.18</v>
      </c>
      <c r="M132" s="15">
        <f t="shared" ref="M132:M195" si="13">K132-L132</f>
        <v>276.84999999999997</v>
      </c>
      <c r="N132" s="15">
        <f>'[1]TCE - ANEXO III - Preencher'!O141</f>
        <v>2.56</v>
      </c>
      <c r="O132" s="15">
        <f>'[1]TCE - ANEXO III - Preencher'!P141</f>
        <v>0</v>
      </c>
      <c r="P132" s="16">
        <f t="shared" ref="P132:P195" si="14">N132-O132</f>
        <v>2.56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1655.2</v>
      </c>
      <c r="Y132" s="15">
        <f>'[1]TCE - ANEXO III - Preencher'!Z141</f>
        <v>0</v>
      </c>
      <c r="Z132" s="16">
        <f t="shared" ref="Z132:Z195" si="17">X132-Y132</f>
        <v>1655.2</v>
      </c>
      <c r="AA132" s="17" t="str">
        <f>IF('[1]TCE - ANEXO III - Preencher'!AB141="","",'[1]TCE - ANEXO III - Preencher'!AB141)</f>
        <v xml:space="preserve">ABONO ASSIS FIN COMPLEMENTAR </v>
      </c>
      <c r="AB132" s="15">
        <f t="shared" si="12"/>
        <v>2092.48</v>
      </c>
    </row>
    <row r="133" spans="1:28" x14ac:dyDescent="0.2">
      <c r="A133" s="8">
        <f>IFERROR(VLOOKUP(B133,'[1]DADOS (OCULTAR)'!$Q$3:$S$136,3,0),"")</f>
        <v>9767633000528</v>
      </c>
      <c r="B133" s="9" t="str">
        <f>'[1]TCE - ANEXO III - Preencher'!C142</f>
        <v>UPA NOVA DESCOBERTA - CG Nº 008/2022</v>
      </c>
      <c r="C133" s="10"/>
      <c r="D133" s="11" t="str">
        <f>'[1]TCE - ANEXO III - Preencher'!E142</f>
        <v>LUCIANA MARIA DE SOUZA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08/2025</v>
      </c>
      <c r="H133" s="14" t="str">
        <f>'[1]TCE - ANEXO III - Preencher'!I142</f>
        <v>0,00</v>
      </c>
      <c r="I133" s="14">
        <f>'[1]TCE - ANEXO III - Preencher'!J142</f>
        <v>187.91</v>
      </c>
      <c r="J133" s="14">
        <f>'[1]TCE - ANEXO III - Preencher'!K142</f>
        <v>0</v>
      </c>
      <c r="K133" s="15">
        <f>'[1]TCE - ANEXO III - Preencher'!L142</f>
        <v>292.02999999999997</v>
      </c>
      <c r="L133" s="15">
        <f>'[1]TCE - ANEXO III - Preencher'!M142</f>
        <v>15.18</v>
      </c>
      <c r="M133" s="15">
        <f t="shared" si="13"/>
        <v>276.84999999999997</v>
      </c>
      <c r="N133" s="15">
        <f>'[1]TCE - ANEXO III - Preencher'!O142</f>
        <v>2.56</v>
      </c>
      <c r="O133" s="15">
        <f>'[1]TCE - ANEXO III - Preencher'!P142</f>
        <v>0</v>
      </c>
      <c r="P133" s="16">
        <f t="shared" si="14"/>
        <v>2.56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1655.2</v>
      </c>
      <c r="Y133" s="15">
        <f>'[1]TCE - ANEXO III - Preencher'!Z142</f>
        <v>0</v>
      </c>
      <c r="Z133" s="16">
        <f t="shared" si="17"/>
        <v>1655.2</v>
      </c>
      <c r="AA133" s="17" t="str">
        <f>IF('[1]TCE - ANEXO III - Preencher'!AB142="","",'[1]TCE - ANEXO III - Preencher'!AB142)</f>
        <v xml:space="preserve">ABONO ASSIS FIN COMPLEMENTAR </v>
      </c>
      <c r="AB133" s="15">
        <f t="shared" si="12"/>
        <v>2122.52</v>
      </c>
    </row>
    <row r="134" spans="1:28" x14ac:dyDescent="0.2">
      <c r="A134" s="8">
        <f>IFERROR(VLOOKUP(B134,'[1]DADOS (OCULTAR)'!$Q$3:$S$136,3,0),"")</f>
        <v>9767633000528</v>
      </c>
      <c r="B134" s="9" t="str">
        <f>'[1]TCE - ANEXO III - Preencher'!C143</f>
        <v>UPA NOVA DESCOBERTA - CG Nº 008/2022</v>
      </c>
      <c r="C134" s="10"/>
      <c r="D134" s="11" t="str">
        <f>'[1]TCE - ANEXO III - Preencher'!E143</f>
        <v>LUCILENE FERREIRA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3242-05</v>
      </c>
      <c r="G134" s="13" t="str">
        <f>IF('[1]TCE - ANEXO III - Preencher'!H143="","",'[1]TCE - ANEXO III - Preencher'!H143)</f>
        <v>08/2025</v>
      </c>
      <c r="H134" s="14" t="str">
        <f>'[1]TCE - ANEXO III - Preencher'!I143</f>
        <v>0,00</v>
      </c>
      <c r="I134" s="14">
        <f>'[1]TCE - ANEXO III - Preencher'!J143</f>
        <v>191.55</v>
      </c>
      <c r="J134" s="14">
        <f>'[1]TCE - ANEXO III - Preencher'!K143</f>
        <v>0</v>
      </c>
      <c r="K134" s="15">
        <f>'[1]TCE - ANEXO III - Preencher'!L143</f>
        <v>292.02999999999997</v>
      </c>
      <c r="L134" s="15">
        <f>'[1]TCE - ANEXO III - Preencher'!M143</f>
        <v>30.36</v>
      </c>
      <c r="M134" s="15">
        <f t="shared" si="13"/>
        <v>261.66999999999996</v>
      </c>
      <c r="N134" s="15">
        <f>'[1]TCE - ANEXO III - Preencher'!O143</f>
        <v>2.56</v>
      </c>
      <c r="O134" s="15">
        <f>'[1]TCE - ANEXO III - Preencher'!P143</f>
        <v>0</v>
      </c>
      <c r="P134" s="16">
        <f t="shared" si="14"/>
        <v>2.56</v>
      </c>
      <c r="Q134" s="15">
        <f>'[1]TCE - ANEXO III - Preencher'!R143</f>
        <v>258</v>
      </c>
      <c r="R134" s="15">
        <f>'[1]TCE - ANEXO III - Preencher'!S143</f>
        <v>82.51</v>
      </c>
      <c r="S134" s="16">
        <f t="shared" si="15"/>
        <v>175.49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631.27</v>
      </c>
    </row>
    <row r="135" spans="1:28" x14ac:dyDescent="0.2">
      <c r="A135" s="8">
        <f>IFERROR(VLOOKUP(B135,'[1]DADOS (OCULTAR)'!$Q$3:$S$136,3,0),"")</f>
        <v>9767633000528</v>
      </c>
      <c r="B135" s="9" t="str">
        <f>'[1]TCE - ANEXO III - Preencher'!C144</f>
        <v>UPA NOVA DESCOBERTA - CG Nº 008/2022</v>
      </c>
      <c r="C135" s="10"/>
      <c r="D135" s="11" t="str">
        <f>'[1]TCE - ANEXO III - Preencher'!E144</f>
        <v>LUCIO JORGE DA SILVA REGO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2232-08</v>
      </c>
      <c r="G135" s="13" t="str">
        <f>IF('[1]TCE - ANEXO III - Preencher'!H144="","",'[1]TCE - ANEXO III - Preencher'!H144)</f>
        <v>08/2025</v>
      </c>
      <c r="H135" s="14" t="str">
        <f>'[1]TCE - ANEXO III - Preencher'!I144</f>
        <v>0,00</v>
      </c>
      <c r="I135" s="14">
        <f>'[1]TCE - ANEXO III - Preencher'!J144</f>
        <v>316.27</v>
      </c>
      <c r="J135" s="14">
        <f>'[1]TCE - ANEXO III - Preencher'!K144</f>
        <v>0</v>
      </c>
      <c r="K135" s="15">
        <f>'[1]TCE - ANEXO III - Preencher'!L144</f>
        <v>292.02999999999997</v>
      </c>
      <c r="L135" s="15">
        <f>'[1]TCE - ANEXO III - Preencher'!M144</f>
        <v>30.36</v>
      </c>
      <c r="M135" s="15">
        <f t="shared" si="13"/>
        <v>261.66999999999996</v>
      </c>
      <c r="N135" s="15">
        <f>'[1]TCE - ANEXO III - Preencher'!O144</f>
        <v>2.56</v>
      </c>
      <c r="O135" s="15">
        <f>'[1]TCE - ANEXO III - Preencher'!P144</f>
        <v>0</v>
      </c>
      <c r="P135" s="16">
        <f t="shared" si="14"/>
        <v>2.56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580.49999999999989</v>
      </c>
    </row>
    <row r="136" spans="1:28" x14ac:dyDescent="0.2">
      <c r="A136" s="8">
        <f>IFERROR(VLOOKUP(B136,'[1]DADOS (OCULTAR)'!$Q$3:$S$136,3,0),"")</f>
        <v>9767633000528</v>
      </c>
      <c r="B136" s="9" t="str">
        <f>'[1]TCE - ANEXO III - Preencher'!C145</f>
        <v>UPA NOVA DESCOBERTA - CG Nº 008/2022</v>
      </c>
      <c r="C136" s="10"/>
      <c r="D136" s="11" t="str">
        <f>'[1]TCE - ANEXO III - Preencher'!E145</f>
        <v>LUIZ FERNANDO VIEIRA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3242-05</v>
      </c>
      <c r="G136" s="13" t="str">
        <f>IF('[1]TCE - ANEXO III - Preencher'!H145="","",'[1]TCE - ANEXO III - Preencher'!H145)</f>
        <v>08/2025</v>
      </c>
      <c r="H136" s="14" t="str">
        <f>'[1]TCE - ANEXO III - Preencher'!I145</f>
        <v>0,00</v>
      </c>
      <c r="I136" s="14">
        <f>'[1]TCE - ANEXO III - Preencher'!J145</f>
        <v>169.68</v>
      </c>
      <c r="J136" s="14">
        <f>'[1]TCE - ANEXO III - Preencher'!K145</f>
        <v>0</v>
      </c>
      <c r="K136" s="15">
        <f>'[1]TCE - ANEXO III - Preencher'!L145</f>
        <v>292.02999999999997</v>
      </c>
      <c r="L136" s="15">
        <f>'[1]TCE - ANEXO III - Preencher'!M145</f>
        <v>30.36</v>
      </c>
      <c r="M136" s="15">
        <f t="shared" si="13"/>
        <v>261.66999999999996</v>
      </c>
      <c r="N136" s="15">
        <f>'[1]TCE - ANEXO III - Preencher'!O145</f>
        <v>2.56</v>
      </c>
      <c r="O136" s="15">
        <f>'[1]TCE - ANEXO III - Preencher'!P145</f>
        <v>0</v>
      </c>
      <c r="P136" s="16">
        <f t="shared" si="14"/>
        <v>2.56</v>
      </c>
      <c r="Q136" s="15">
        <f>'[1]TCE - ANEXO III - Preencher'!R145</f>
        <v>258</v>
      </c>
      <c r="R136" s="15">
        <f>'[1]TCE - ANEXO III - Preencher'!S145</f>
        <v>91.67</v>
      </c>
      <c r="S136" s="16">
        <f t="shared" si="15"/>
        <v>166.32999999999998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600.24</v>
      </c>
    </row>
    <row r="137" spans="1:28" x14ac:dyDescent="0.2">
      <c r="A137" s="8">
        <f>IFERROR(VLOOKUP(B137,'[1]DADOS (OCULTAR)'!$Q$3:$S$136,3,0),"")</f>
        <v>9767633000528</v>
      </c>
      <c r="B137" s="9" t="str">
        <f>'[1]TCE - ANEXO III - Preencher'!C146</f>
        <v>UPA NOVA DESCOBERTA - CG Nº 008/2022</v>
      </c>
      <c r="C137" s="10"/>
      <c r="D137" s="11" t="str">
        <f>'[1]TCE - ANEXO III - Preencher'!E146</f>
        <v>LUIZA MARIA XAVIER NUNES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08/2025</v>
      </c>
      <c r="H137" s="14" t="str">
        <f>'[1]TCE - ANEXO III - Preencher'!I146</f>
        <v>0,00</v>
      </c>
      <c r="I137" s="14">
        <f>'[1]TCE - ANEXO III - Preencher'!J146</f>
        <v>179.68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2.56</v>
      </c>
      <c r="O137" s="15">
        <f>'[1]TCE - ANEXO III - Preencher'!P146</f>
        <v>0</v>
      </c>
      <c r="P137" s="16">
        <f t="shared" si="14"/>
        <v>2.56</v>
      </c>
      <c r="Q137" s="15">
        <f>'[1]TCE - ANEXO III - Preencher'!R146</f>
        <v>233.79</v>
      </c>
      <c r="R137" s="15">
        <f>'[1]TCE - ANEXO III - Preencher'!S146</f>
        <v>91.08</v>
      </c>
      <c r="S137" s="16">
        <f t="shared" si="15"/>
        <v>142.70999999999998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1731.1</v>
      </c>
      <c r="Y137" s="15">
        <f>'[1]TCE - ANEXO III - Preencher'!Z146</f>
        <v>0</v>
      </c>
      <c r="Z137" s="16">
        <f t="shared" si="17"/>
        <v>1731.1</v>
      </c>
      <c r="AA137" s="17" t="str">
        <f>IF('[1]TCE - ANEXO III - Preencher'!AB146="","",'[1]TCE - ANEXO III - Preencher'!AB146)</f>
        <v xml:space="preserve">ABONO ASSIS FIN COMPLEMENTAR </v>
      </c>
      <c r="AB137" s="15">
        <f t="shared" si="12"/>
        <v>2056.0499999999997</v>
      </c>
    </row>
    <row r="138" spans="1:28" x14ac:dyDescent="0.2">
      <c r="A138" s="8">
        <f>IFERROR(VLOOKUP(B138,'[1]DADOS (OCULTAR)'!$Q$3:$S$136,3,0),"")</f>
        <v>9767633000528</v>
      </c>
      <c r="B138" s="9" t="str">
        <f>'[1]TCE - ANEXO III - Preencher'!C147</f>
        <v>UPA NOVA DESCOBERTA - CG Nº 008/2022</v>
      </c>
      <c r="C138" s="10"/>
      <c r="D138" s="11" t="str">
        <f>'[1]TCE - ANEXO III - Preencher'!E147</f>
        <v>MAELI VANDESLANE DOS SANTOS FARIAS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08/2025</v>
      </c>
      <c r="H138" s="14" t="str">
        <f>'[1]TCE - ANEXO III - Preencher'!I147</f>
        <v>0,00</v>
      </c>
      <c r="I138" s="14">
        <f>'[1]TCE - ANEXO III - Preencher'!J147</f>
        <v>157.87</v>
      </c>
      <c r="J138" s="14">
        <f>'[1]TCE - ANEXO III - Preencher'!K147</f>
        <v>0</v>
      </c>
      <c r="K138" s="15">
        <f>'[1]TCE - ANEXO III - Preencher'!L147</f>
        <v>292.02999999999997</v>
      </c>
      <c r="L138" s="15">
        <f>'[1]TCE - ANEXO III - Preencher'!M147</f>
        <v>15.18</v>
      </c>
      <c r="M138" s="15">
        <f t="shared" si="13"/>
        <v>276.84999999999997</v>
      </c>
      <c r="N138" s="15">
        <f>'[1]TCE - ANEXO III - Preencher'!O147</f>
        <v>2.56</v>
      </c>
      <c r="O138" s="15">
        <f>'[1]TCE - ANEXO III - Preencher'!P147</f>
        <v>0</v>
      </c>
      <c r="P138" s="16">
        <f t="shared" si="14"/>
        <v>2.56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1655.2</v>
      </c>
      <c r="Y138" s="15">
        <f>'[1]TCE - ANEXO III - Preencher'!Z147</f>
        <v>0</v>
      </c>
      <c r="Z138" s="16">
        <f t="shared" si="17"/>
        <v>1655.2</v>
      </c>
      <c r="AA138" s="17" t="str">
        <f>IF('[1]TCE - ANEXO III - Preencher'!AB147="","",'[1]TCE - ANEXO III - Preencher'!AB147)</f>
        <v xml:space="preserve">ABONO ASSIS FIN COMPLEMENTAR </v>
      </c>
      <c r="AB138" s="15">
        <f t="shared" si="12"/>
        <v>2092.48</v>
      </c>
    </row>
    <row r="139" spans="1:28" x14ac:dyDescent="0.2">
      <c r="A139" s="8">
        <f>IFERROR(VLOOKUP(B139,'[1]DADOS (OCULTAR)'!$Q$3:$S$136,3,0),"")</f>
        <v>9767633000528</v>
      </c>
      <c r="B139" s="9" t="str">
        <f>'[1]TCE - ANEXO III - Preencher'!C148</f>
        <v>UPA NOVA DESCOBERTA - CG Nº 008/2022</v>
      </c>
      <c r="C139" s="10"/>
      <c r="D139" s="11" t="str">
        <f>'[1]TCE - ANEXO III - Preencher'!E148</f>
        <v>MAISA VANESSA DOS SANTOS CORREIA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08/2025</v>
      </c>
      <c r="H139" s="14" t="str">
        <f>'[1]TCE - ANEXO III - Preencher'!I148</f>
        <v>0,00</v>
      </c>
      <c r="I139" s="14">
        <f>'[1]TCE - ANEXO III - Preencher'!J148</f>
        <v>170.22</v>
      </c>
      <c r="J139" s="14">
        <f>'[1]TCE - ANEXO III - Preencher'!K148</f>
        <v>0</v>
      </c>
      <c r="K139" s="15">
        <f>'[1]TCE - ANEXO III - Preencher'!L148</f>
        <v>292.02999999999997</v>
      </c>
      <c r="L139" s="15">
        <f>'[1]TCE - ANEXO III - Preencher'!M148</f>
        <v>15.18</v>
      </c>
      <c r="M139" s="15">
        <f t="shared" si="13"/>
        <v>276.84999999999997</v>
      </c>
      <c r="N139" s="15">
        <f>'[1]TCE - ANEXO III - Preencher'!O148</f>
        <v>2.56</v>
      </c>
      <c r="O139" s="15">
        <f>'[1]TCE - ANEXO III - Preencher'!P148</f>
        <v>0</v>
      </c>
      <c r="P139" s="16">
        <f t="shared" si="14"/>
        <v>2.56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1731.1</v>
      </c>
      <c r="Y139" s="15">
        <f>'[1]TCE - ANEXO III - Preencher'!Z148</f>
        <v>0</v>
      </c>
      <c r="Z139" s="16">
        <f t="shared" si="17"/>
        <v>1731.1</v>
      </c>
      <c r="AA139" s="17" t="str">
        <f>IF('[1]TCE - ANEXO III - Preencher'!AB148="","",'[1]TCE - ANEXO III - Preencher'!AB148)</f>
        <v xml:space="preserve">ABONO ASSIS FIN COMPLEMENTAR </v>
      </c>
      <c r="AB139" s="15">
        <f t="shared" si="12"/>
        <v>2180.73</v>
      </c>
    </row>
    <row r="140" spans="1:28" x14ac:dyDescent="0.2">
      <c r="A140" s="8">
        <f>IFERROR(VLOOKUP(B140,'[1]DADOS (OCULTAR)'!$Q$3:$S$136,3,0),"")</f>
        <v>9767633000528</v>
      </c>
      <c r="B140" s="9" t="str">
        <f>'[1]TCE - ANEXO III - Preencher'!C149</f>
        <v>UPA NOVA DESCOBERTA - CG Nº 008/2022</v>
      </c>
      <c r="C140" s="10"/>
      <c r="D140" s="11" t="str">
        <f>'[1]TCE - ANEXO III - Preencher'!E149</f>
        <v xml:space="preserve">MANOEL MESSIAS PEREIRA DE ALBUQUERQUE 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08/2025</v>
      </c>
      <c r="H140" s="14" t="str">
        <f>'[1]TCE - ANEXO III - Preencher'!I149</f>
        <v>0,00</v>
      </c>
      <c r="I140" s="14">
        <f>'[1]TCE - ANEXO III - Preencher'!J149</f>
        <v>158.38</v>
      </c>
      <c r="J140" s="14">
        <f>'[1]TCE - ANEXO III - Preencher'!K149</f>
        <v>0</v>
      </c>
      <c r="K140" s="15">
        <f>'[1]TCE - ANEXO III - Preencher'!L149</f>
        <v>292.02999999999997</v>
      </c>
      <c r="L140" s="15">
        <f>'[1]TCE - ANEXO III - Preencher'!M149</f>
        <v>15.18</v>
      </c>
      <c r="M140" s="15">
        <f t="shared" si="13"/>
        <v>276.84999999999997</v>
      </c>
      <c r="N140" s="15">
        <f>'[1]TCE - ANEXO III - Preencher'!O149</f>
        <v>2.56</v>
      </c>
      <c r="O140" s="15">
        <f>'[1]TCE - ANEXO III - Preencher'!P149</f>
        <v>0</v>
      </c>
      <c r="P140" s="16">
        <f t="shared" si="14"/>
        <v>2.56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1807</v>
      </c>
      <c r="Y140" s="15">
        <f>'[1]TCE - ANEXO III - Preencher'!Z149</f>
        <v>0</v>
      </c>
      <c r="Z140" s="16">
        <f t="shared" si="17"/>
        <v>1807</v>
      </c>
      <c r="AA140" s="17" t="str">
        <f>IF('[1]TCE - ANEXO III - Preencher'!AB149="","",'[1]TCE - ANEXO III - Preencher'!AB149)</f>
        <v xml:space="preserve">ABONO ASSIS FIN COMPLEMENTAR </v>
      </c>
      <c r="AB140" s="15">
        <f t="shared" si="12"/>
        <v>2244.79</v>
      </c>
    </row>
    <row r="141" spans="1:28" x14ac:dyDescent="0.2">
      <c r="A141" s="8">
        <f>IFERROR(VLOOKUP(B141,'[1]DADOS (OCULTAR)'!$Q$3:$S$136,3,0),"")</f>
        <v>9767633000528</v>
      </c>
      <c r="B141" s="9" t="str">
        <f>'[1]TCE - ANEXO III - Preencher'!C150</f>
        <v>UPA NOVA DESCOBERTA - CG Nº 008/2022</v>
      </c>
      <c r="C141" s="10"/>
      <c r="D141" s="11" t="str">
        <f>'[1]TCE - ANEXO III - Preencher'!E150</f>
        <v>MANUELA DE MELO RIBEIRO PARANHOS AGRA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2251-25</v>
      </c>
      <c r="G141" s="13" t="str">
        <f>IF('[1]TCE - ANEXO III - Preencher'!H150="","",'[1]TCE - ANEXO III - Preencher'!H150)</f>
        <v>08/2025</v>
      </c>
      <c r="H141" s="14" t="str">
        <f>'[1]TCE - ANEXO III - Preencher'!I150</f>
        <v>0,00</v>
      </c>
      <c r="I141" s="14">
        <f>'[1]TCE - ANEXO III - Preencher'!J150</f>
        <v>400.44</v>
      </c>
      <c r="J141" s="14">
        <f>'[1]TCE - ANEXO III - Preencher'!K150</f>
        <v>0</v>
      </c>
      <c r="K141" s="15">
        <f>'[1]TCE - ANEXO III - Preencher'!L150</f>
        <v>292.02999999999997</v>
      </c>
      <c r="L141" s="15">
        <f>'[1]TCE - ANEXO III - Preencher'!M150</f>
        <v>30.36</v>
      </c>
      <c r="M141" s="15">
        <f t="shared" si="13"/>
        <v>261.66999999999996</v>
      </c>
      <c r="N141" s="15">
        <f>'[1]TCE - ANEXO III - Preencher'!O150</f>
        <v>2.56</v>
      </c>
      <c r="O141" s="15">
        <f>'[1]TCE - ANEXO III - Preencher'!P150</f>
        <v>0</v>
      </c>
      <c r="P141" s="16">
        <f t="shared" si="14"/>
        <v>2.56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664.66999999999985</v>
      </c>
    </row>
    <row r="142" spans="1:28" x14ac:dyDescent="0.2">
      <c r="A142" s="8">
        <f>IFERROR(VLOOKUP(B142,'[1]DADOS (OCULTAR)'!$Q$3:$S$136,3,0),"")</f>
        <v>9767633000528</v>
      </c>
      <c r="B142" s="9" t="str">
        <f>'[1]TCE - ANEXO III - Preencher'!C151</f>
        <v>UPA NOVA DESCOBERTA - CG Nº 008/2022</v>
      </c>
      <c r="C142" s="10"/>
      <c r="D142" s="11" t="str">
        <f>'[1]TCE - ANEXO III - Preencher'!E151</f>
        <v>MARCELA LIMA DAS NEVES MALAQUIAS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08/2025</v>
      </c>
      <c r="H142" s="14" t="str">
        <f>'[1]TCE - ANEXO III - Preencher'!I151</f>
        <v>0,00</v>
      </c>
      <c r="I142" s="14">
        <f>'[1]TCE - ANEXO III - Preencher'!J151</f>
        <v>164.68</v>
      </c>
      <c r="J142" s="14">
        <f>'[1]TCE - ANEXO III - Preencher'!K151</f>
        <v>0</v>
      </c>
      <c r="K142" s="15">
        <f>'[1]TCE - ANEXO III - Preencher'!L151</f>
        <v>292.02999999999997</v>
      </c>
      <c r="L142" s="15">
        <f>'[1]TCE - ANEXO III - Preencher'!M151</f>
        <v>15.18</v>
      </c>
      <c r="M142" s="15">
        <f t="shared" si="13"/>
        <v>276.84999999999997</v>
      </c>
      <c r="N142" s="15">
        <f>'[1]TCE - ANEXO III - Preencher'!O151</f>
        <v>2.56</v>
      </c>
      <c r="O142" s="15">
        <f>'[1]TCE - ANEXO III - Preencher'!P151</f>
        <v>0</v>
      </c>
      <c r="P142" s="16">
        <f t="shared" si="14"/>
        <v>2.56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2830.96</v>
      </c>
      <c r="Y142" s="15">
        <f>'[1]TCE - ANEXO III - Preencher'!Z151</f>
        <v>0</v>
      </c>
      <c r="Z142" s="16">
        <f t="shared" si="17"/>
        <v>2830.96</v>
      </c>
      <c r="AA142" s="17" t="str">
        <f>IF('[1]TCE - ANEXO III - Preencher'!AB151="","",'[1]TCE - ANEXO III - Preencher'!AB151)</f>
        <v xml:space="preserve">ABONO ASSIS FIN COMPLEMENTAR </v>
      </c>
      <c r="AB142" s="15">
        <f t="shared" si="12"/>
        <v>3275.05</v>
      </c>
    </row>
    <row r="143" spans="1:28" x14ac:dyDescent="0.2">
      <c r="A143" s="8">
        <f>IFERROR(VLOOKUP(B143,'[1]DADOS (OCULTAR)'!$Q$3:$S$136,3,0),"")</f>
        <v>9767633000528</v>
      </c>
      <c r="B143" s="9" t="str">
        <f>'[1]TCE - ANEXO III - Preencher'!C152</f>
        <v>UPA NOVA DESCOBERTA - CG Nº 008/2022</v>
      </c>
      <c r="C143" s="10"/>
      <c r="D143" s="11" t="str">
        <f>'[1]TCE - ANEXO III - Preencher'!E152</f>
        <v>MARCELINO JOSE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08/2025</v>
      </c>
      <c r="H143" s="14" t="str">
        <f>'[1]TCE - ANEXO III - Preencher'!I152</f>
        <v>0,00</v>
      </c>
      <c r="I143" s="14">
        <f>'[1]TCE - ANEXO III - Preencher'!J152</f>
        <v>166.01</v>
      </c>
      <c r="J143" s="14">
        <f>'[1]TCE - ANEXO III - Preencher'!K152</f>
        <v>0</v>
      </c>
      <c r="K143" s="15">
        <f>'[1]TCE - ANEXO III - Preencher'!L152</f>
        <v>292.02999999999997</v>
      </c>
      <c r="L143" s="15">
        <f>'[1]TCE - ANEXO III - Preencher'!M152</f>
        <v>15.18</v>
      </c>
      <c r="M143" s="15">
        <f t="shared" si="13"/>
        <v>276.84999999999997</v>
      </c>
      <c r="N143" s="15">
        <f>'[1]TCE - ANEXO III - Preencher'!O152</f>
        <v>2.56</v>
      </c>
      <c r="O143" s="15">
        <f>'[1]TCE - ANEXO III - Preencher'!P152</f>
        <v>0</v>
      </c>
      <c r="P143" s="16">
        <f t="shared" si="14"/>
        <v>2.56</v>
      </c>
      <c r="Q143" s="15">
        <f>'[1]TCE - ANEXO III - Preencher'!R152</f>
        <v>240.8</v>
      </c>
      <c r="R143" s="15">
        <f>'[1]TCE - ANEXO III - Preencher'!S152</f>
        <v>91.08</v>
      </c>
      <c r="S143" s="16">
        <f t="shared" si="15"/>
        <v>149.72000000000003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1655.2</v>
      </c>
      <c r="Y143" s="15">
        <f>'[1]TCE - ANEXO III - Preencher'!Z152</f>
        <v>0</v>
      </c>
      <c r="Z143" s="16">
        <f t="shared" si="17"/>
        <v>1655.2</v>
      </c>
      <c r="AA143" s="17" t="str">
        <f>IF('[1]TCE - ANEXO III - Preencher'!AB152="","",'[1]TCE - ANEXO III - Preencher'!AB152)</f>
        <v xml:space="preserve">ABONO ASSIS FIN COMPLEMENTAR </v>
      </c>
      <c r="AB143" s="15">
        <f t="shared" si="12"/>
        <v>2250.34</v>
      </c>
    </row>
    <row r="144" spans="1:28" x14ac:dyDescent="0.2">
      <c r="A144" s="8">
        <f>IFERROR(VLOOKUP(B144,'[1]DADOS (OCULTAR)'!$Q$3:$S$136,3,0),"")</f>
        <v>9767633000528</v>
      </c>
      <c r="B144" s="9" t="str">
        <f>'[1]TCE - ANEXO III - Preencher'!C153</f>
        <v>UPA NOVA DESCOBERTA - CG Nº 008/2022</v>
      </c>
      <c r="C144" s="10"/>
      <c r="D144" s="11" t="str">
        <f>'[1]TCE - ANEXO III - Preencher'!E153</f>
        <v>MARCELO ANDRADE DE OLIVEIRA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2251-24</v>
      </c>
      <c r="G144" s="13" t="str">
        <f>IF('[1]TCE - ANEXO III - Preencher'!H153="","",'[1]TCE - ANEXO III - Preencher'!H153)</f>
        <v>08/2025</v>
      </c>
      <c r="H144" s="14" t="str">
        <f>'[1]TCE - ANEXO III - Preencher'!I153</f>
        <v>0,00</v>
      </c>
      <c r="I144" s="14">
        <f>'[1]TCE - ANEXO III - Preencher'!J153</f>
        <v>817.99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2.56</v>
      </c>
      <c r="O144" s="15">
        <f>'[1]TCE - ANEXO III - Preencher'!P153</f>
        <v>0</v>
      </c>
      <c r="P144" s="16">
        <f t="shared" si="14"/>
        <v>2.56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820.55</v>
      </c>
    </row>
    <row r="145" spans="1:28" x14ac:dyDescent="0.2">
      <c r="A145" s="8">
        <f>IFERROR(VLOOKUP(B145,'[1]DADOS (OCULTAR)'!$Q$3:$S$136,3,0),"")</f>
        <v>9767633000528</v>
      </c>
      <c r="B145" s="9" t="str">
        <f>'[1]TCE - ANEXO III - Preencher'!C154</f>
        <v>UPA NOVA DESCOBERTA - CG Nº 008/2022</v>
      </c>
      <c r="C145" s="10"/>
      <c r="D145" s="11" t="str">
        <f>'[1]TCE - ANEXO III - Preencher'!E154</f>
        <v>MARCOS ANTONIO PIRES VALADARES LUSTOSA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2251-25</v>
      </c>
      <c r="G145" s="13" t="str">
        <f>IF('[1]TCE - ANEXO III - Preencher'!H154="","",'[1]TCE - ANEXO III - Preencher'!H154)</f>
        <v>08/2025</v>
      </c>
      <c r="H145" s="14" t="str">
        <f>'[1]TCE - ANEXO III - Preencher'!I154</f>
        <v>0,00</v>
      </c>
      <c r="I145" s="14">
        <f>'[1]TCE - ANEXO III - Preencher'!J154</f>
        <v>705.23</v>
      </c>
      <c r="J145" s="14">
        <f>'[1]TCE - ANEXO III - Preencher'!K154</f>
        <v>0</v>
      </c>
      <c r="K145" s="15">
        <f>'[1]TCE - ANEXO III - Preencher'!L154</f>
        <v>292.02999999999997</v>
      </c>
      <c r="L145" s="15">
        <f>'[1]TCE - ANEXO III - Preencher'!M154</f>
        <v>30.36</v>
      </c>
      <c r="M145" s="15">
        <f t="shared" si="13"/>
        <v>261.66999999999996</v>
      </c>
      <c r="N145" s="15">
        <f>'[1]TCE - ANEXO III - Preencher'!O154</f>
        <v>2.56</v>
      </c>
      <c r="O145" s="15">
        <f>'[1]TCE - ANEXO III - Preencher'!P154</f>
        <v>0</v>
      </c>
      <c r="P145" s="16">
        <f t="shared" si="14"/>
        <v>2.56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969.45999999999992</v>
      </c>
    </row>
    <row r="146" spans="1:28" x14ac:dyDescent="0.2">
      <c r="A146" s="8">
        <f>IFERROR(VLOOKUP(B146,'[1]DADOS (OCULTAR)'!$Q$3:$S$136,3,0),"")</f>
        <v>9767633000528</v>
      </c>
      <c r="B146" s="9" t="str">
        <f>'[1]TCE - ANEXO III - Preencher'!C155</f>
        <v>UPA NOVA DESCOBERTA - CG Nº 008/2022</v>
      </c>
      <c r="C146" s="10"/>
      <c r="D146" s="11" t="str">
        <f>'[1]TCE - ANEXO III - Preencher'!E155</f>
        <v>MARCOS SOARES PEREIRA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7823-20</v>
      </c>
      <c r="G146" s="13" t="str">
        <f>IF('[1]TCE - ANEXO III - Preencher'!H155="","",'[1]TCE - ANEXO III - Preencher'!H155)</f>
        <v>08/2025</v>
      </c>
      <c r="H146" s="14" t="str">
        <f>'[1]TCE - ANEXO III - Preencher'!I155</f>
        <v>0,00</v>
      </c>
      <c r="I146" s="14">
        <f>'[1]TCE - ANEXO III - Preencher'!J155</f>
        <v>241.33</v>
      </c>
      <c r="J146" s="14">
        <f>'[1]TCE - ANEXO III - Preencher'!K155</f>
        <v>0</v>
      </c>
      <c r="K146" s="15">
        <f>'[1]TCE - ANEXO III - Preencher'!L155</f>
        <v>292.02999999999997</v>
      </c>
      <c r="L146" s="15">
        <f>'[1]TCE - ANEXO III - Preencher'!M155</f>
        <v>30.36</v>
      </c>
      <c r="M146" s="15">
        <f t="shared" si="13"/>
        <v>261.66999999999996</v>
      </c>
      <c r="N146" s="15">
        <f>'[1]TCE - ANEXO III - Preencher'!O155</f>
        <v>2.56</v>
      </c>
      <c r="O146" s="15">
        <f>'[1]TCE - ANEXO III - Preencher'!P155</f>
        <v>0</v>
      </c>
      <c r="P146" s="16">
        <f t="shared" si="14"/>
        <v>2.56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505.56</v>
      </c>
    </row>
    <row r="147" spans="1:28" x14ac:dyDescent="0.2">
      <c r="A147" s="8">
        <f>IFERROR(VLOOKUP(B147,'[1]DADOS (OCULTAR)'!$Q$3:$S$136,3,0),"")</f>
        <v>9767633000528</v>
      </c>
      <c r="B147" s="9" t="str">
        <f>'[1]TCE - ANEXO III - Preencher'!C156</f>
        <v>UPA NOVA DESCOBERTA - CG Nº 008/2022</v>
      </c>
      <c r="C147" s="10"/>
      <c r="D147" s="11" t="str">
        <f>'[1]TCE - ANEXO III - Preencher'!E156</f>
        <v>MARCOS VINICIUS DA SILVA MANOEL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5211-30</v>
      </c>
      <c r="G147" s="13" t="str">
        <f>IF('[1]TCE - ANEXO III - Preencher'!H156="","",'[1]TCE - ANEXO III - Preencher'!H156)</f>
        <v>08/2025</v>
      </c>
      <c r="H147" s="14" t="str">
        <f>'[1]TCE - ANEXO III - Preencher'!I156</f>
        <v>0,00</v>
      </c>
      <c r="I147" s="14">
        <f>'[1]TCE - ANEXO III - Preencher'!J156</f>
        <v>128.33000000000001</v>
      </c>
      <c r="J147" s="14">
        <f>'[1]TCE - ANEXO III - Preencher'!K156</f>
        <v>0</v>
      </c>
      <c r="K147" s="15">
        <f>'[1]TCE - ANEXO III - Preencher'!L156</f>
        <v>292.02999999999997</v>
      </c>
      <c r="L147" s="15">
        <f>'[1]TCE - ANEXO III - Preencher'!M156</f>
        <v>30.36</v>
      </c>
      <c r="M147" s="15">
        <f t="shared" si="13"/>
        <v>261.66999999999996</v>
      </c>
      <c r="N147" s="15">
        <f>'[1]TCE - ANEXO III - Preencher'!O156</f>
        <v>2.56</v>
      </c>
      <c r="O147" s="15">
        <f>'[1]TCE - ANEXO III - Preencher'!P156</f>
        <v>0</v>
      </c>
      <c r="P147" s="16">
        <f t="shared" si="14"/>
        <v>2.56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392.56</v>
      </c>
    </row>
    <row r="148" spans="1:28" x14ac:dyDescent="0.2">
      <c r="A148" s="8">
        <f>IFERROR(VLOOKUP(B148,'[1]DADOS (OCULTAR)'!$Q$3:$S$136,3,0),"")</f>
        <v>9767633000528</v>
      </c>
      <c r="B148" s="9" t="str">
        <f>'[1]TCE - ANEXO III - Preencher'!C157</f>
        <v>UPA NOVA DESCOBERTA - CG Nº 008/2022</v>
      </c>
      <c r="C148" s="10"/>
      <c r="D148" s="11" t="str">
        <f>'[1]TCE - ANEXO III - Preencher'!E157</f>
        <v>MARIA DANIELLE DE SENA LORENA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2232-08</v>
      </c>
      <c r="G148" s="13" t="str">
        <f>IF('[1]TCE - ANEXO III - Preencher'!H157="","",'[1]TCE - ANEXO III - Preencher'!H157)</f>
        <v>08/2025</v>
      </c>
      <c r="H148" s="14" t="str">
        <f>'[1]TCE - ANEXO III - Preencher'!I157</f>
        <v>0,00</v>
      </c>
      <c r="I148" s="14">
        <f>'[1]TCE - ANEXO III - Preencher'!J157</f>
        <v>326.14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2.56</v>
      </c>
      <c r="O148" s="15">
        <f>'[1]TCE - ANEXO III - Preencher'!P157</f>
        <v>0</v>
      </c>
      <c r="P148" s="16">
        <f t="shared" si="14"/>
        <v>2.56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328.7</v>
      </c>
    </row>
    <row r="149" spans="1:28" x14ac:dyDescent="0.2">
      <c r="A149" s="8">
        <f>IFERROR(VLOOKUP(B149,'[1]DADOS (OCULTAR)'!$Q$3:$S$136,3,0),"")</f>
        <v>9767633000528</v>
      </c>
      <c r="B149" s="9" t="str">
        <f>'[1]TCE - ANEXO III - Preencher'!C158</f>
        <v>UPA NOVA DESCOBERTA - CG Nº 008/2022</v>
      </c>
      <c r="C149" s="10"/>
      <c r="D149" s="11" t="str">
        <f>'[1]TCE - ANEXO III - Preencher'!E158</f>
        <v>MARIA DAS NEVES DA SILVA BARROS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08/2025</v>
      </c>
      <c r="H149" s="14" t="str">
        <f>'[1]TCE - ANEXO III - Preencher'!I158</f>
        <v>0,00</v>
      </c>
      <c r="I149" s="14">
        <f>'[1]TCE - ANEXO III - Preencher'!J158</f>
        <v>179.68</v>
      </c>
      <c r="J149" s="14">
        <f>'[1]TCE - ANEXO III - Preencher'!K158</f>
        <v>0</v>
      </c>
      <c r="K149" s="15">
        <f>'[1]TCE - ANEXO III - Preencher'!L158</f>
        <v>292.02999999999997</v>
      </c>
      <c r="L149" s="15">
        <f>'[1]TCE - ANEXO III - Preencher'!M158</f>
        <v>15.18</v>
      </c>
      <c r="M149" s="15">
        <f t="shared" si="13"/>
        <v>276.84999999999997</v>
      </c>
      <c r="N149" s="15">
        <f>'[1]TCE - ANEXO III - Preencher'!O158</f>
        <v>2.56</v>
      </c>
      <c r="O149" s="15">
        <f>'[1]TCE - ANEXO III - Preencher'!P158</f>
        <v>0</v>
      </c>
      <c r="P149" s="16">
        <f t="shared" si="14"/>
        <v>2.56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1731.1</v>
      </c>
      <c r="Y149" s="15">
        <f>'[1]TCE - ANEXO III - Preencher'!Z158</f>
        <v>0</v>
      </c>
      <c r="Z149" s="16">
        <f t="shared" si="17"/>
        <v>1731.1</v>
      </c>
      <c r="AA149" s="17" t="str">
        <f>IF('[1]TCE - ANEXO III - Preencher'!AB158="","",'[1]TCE - ANEXO III - Preencher'!AB158)</f>
        <v xml:space="preserve">ABONO ASSIS FIN COMPLEMENTAR </v>
      </c>
      <c r="AB149" s="15">
        <f t="shared" si="12"/>
        <v>2190.19</v>
      </c>
    </row>
    <row r="150" spans="1:28" x14ac:dyDescent="0.2">
      <c r="A150" s="8">
        <f>IFERROR(VLOOKUP(B150,'[1]DADOS (OCULTAR)'!$Q$3:$S$136,3,0),"")</f>
        <v>9767633000528</v>
      </c>
      <c r="B150" s="9" t="str">
        <f>'[1]TCE - ANEXO III - Preencher'!C159</f>
        <v>UPA NOVA DESCOBERTA - CG Nº 008/2022</v>
      </c>
      <c r="C150" s="10"/>
      <c r="D150" s="11" t="str">
        <f>'[1]TCE - ANEXO III - Preencher'!E159</f>
        <v>MARIA DE LOURDES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08/2025</v>
      </c>
      <c r="H150" s="14" t="str">
        <f>'[1]TCE - ANEXO III - Preencher'!I159</f>
        <v>0,00</v>
      </c>
      <c r="I150" s="14">
        <f>'[1]TCE - ANEXO III - Preencher'!J159</f>
        <v>157.87</v>
      </c>
      <c r="J150" s="14">
        <f>'[1]TCE - ANEXO III - Preencher'!K159</f>
        <v>0</v>
      </c>
      <c r="K150" s="15">
        <f>'[1]TCE - ANEXO III - Preencher'!L159</f>
        <v>292.02999999999997</v>
      </c>
      <c r="L150" s="15">
        <f>'[1]TCE - ANEXO III - Preencher'!M159</f>
        <v>15.18</v>
      </c>
      <c r="M150" s="15">
        <f t="shared" si="13"/>
        <v>276.84999999999997</v>
      </c>
      <c r="N150" s="15">
        <f>'[1]TCE - ANEXO III - Preencher'!O159</f>
        <v>2.56</v>
      </c>
      <c r="O150" s="15">
        <f>'[1]TCE - ANEXO III - Preencher'!P159</f>
        <v>0</v>
      </c>
      <c r="P150" s="16">
        <f t="shared" si="14"/>
        <v>2.56</v>
      </c>
      <c r="Q150" s="15">
        <f>'[1]TCE - ANEXO III - Preencher'!R159</f>
        <v>258</v>
      </c>
      <c r="R150" s="15">
        <f>'[1]TCE - ANEXO III - Preencher'!S159</f>
        <v>42.5</v>
      </c>
      <c r="S150" s="16">
        <f t="shared" si="15"/>
        <v>215.5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1655.1</v>
      </c>
      <c r="Y150" s="15">
        <f>'[1]TCE - ANEXO III - Preencher'!Z159</f>
        <v>0</v>
      </c>
      <c r="Z150" s="16">
        <f t="shared" si="17"/>
        <v>1655.1</v>
      </c>
      <c r="AA150" s="17" t="str">
        <f>IF('[1]TCE - ANEXO III - Preencher'!AB159="","",'[1]TCE - ANEXO III - Preencher'!AB159)</f>
        <v xml:space="preserve">ABONO ASSIS FIN COMPLEMENTAR </v>
      </c>
      <c r="AB150" s="15">
        <f t="shared" si="12"/>
        <v>2307.88</v>
      </c>
    </row>
    <row r="151" spans="1:28" x14ac:dyDescent="0.2">
      <c r="A151" s="8">
        <f>IFERROR(VLOOKUP(B151,'[1]DADOS (OCULTAR)'!$Q$3:$S$136,3,0),"")</f>
        <v>9767633000528</v>
      </c>
      <c r="B151" s="9" t="str">
        <f>'[1]TCE - ANEXO III - Preencher'!C160</f>
        <v>UPA NOVA DESCOBERTA - CG Nº 008/2022</v>
      </c>
      <c r="C151" s="10"/>
      <c r="D151" s="11" t="str">
        <f>'[1]TCE - ANEXO III - Preencher'!E160</f>
        <v>MARIA DO CARMO DA SILVA MELO JERONIMO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08/2025</v>
      </c>
      <c r="H151" s="14" t="str">
        <f>'[1]TCE - ANEXO III - Preencher'!I160</f>
        <v>0,00</v>
      </c>
      <c r="I151" s="14">
        <f>'[1]TCE - ANEXO III - Preencher'!J160</f>
        <v>185.18</v>
      </c>
      <c r="J151" s="14">
        <f>'[1]TCE - ANEXO III - Preencher'!K160</f>
        <v>0</v>
      </c>
      <c r="K151" s="15">
        <f>'[1]TCE - ANEXO III - Preencher'!L160</f>
        <v>292.02999999999997</v>
      </c>
      <c r="L151" s="15">
        <f>'[1]TCE - ANEXO III - Preencher'!M160</f>
        <v>15.18</v>
      </c>
      <c r="M151" s="15">
        <f t="shared" si="13"/>
        <v>276.84999999999997</v>
      </c>
      <c r="N151" s="15">
        <f>'[1]TCE - ANEXO III - Preencher'!O160</f>
        <v>2.56</v>
      </c>
      <c r="O151" s="15">
        <f>'[1]TCE - ANEXO III - Preencher'!P160</f>
        <v>0</v>
      </c>
      <c r="P151" s="16">
        <f t="shared" si="14"/>
        <v>2.56</v>
      </c>
      <c r="Q151" s="15">
        <f>'[1]TCE - ANEXO III - Preencher'!R160</f>
        <v>240.8</v>
      </c>
      <c r="R151" s="15">
        <f>'[1]TCE - ANEXO III - Preencher'!S160</f>
        <v>91.08</v>
      </c>
      <c r="S151" s="16">
        <f t="shared" si="15"/>
        <v>149.72000000000003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1655.1</v>
      </c>
      <c r="Y151" s="15">
        <f>'[1]TCE - ANEXO III - Preencher'!Z160</f>
        <v>0</v>
      </c>
      <c r="Z151" s="16">
        <f t="shared" si="17"/>
        <v>1655.1</v>
      </c>
      <c r="AA151" s="17" t="str">
        <f>IF('[1]TCE - ANEXO III - Preencher'!AB160="","",'[1]TCE - ANEXO III - Preencher'!AB160)</f>
        <v xml:space="preserve">ABONO ASSIS FIN COMPLEMENTAR </v>
      </c>
      <c r="AB151" s="15">
        <f t="shared" si="12"/>
        <v>2269.41</v>
      </c>
    </row>
    <row r="152" spans="1:28" x14ac:dyDescent="0.2">
      <c r="A152" s="8">
        <f>IFERROR(VLOOKUP(B152,'[1]DADOS (OCULTAR)'!$Q$3:$S$136,3,0),"")</f>
        <v>9767633000528</v>
      </c>
      <c r="B152" s="9" t="str">
        <f>'[1]TCE - ANEXO III - Preencher'!C161</f>
        <v>UPA NOVA DESCOBERTA - CG Nº 008/2022</v>
      </c>
      <c r="C152" s="10"/>
      <c r="D152" s="11" t="str">
        <f>'[1]TCE - ANEXO III - Preencher'!E161</f>
        <v>MARIA DO CARMO SOUZA DO NASCIMENTO FILHA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08/2025</v>
      </c>
      <c r="H152" s="14" t="str">
        <f>'[1]TCE - ANEXO III - Preencher'!I161</f>
        <v>0,00</v>
      </c>
      <c r="I152" s="14">
        <f>'[1]TCE - ANEXO III - Preencher'!J161</f>
        <v>166.01</v>
      </c>
      <c r="J152" s="14">
        <f>'[1]TCE - ANEXO III - Preencher'!K161</f>
        <v>0</v>
      </c>
      <c r="K152" s="15">
        <f>'[1]TCE - ANEXO III - Preencher'!L161</f>
        <v>292.02999999999997</v>
      </c>
      <c r="L152" s="15">
        <f>'[1]TCE - ANEXO III - Preencher'!M161</f>
        <v>15.18</v>
      </c>
      <c r="M152" s="15">
        <f t="shared" si="13"/>
        <v>276.84999999999997</v>
      </c>
      <c r="N152" s="15">
        <f>'[1]TCE - ANEXO III - Preencher'!O161</f>
        <v>2.56</v>
      </c>
      <c r="O152" s="15">
        <f>'[1]TCE - ANEXO III - Preencher'!P161</f>
        <v>0</v>
      </c>
      <c r="P152" s="16">
        <f t="shared" si="14"/>
        <v>2.56</v>
      </c>
      <c r="Q152" s="15">
        <f>'[1]TCE - ANEXO III - Preencher'!R161</f>
        <v>180.6</v>
      </c>
      <c r="R152" s="15">
        <f>'[1]TCE - ANEXO III - Preencher'!S161</f>
        <v>91.08</v>
      </c>
      <c r="S152" s="16">
        <f t="shared" si="15"/>
        <v>89.52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1655.1</v>
      </c>
      <c r="Y152" s="15">
        <f>'[1]TCE - ANEXO III - Preencher'!Z161</f>
        <v>0</v>
      </c>
      <c r="Z152" s="16">
        <f t="shared" si="17"/>
        <v>1655.1</v>
      </c>
      <c r="AA152" s="17" t="str">
        <f>IF('[1]TCE - ANEXO III - Preencher'!AB161="","",'[1]TCE - ANEXO III - Preencher'!AB161)</f>
        <v xml:space="preserve">ABONO ASSIS FIN COMPLEMENTAR </v>
      </c>
      <c r="AB152" s="15">
        <f t="shared" si="12"/>
        <v>2190.04</v>
      </c>
    </row>
    <row r="153" spans="1:28" x14ac:dyDescent="0.2">
      <c r="A153" s="8">
        <f>IFERROR(VLOOKUP(B153,'[1]DADOS (OCULTAR)'!$Q$3:$S$136,3,0),"")</f>
        <v>9767633000528</v>
      </c>
      <c r="B153" s="9" t="str">
        <f>'[1]TCE - ANEXO III - Preencher'!C162</f>
        <v>UPA NOVA DESCOBERTA - CG Nº 008/2022</v>
      </c>
      <c r="C153" s="10"/>
      <c r="D153" s="11" t="str">
        <f>'[1]TCE - ANEXO III - Preencher'!E162</f>
        <v>MARIA EDUARDA MONTARROYOS SANTOS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08/2025</v>
      </c>
      <c r="H153" s="14" t="str">
        <f>'[1]TCE - ANEXO III - Preencher'!I162</f>
        <v>0,00</v>
      </c>
      <c r="I153" s="14">
        <f>'[1]TCE - ANEXO III - Preencher'!J162</f>
        <v>251.15</v>
      </c>
      <c r="J153" s="14">
        <f>'[1]TCE - ANEXO III - Preencher'!K162</f>
        <v>0</v>
      </c>
      <c r="K153" s="15">
        <f>'[1]TCE - ANEXO III - Preencher'!L162</f>
        <v>292.02999999999997</v>
      </c>
      <c r="L153" s="15">
        <f>'[1]TCE - ANEXO III - Preencher'!M162</f>
        <v>3.59</v>
      </c>
      <c r="M153" s="15">
        <f t="shared" si="13"/>
        <v>288.44</v>
      </c>
      <c r="N153" s="15">
        <f>'[1]TCE - ANEXO III - Preencher'!O162</f>
        <v>2.56</v>
      </c>
      <c r="O153" s="15">
        <f>'[1]TCE - ANEXO III - Preencher'!P162</f>
        <v>0</v>
      </c>
      <c r="P153" s="16">
        <f t="shared" si="14"/>
        <v>2.56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1792.39</v>
      </c>
      <c r="Y153" s="15">
        <f>'[1]TCE - ANEXO III - Preencher'!Z162</f>
        <v>0</v>
      </c>
      <c r="Z153" s="16">
        <f t="shared" si="17"/>
        <v>1792.39</v>
      </c>
      <c r="AA153" s="17" t="str">
        <f>IF('[1]TCE - ANEXO III - Preencher'!AB162="","",'[1]TCE - ANEXO III - Preencher'!AB162)</f>
        <v xml:space="preserve">ABONO ASSIS FIN COMPLEMENTAR </v>
      </c>
      <c r="AB153" s="15">
        <f t="shared" si="12"/>
        <v>2334.54</v>
      </c>
    </row>
    <row r="154" spans="1:28" x14ac:dyDescent="0.2">
      <c r="A154" s="8">
        <f>IFERROR(VLOOKUP(B154,'[1]DADOS (OCULTAR)'!$Q$3:$S$136,3,0),"")</f>
        <v>9767633000528</v>
      </c>
      <c r="B154" s="9" t="str">
        <f>'[1]TCE - ANEXO III - Preencher'!C163</f>
        <v>UPA NOVA DESCOBERTA - CG Nº 008/2022</v>
      </c>
      <c r="C154" s="10"/>
      <c r="D154" s="11" t="str">
        <f>'[1]TCE - ANEXO III - Preencher'!E163</f>
        <v>MARIA LAURA ROCHA DE LIMA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4221-10</v>
      </c>
      <c r="G154" s="13" t="str">
        <f>IF('[1]TCE - ANEXO III - Preencher'!H163="","",'[1]TCE - ANEXO III - Preencher'!H163)</f>
        <v>08/2025</v>
      </c>
      <c r="H154" s="14" t="str">
        <f>'[1]TCE - ANEXO III - Preencher'!I163</f>
        <v>0,00</v>
      </c>
      <c r="I154" s="14">
        <f>'[1]TCE - ANEXO III - Preencher'!J163</f>
        <v>179.83</v>
      </c>
      <c r="J154" s="14">
        <f>'[1]TCE - ANEXO III - Preencher'!K163</f>
        <v>0</v>
      </c>
      <c r="K154" s="15">
        <f>'[1]TCE - ANEXO III - Preencher'!L163</f>
        <v>292.02999999999997</v>
      </c>
      <c r="L154" s="15">
        <f>'[1]TCE - ANEXO III - Preencher'!M163</f>
        <v>15.18</v>
      </c>
      <c r="M154" s="15">
        <f t="shared" si="13"/>
        <v>276.84999999999997</v>
      </c>
      <c r="N154" s="15">
        <f>'[1]TCE - ANEXO III - Preencher'!O163</f>
        <v>2.56</v>
      </c>
      <c r="O154" s="15">
        <f>'[1]TCE - ANEXO III - Preencher'!P163</f>
        <v>0</v>
      </c>
      <c r="P154" s="16">
        <f t="shared" si="14"/>
        <v>2.56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459.23999999999995</v>
      </c>
    </row>
    <row r="155" spans="1:28" x14ac:dyDescent="0.2">
      <c r="A155" s="8">
        <f>IFERROR(VLOOKUP(B155,'[1]DADOS (OCULTAR)'!$Q$3:$S$136,3,0),"")</f>
        <v>9767633000528</v>
      </c>
      <c r="B155" s="9" t="str">
        <f>'[1]TCE - ANEXO III - Preencher'!C164</f>
        <v>UPA NOVA DESCOBERTA - CG Nº 008/2022</v>
      </c>
      <c r="C155" s="10"/>
      <c r="D155" s="11" t="str">
        <f>'[1]TCE - ANEXO III - Preencher'!E164</f>
        <v>MARIA LUIZA FERREIRA DE SOUZA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2516-05</v>
      </c>
      <c r="G155" s="13" t="str">
        <f>IF('[1]TCE - ANEXO III - Preencher'!H164="","",'[1]TCE - ANEXO III - Preencher'!H164)</f>
        <v>08/2025</v>
      </c>
      <c r="H155" s="14" t="str">
        <f>'[1]TCE - ANEXO III - Preencher'!I164</f>
        <v>0,00</v>
      </c>
      <c r="I155" s="14">
        <f>'[1]TCE - ANEXO III - Preencher'!J164</f>
        <v>364.05</v>
      </c>
      <c r="J155" s="14">
        <f>'[1]TCE - ANEXO III - Preencher'!K164</f>
        <v>0</v>
      </c>
      <c r="K155" s="15">
        <f>'[1]TCE - ANEXO III - Preencher'!L164</f>
        <v>292.02999999999997</v>
      </c>
      <c r="L155" s="15">
        <f>'[1]TCE - ANEXO III - Preencher'!M164</f>
        <v>30.36</v>
      </c>
      <c r="M155" s="15">
        <f t="shared" si="13"/>
        <v>261.66999999999996</v>
      </c>
      <c r="N155" s="15">
        <f>'[1]TCE - ANEXO III - Preencher'!O164</f>
        <v>2.56</v>
      </c>
      <c r="O155" s="15">
        <f>'[1]TCE - ANEXO III - Preencher'!P164</f>
        <v>0</v>
      </c>
      <c r="P155" s="16">
        <f t="shared" si="14"/>
        <v>2.56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628.28</v>
      </c>
    </row>
    <row r="156" spans="1:28" x14ac:dyDescent="0.2">
      <c r="A156" s="8">
        <f>IFERROR(VLOOKUP(B156,'[1]DADOS (OCULTAR)'!$Q$3:$S$136,3,0),"")</f>
        <v>9767633000528</v>
      </c>
      <c r="B156" s="9" t="str">
        <f>'[1]TCE - ANEXO III - Preencher'!C165</f>
        <v>UPA NOVA DESCOBERTA - CG Nº 008/2022</v>
      </c>
      <c r="C156" s="10"/>
      <c r="D156" s="11" t="str">
        <f>'[1]TCE - ANEXO III - Preencher'!E165</f>
        <v>MARIANA MAGALHAES MONTEIRO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 t="str">
        <f>IF('[1]TCE - ANEXO III - Preencher'!H165="","",'[1]TCE - ANEXO III - Preencher'!H165)</f>
        <v>08/2025</v>
      </c>
      <c r="H156" s="14" t="str">
        <f>'[1]TCE - ANEXO III - Preencher'!I165</f>
        <v>0,00</v>
      </c>
      <c r="I156" s="14">
        <f>'[1]TCE - ANEXO III - Preencher'!J165</f>
        <v>251.06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2.56</v>
      </c>
      <c r="O156" s="15">
        <f>'[1]TCE - ANEXO III - Preencher'!P165</f>
        <v>0</v>
      </c>
      <c r="P156" s="16">
        <f t="shared" si="14"/>
        <v>2.56</v>
      </c>
      <c r="Q156" s="15">
        <f>'[1]TCE - ANEXO III - Preencher'!R165</f>
        <v>223.6</v>
      </c>
      <c r="R156" s="15">
        <f>'[1]TCE - ANEXO III - Preencher'!S165</f>
        <v>77.39</v>
      </c>
      <c r="S156" s="16">
        <f t="shared" si="15"/>
        <v>146.20999999999998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1672.68</v>
      </c>
      <c r="Y156" s="15">
        <f>'[1]TCE - ANEXO III - Preencher'!Z165</f>
        <v>0</v>
      </c>
      <c r="Z156" s="16">
        <f t="shared" si="17"/>
        <v>1672.68</v>
      </c>
      <c r="AA156" s="17" t="str">
        <f>IF('[1]TCE - ANEXO III - Preencher'!AB165="","",'[1]TCE - ANEXO III - Preencher'!AB165)</f>
        <v xml:space="preserve">ABONO ASSIS FIN COMPLEMENTAR </v>
      </c>
      <c r="AB156" s="15">
        <f t="shared" si="12"/>
        <v>2072.5100000000002</v>
      </c>
    </row>
    <row r="157" spans="1:28" x14ac:dyDescent="0.2">
      <c r="A157" s="8">
        <f>IFERROR(VLOOKUP(B157,'[1]DADOS (OCULTAR)'!$Q$3:$S$136,3,0),"")</f>
        <v>9767633000528</v>
      </c>
      <c r="B157" s="9" t="str">
        <f>'[1]TCE - ANEXO III - Preencher'!C166</f>
        <v>UPA NOVA DESCOBERTA - CG Nº 008/2022</v>
      </c>
      <c r="C157" s="10"/>
      <c r="D157" s="11" t="str">
        <f>'[1]TCE - ANEXO III - Preencher'!E166</f>
        <v>MARINA FERNANDA BEZERRA DOS SANTOS RAMOS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08/2025</v>
      </c>
      <c r="H157" s="14" t="str">
        <f>'[1]TCE - ANEXO III - Preencher'!I166</f>
        <v>0,00</v>
      </c>
      <c r="I157" s="14">
        <f>'[1]TCE - ANEXO III - Preencher'!J166</f>
        <v>164.68</v>
      </c>
      <c r="J157" s="14">
        <f>'[1]TCE - ANEXO III - Preencher'!K166</f>
        <v>0</v>
      </c>
      <c r="K157" s="15">
        <f>'[1]TCE - ANEXO III - Preencher'!L166</f>
        <v>292.02999999999997</v>
      </c>
      <c r="L157" s="15">
        <f>'[1]TCE - ANEXO III - Preencher'!M166</f>
        <v>15.18</v>
      </c>
      <c r="M157" s="15">
        <f t="shared" si="13"/>
        <v>276.84999999999997</v>
      </c>
      <c r="N157" s="15">
        <f>'[1]TCE - ANEXO III - Preencher'!O166</f>
        <v>2.56</v>
      </c>
      <c r="O157" s="15">
        <f>'[1]TCE - ANEXO III - Preencher'!P166</f>
        <v>0</v>
      </c>
      <c r="P157" s="16">
        <f t="shared" si="14"/>
        <v>2.56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2770.73</v>
      </c>
      <c r="Y157" s="15">
        <f>'[1]TCE - ANEXO III - Preencher'!Z166</f>
        <v>0</v>
      </c>
      <c r="Z157" s="16">
        <f t="shared" si="17"/>
        <v>2770.73</v>
      </c>
      <c r="AA157" s="17" t="str">
        <f>IF('[1]TCE - ANEXO III - Preencher'!AB166="","",'[1]TCE - ANEXO III - Preencher'!AB166)</f>
        <v xml:space="preserve">ABONO ASSIS FIN COMPLEMENTAR </v>
      </c>
      <c r="AB157" s="15">
        <f t="shared" si="12"/>
        <v>3214.82</v>
      </c>
    </row>
    <row r="158" spans="1:28" x14ac:dyDescent="0.2">
      <c r="A158" s="8">
        <f>IFERROR(VLOOKUP(B158,'[1]DADOS (OCULTAR)'!$Q$3:$S$136,3,0),"")</f>
        <v>9767633000528</v>
      </c>
      <c r="B158" s="9" t="str">
        <f>'[1]TCE - ANEXO III - Preencher'!C167</f>
        <v>UPA NOVA DESCOBERTA - CG Nº 008/2022</v>
      </c>
      <c r="C158" s="10"/>
      <c r="D158" s="11" t="str">
        <f>'[1]TCE - ANEXO III - Preencher'!E167</f>
        <v>MATHEUS EUSEBIO OLIVEIRA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4110-05</v>
      </c>
      <c r="G158" s="13" t="str">
        <f>IF('[1]TCE - ANEXO III - Preencher'!H167="","",'[1]TCE - ANEXO III - Preencher'!H167)</f>
        <v>08/2025</v>
      </c>
      <c r="H158" s="14" t="str">
        <f>'[1]TCE - ANEXO III - Preencher'!I167</f>
        <v>0,00</v>
      </c>
      <c r="I158" s="14">
        <f>'[1]TCE - ANEXO III - Preencher'!J167</f>
        <v>12.83</v>
      </c>
      <c r="J158" s="14">
        <f>'[1]TCE - ANEXO III - Preencher'!K167</f>
        <v>0</v>
      </c>
      <c r="K158" s="15">
        <f>'[1]TCE - ANEXO III - Preencher'!L167</f>
        <v>292.02999999999997</v>
      </c>
      <c r="L158" s="15">
        <f>'[1]TCE - ANEXO III - Preencher'!M167</f>
        <v>15.18</v>
      </c>
      <c r="M158" s="15">
        <f t="shared" si="13"/>
        <v>276.84999999999997</v>
      </c>
      <c r="N158" s="15">
        <f>'[1]TCE - ANEXO III - Preencher'!O167</f>
        <v>2.56</v>
      </c>
      <c r="O158" s="15">
        <f>'[1]TCE - ANEXO III - Preencher'!P167</f>
        <v>0</v>
      </c>
      <c r="P158" s="16">
        <f t="shared" si="14"/>
        <v>2.56</v>
      </c>
      <c r="Q158" s="15">
        <f>'[1]TCE - ANEXO III - Preencher'!R167</f>
        <v>361.2</v>
      </c>
      <c r="R158" s="15">
        <f>'[1]TCE - ANEXO III - Preencher'!S167</f>
        <v>38.5</v>
      </c>
      <c r="S158" s="16">
        <f t="shared" si="15"/>
        <v>322.7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614.93999999999994</v>
      </c>
    </row>
    <row r="159" spans="1:28" x14ac:dyDescent="0.2">
      <c r="A159" s="8">
        <f>IFERROR(VLOOKUP(B159,'[1]DADOS (OCULTAR)'!$Q$3:$S$136,3,0),"")</f>
        <v>9767633000528</v>
      </c>
      <c r="B159" s="9" t="str">
        <f>'[1]TCE - ANEXO III - Preencher'!C168</f>
        <v>UPA NOVA DESCOBERTA - CG Nº 008/2022</v>
      </c>
      <c r="C159" s="10"/>
      <c r="D159" s="11" t="str">
        <f>'[1]TCE - ANEXO III - Preencher'!E168</f>
        <v>MAURICIO BERNARDINO DE SENA JUNIOR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08/2025</v>
      </c>
      <c r="H159" s="14" t="str">
        <f>'[1]TCE - ANEXO III - Preencher'!I168</f>
        <v>0,00</v>
      </c>
      <c r="I159" s="14">
        <f>'[1]TCE - ANEXO III - Preencher'!J168</f>
        <v>153.87</v>
      </c>
      <c r="J159" s="14">
        <f>'[1]TCE - ANEXO III - Preencher'!K168</f>
        <v>0</v>
      </c>
      <c r="K159" s="15">
        <f>'[1]TCE - ANEXO III - Preencher'!L168</f>
        <v>292.02999999999997</v>
      </c>
      <c r="L159" s="15">
        <f>'[1]TCE - ANEXO III - Preencher'!M168</f>
        <v>15.18</v>
      </c>
      <c r="M159" s="15">
        <f t="shared" si="13"/>
        <v>276.84999999999997</v>
      </c>
      <c r="N159" s="15">
        <f>'[1]TCE - ANEXO III - Preencher'!O168</f>
        <v>2.56</v>
      </c>
      <c r="O159" s="15">
        <f>'[1]TCE - ANEXO III - Preencher'!P168</f>
        <v>0</v>
      </c>
      <c r="P159" s="16">
        <f t="shared" si="14"/>
        <v>2.56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1807</v>
      </c>
      <c r="Y159" s="15">
        <f>'[1]TCE - ANEXO III - Preencher'!Z168</f>
        <v>0</v>
      </c>
      <c r="Z159" s="16">
        <f t="shared" si="17"/>
        <v>1807</v>
      </c>
      <c r="AA159" s="17" t="str">
        <f>IF('[1]TCE - ANEXO III - Preencher'!AB168="","",'[1]TCE - ANEXO III - Preencher'!AB168)</f>
        <v xml:space="preserve">ABONO ASSIS FIN COMPLEMENTAR </v>
      </c>
      <c r="AB159" s="15">
        <f t="shared" si="12"/>
        <v>2240.2799999999997</v>
      </c>
    </row>
    <row r="160" spans="1:28" x14ac:dyDescent="0.2">
      <c r="A160" s="8">
        <f>IFERROR(VLOOKUP(B160,'[1]DADOS (OCULTAR)'!$Q$3:$S$136,3,0),"")</f>
        <v>9767633000528</v>
      </c>
      <c r="B160" s="9" t="str">
        <f>'[1]TCE - ANEXO III - Preencher'!C169</f>
        <v>UPA NOVA DESCOBERTA - CG Nº 008/2022</v>
      </c>
      <c r="C160" s="10"/>
      <c r="D160" s="11" t="str">
        <f>'[1]TCE - ANEXO III - Preencher'!E169</f>
        <v>MELQUIADES PEDRO MARTINS NETO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7664-20</v>
      </c>
      <c r="G160" s="13" t="str">
        <f>IF('[1]TCE - ANEXO III - Preencher'!H169="","",'[1]TCE - ANEXO III - Preencher'!H169)</f>
        <v>08/2025</v>
      </c>
      <c r="H160" s="14" t="str">
        <f>'[1]TCE - ANEXO III - Preencher'!I169</f>
        <v>0,00</v>
      </c>
      <c r="I160" s="14">
        <f>'[1]TCE - ANEXO III - Preencher'!J169</f>
        <v>203.88</v>
      </c>
      <c r="J160" s="14">
        <f>'[1]TCE - ANEXO III - Preencher'!K169</f>
        <v>0</v>
      </c>
      <c r="K160" s="15">
        <f>'[1]TCE - ANEXO III - Preencher'!L169</f>
        <v>292.02999999999997</v>
      </c>
      <c r="L160" s="15">
        <f>'[1]TCE - ANEXO III - Preencher'!M169</f>
        <v>15.18</v>
      </c>
      <c r="M160" s="15">
        <f t="shared" si="13"/>
        <v>276.84999999999997</v>
      </c>
      <c r="N160" s="15">
        <f>'[1]TCE - ANEXO III - Preencher'!O169</f>
        <v>2.57</v>
      </c>
      <c r="O160" s="15">
        <f>'[1]TCE - ANEXO III - Preencher'!P169</f>
        <v>0</v>
      </c>
      <c r="P160" s="16">
        <f t="shared" si="14"/>
        <v>2.57</v>
      </c>
      <c r="Q160" s="15">
        <f>'[1]TCE - ANEXO III - Preencher'!R169</f>
        <v>172</v>
      </c>
      <c r="R160" s="15">
        <f>'[1]TCE - ANEXO III - Preencher'!S169</f>
        <v>45.54</v>
      </c>
      <c r="S160" s="16">
        <f t="shared" si="15"/>
        <v>126.46000000000001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609.76</v>
      </c>
    </row>
    <row r="161" spans="1:28" x14ac:dyDescent="0.2">
      <c r="A161" s="8">
        <f>IFERROR(VLOOKUP(B161,'[1]DADOS (OCULTAR)'!$Q$3:$S$136,3,0),"")</f>
        <v>9767633000528</v>
      </c>
      <c r="B161" s="9" t="str">
        <f>'[1]TCE - ANEXO III - Preencher'!C170</f>
        <v>UPA NOVA DESCOBERTA - CG Nº 008/2022</v>
      </c>
      <c r="C161" s="10"/>
      <c r="D161" s="11" t="str">
        <f>'[1]TCE - ANEXO III - Preencher'!E170</f>
        <v>MERCIA MONTEIRO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2516-05</v>
      </c>
      <c r="G161" s="13" t="str">
        <f>IF('[1]TCE - ANEXO III - Preencher'!H170="","",'[1]TCE - ANEXO III - Preencher'!H170)</f>
        <v>08/2025</v>
      </c>
      <c r="H161" s="14" t="str">
        <f>'[1]TCE - ANEXO III - Preencher'!I170</f>
        <v>0,00</v>
      </c>
      <c r="I161" s="14">
        <f>'[1]TCE - ANEXO III - Preencher'!J170</f>
        <v>322.97000000000003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2.57</v>
      </c>
      <c r="O161" s="15">
        <f>'[1]TCE - ANEXO III - Preencher'!P170</f>
        <v>0</v>
      </c>
      <c r="P161" s="16">
        <f t="shared" si="14"/>
        <v>2.57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325.54000000000002</v>
      </c>
    </row>
    <row r="162" spans="1:28" x14ac:dyDescent="0.2">
      <c r="A162" s="8">
        <f>IFERROR(VLOOKUP(B162,'[1]DADOS (OCULTAR)'!$Q$3:$S$136,3,0),"")</f>
        <v>9767633000528</v>
      </c>
      <c r="B162" s="9" t="str">
        <f>'[1]TCE - ANEXO III - Preencher'!C171</f>
        <v>UPA NOVA DESCOBERTA - CG Nº 008/2022</v>
      </c>
      <c r="C162" s="10"/>
      <c r="D162" s="11" t="str">
        <f>'[1]TCE - ANEXO III - Preencher'!E171</f>
        <v>MICHELY LINS EZEQUIEL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08/2025</v>
      </c>
      <c r="H162" s="14" t="str">
        <f>'[1]TCE - ANEXO III - Preencher'!I171</f>
        <v>0,00</v>
      </c>
      <c r="I162" s="14">
        <f>'[1]TCE - ANEXO III - Preencher'!J171</f>
        <v>157.87</v>
      </c>
      <c r="J162" s="14">
        <f>'[1]TCE - ANEXO III - Preencher'!K171</f>
        <v>0</v>
      </c>
      <c r="K162" s="15">
        <f>'[1]TCE - ANEXO III - Preencher'!L171</f>
        <v>292.02999999999997</v>
      </c>
      <c r="L162" s="15">
        <f>'[1]TCE - ANEXO III - Preencher'!M171</f>
        <v>15.18</v>
      </c>
      <c r="M162" s="15">
        <f t="shared" si="13"/>
        <v>276.84999999999997</v>
      </c>
      <c r="N162" s="15">
        <f>'[1]TCE - ANEXO III - Preencher'!O171</f>
        <v>2.57</v>
      </c>
      <c r="O162" s="15">
        <f>'[1]TCE - ANEXO III - Preencher'!P171</f>
        <v>0</v>
      </c>
      <c r="P162" s="16">
        <f t="shared" si="14"/>
        <v>2.57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1655.2</v>
      </c>
      <c r="Y162" s="15">
        <f>'[1]TCE - ANEXO III - Preencher'!Z171</f>
        <v>0</v>
      </c>
      <c r="Z162" s="16">
        <f t="shared" si="17"/>
        <v>1655.2</v>
      </c>
      <c r="AA162" s="17" t="str">
        <f>IF('[1]TCE - ANEXO III - Preencher'!AB171="","",'[1]TCE - ANEXO III - Preencher'!AB171)</f>
        <v xml:space="preserve">ABONO ASSIS FIN COMPLEMENTAR </v>
      </c>
      <c r="AB162" s="15">
        <f t="shared" si="12"/>
        <v>2092.4899999999998</v>
      </c>
    </row>
    <row r="163" spans="1:28" x14ac:dyDescent="0.2">
      <c r="A163" s="8">
        <f>IFERROR(VLOOKUP(B163,'[1]DADOS (OCULTAR)'!$Q$3:$S$136,3,0),"")</f>
        <v>9767633000528</v>
      </c>
      <c r="B163" s="9" t="str">
        <f>'[1]TCE - ANEXO III - Preencher'!C172</f>
        <v>UPA NOVA DESCOBERTA - CG Nº 008/2022</v>
      </c>
      <c r="C163" s="10"/>
      <c r="D163" s="11" t="str">
        <f>'[1]TCE - ANEXO III - Preencher'!E172</f>
        <v>MIKAEL LUCAS DA SILVA MANOEL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2521-05</v>
      </c>
      <c r="G163" s="13" t="str">
        <f>IF('[1]TCE - ANEXO III - Preencher'!H172="","",'[1]TCE - ANEXO III - Preencher'!H172)</f>
        <v>08/2025</v>
      </c>
      <c r="H163" s="14" t="str">
        <f>'[1]TCE - ANEXO III - Preencher'!I172</f>
        <v>0,00</v>
      </c>
      <c r="I163" s="14">
        <f>'[1]TCE - ANEXO III - Preencher'!J172</f>
        <v>258.98</v>
      </c>
      <c r="J163" s="14">
        <f>'[1]TCE - ANEXO III - Preencher'!K172</f>
        <v>0</v>
      </c>
      <c r="K163" s="15">
        <f>'[1]TCE - ANEXO III - Preencher'!L172</f>
        <v>292.02999999999997</v>
      </c>
      <c r="L163" s="15">
        <f>'[1]TCE - ANEXO III - Preencher'!M172</f>
        <v>30.36</v>
      </c>
      <c r="M163" s="15">
        <f t="shared" si="13"/>
        <v>261.66999999999996</v>
      </c>
      <c r="N163" s="15">
        <f>'[1]TCE - ANEXO III - Preencher'!O172</f>
        <v>2.57</v>
      </c>
      <c r="O163" s="15">
        <f>'[1]TCE - ANEXO III - Preencher'!P172</f>
        <v>0</v>
      </c>
      <c r="P163" s="16">
        <f t="shared" si="14"/>
        <v>2.57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523.22</v>
      </c>
    </row>
    <row r="164" spans="1:28" x14ac:dyDescent="0.2">
      <c r="A164" s="8">
        <f>IFERROR(VLOOKUP(B164,'[1]DADOS (OCULTAR)'!$Q$3:$S$136,3,0),"")</f>
        <v>9767633000528</v>
      </c>
      <c r="B164" s="9" t="str">
        <f>'[1]TCE - ANEXO III - Preencher'!C173</f>
        <v>UPA NOVA DESCOBERTA - CG Nº 008/2022</v>
      </c>
      <c r="C164" s="10"/>
      <c r="D164" s="11" t="str">
        <f>'[1]TCE - ANEXO III - Preencher'!E173</f>
        <v>MILCA VIVIANE DOS SANTOS  CORREIA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4110-05</v>
      </c>
      <c r="G164" s="13" t="str">
        <f>IF('[1]TCE - ANEXO III - Preencher'!H173="","",'[1]TCE - ANEXO III - Preencher'!H173)</f>
        <v>08/2025</v>
      </c>
      <c r="H164" s="14" t="str">
        <f>'[1]TCE - ANEXO III - Preencher'!I173</f>
        <v>0,00</v>
      </c>
      <c r="I164" s="14">
        <f>'[1]TCE - ANEXO III - Preencher'!J173</f>
        <v>204.38</v>
      </c>
      <c r="J164" s="14">
        <f>'[1]TCE - ANEXO III - Preencher'!K173</f>
        <v>0</v>
      </c>
      <c r="K164" s="15">
        <f>'[1]TCE - ANEXO III - Preencher'!L173</f>
        <v>292.02999999999997</v>
      </c>
      <c r="L164" s="15">
        <f>'[1]TCE - ANEXO III - Preencher'!M173</f>
        <v>30.36</v>
      </c>
      <c r="M164" s="15">
        <f t="shared" si="13"/>
        <v>261.66999999999996</v>
      </c>
      <c r="N164" s="15">
        <f>'[1]TCE - ANEXO III - Preencher'!O173</f>
        <v>2.57</v>
      </c>
      <c r="O164" s="15">
        <f>'[1]TCE - ANEXO III - Preencher'!P173</f>
        <v>0</v>
      </c>
      <c r="P164" s="16">
        <f t="shared" si="14"/>
        <v>2.57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468.61999999999995</v>
      </c>
    </row>
    <row r="165" spans="1:28" x14ac:dyDescent="0.2">
      <c r="A165" s="8">
        <f>IFERROR(VLOOKUP(B165,'[1]DADOS (OCULTAR)'!$Q$3:$S$136,3,0),"")</f>
        <v>9767633000528</v>
      </c>
      <c r="B165" s="9" t="str">
        <f>'[1]TCE - ANEXO III - Preencher'!C174</f>
        <v>UPA NOVA DESCOBERTA - CG Nº 008/2022</v>
      </c>
      <c r="C165" s="10"/>
      <c r="D165" s="11" t="str">
        <f>'[1]TCE - ANEXO III - Preencher'!E174</f>
        <v>MIQUEAS PEREIRA DE LIMA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08/2025</v>
      </c>
      <c r="H165" s="14" t="str">
        <f>'[1]TCE - ANEXO III - Preencher'!I174</f>
        <v>0,00</v>
      </c>
      <c r="I165" s="14">
        <f>'[1]TCE - ANEXO III - Preencher'!J174</f>
        <v>172.92</v>
      </c>
      <c r="J165" s="14">
        <f>'[1]TCE - ANEXO III - Preencher'!K174</f>
        <v>0</v>
      </c>
      <c r="K165" s="15">
        <f>'[1]TCE - ANEXO III - Preencher'!L174</f>
        <v>292.02999999999997</v>
      </c>
      <c r="L165" s="15">
        <f>'[1]TCE - ANEXO III - Preencher'!M174</f>
        <v>15.18</v>
      </c>
      <c r="M165" s="15">
        <f t="shared" si="13"/>
        <v>276.84999999999997</v>
      </c>
      <c r="N165" s="15">
        <f>'[1]TCE - ANEXO III - Preencher'!O174</f>
        <v>2.57</v>
      </c>
      <c r="O165" s="15">
        <f>'[1]TCE - ANEXO III - Preencher'!P174</f>
        <v>0</v>
      </c>
      <c r="P165" s="16">
        <f t="shared" si="14"/>
        <v>2.57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1655.1</v>
      </c>
      <c r="Y165" s="15">
        <f>'[1]TCE - ANEXO III - Preencher'!Z174</f>
        <v>0</v>
      </c>
      <c r="Z165" s="16">
        <f t="shared" si="17"/>
        <v>1655.1</v>
      </c>
      <c r="AA165" s="17" t="str">
        <f>IF('[1]TCE - ANEXO III - Preencher'!AB174="","",'[1]TCE - ANEXO III - Preencher'!AB174)</f>
        <v xml:space="preserve">ABONO ASSIS FIN COMPLEMENTAR </v>
      </c>
      <c r="AB165" s="15">
        <f t="shared" si="12"/>
        <v>2107.44</v>
      </c>
    </row>
    <row r="166" spans="1:28" x14ac:dyDescent="0.2">
      <c r="A166" s="8">
        <f>IFERROR(VLOOKUP(B166,'[1]DADOS (OCULTAR)'!$Q$3:$S$136,3,0),"")</f>
        <v>9767633000528</v>
      </c>
      <c r="B166" s="9" t="str">
        <f>'[1]TCE - ANEXO III - Preencher'!C175</f>
        <v>UPA NOVA DESCOBERTA - CG Nº 008/2022</v>
      </c>
      <c r="C166" s="10"/>
      <c r="D166" s="11" t="str">
        <f>'[1]TCE - ANEXO III - Preencher'!E175</f>
        <v>MIQUELINE MOREIRA DE LIMA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08/2025</v>
      </c>
      <c r="H166" s="14" t="str">
        <f>'[1]TCE - ANEXO III - Preencher'!I175</f>
        <v>0,00</v>
      </c>
      <c r="I166" s="14">
        <f>'[1]TCE - ANEXO III - Preencher'!J175</f>
        <v>171.54</v>
      </c>
      <c r="J166" s="14">
        <f>'[1]TCE - ANEXO III - Preencher'!K175</f>
        <v>0</v>
      </c>
      <c r="K166" s="15">
        <f>'[1]TCE - ANEXO III - Preencher'!L175</f>
        <v>292.02999999999997</v>
      </c>
      <c r="L166" s="15">
        <f>'[1]TCE - ANEXO III - Preencher'!M175</f>
        <v>15.18</v>
      </c>
      <c r="M166" s="15">
        <f t="shared" si="13"/>
        <v>276.84999999999997</v>
      </c>
      <c r="N166" s="15">
        <f>'[1]TCE - ANEXO III - Preencher'!O175</f>
        <v>2.57</v>
      </c>
      <c r="O166" s="15">
        <f>'[1]TCE - ANEXO III - Preencher'!P175</f>
        <v>0</v>
      </c>
      <c r="P166" s="16">
        <f t="shared" si="14"/>
        <v>2.57</v>
      </c>
      <c r="Q166" s="15">
        <f>'[1]TCE - ANEXO III - Preencher'!R175</f>
        <v>258</v>
      </c>
      <c r="R166" s="15">
        <f>'[1]TCE - ANEXO III - Preencher'!S175</f>
        <v>91.08</v>
      </c>
      <c r="S166" s="16">
        <f t="shared" si="15"/>
        <v>166.92000000000002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1731.1</v>
      </c>
      <c r="Y166" s="15">
        <f>'[1]TCE - ANEXO III - Preencher'!Z175</f>
        <v>0</v>
      </c>
      <c r="Z166" s="16">
        <f t="shared" si="17"/>
        <v>1731.1</v>
      </c>
      <c r="AA166" s="17" t="str">
        <f>IF('[1]TCE - ANEXO III - Preencher'!AB175="","",'[1]TCE - ANEXO III - Preencher'!AB175)</f>
        <v xml:space="preserve">ABONO ASSIS FIN COMPLEMENTAR </v>
      </c>
      <c r="AB166" s="15">
        <f t="shared" si="12"/>
        <v>2348.98</v>
      </c>
    </row>
    <row r="167" spans="1:28" x14ac:dyDescent="0.2">
      <c r="A167" s="8">
        <f>IFERROR(VLOOKUP(B167,'[1]DADOS (OCULTAR)'!$Q$3:$S$136,3,0),"")</f>
        <v>9767633000528</v>
      </c>
      <c r="B167" s="9" t="str">
        <f>'[1]TCE - ANEXO III - Preencher'!C176</f>
        <v>UPA NOVA DESCOBERTA - CG Nº 008/2022</v>
      </c>
      <c r="C167" s="10"/>
      <c r="D167" s="11" t="str">
        <f>'[1]TCE - ANEXO III - Preencher'!E176</f>
        <v>NATHALIA CHAGAS DE SOUZA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3132-20</v>
      </c>
      <c r="G167" s="13" t="str">
        <f>IF('[1]TCE - ANEXO III - Preencher'!H176="","",'[1]TCE - ANEXO III - Preencher'!H176)</f>
        <v>08/2025</v>
      </c>
      <c r="H167" s="14" t="str">
        <f>'[1]TCE - ANEXO III - Preencher'!I176</f>
        <v>0,00</v>
      </c>
      <c r="I167" s="14">
        <f>'[1]TCE - ANEXO III - Preencher'!J176</f>
        <v>224.61</v>
      </c>
      <c r="J167" s="14">
        <f>'[1]TCE - ANEXO III - Preencher'!K176</f>
        <v>0</v>
      </c>
      <c r="K167" s="15">
        <f>'[1]TCE - ANEXO III - Preencher'!L176</f>
        <v>292.02999999999997</v>
      </c>
      <c r="L167" s="15">
        <f>'[1]TCE - ANEXO III - Preencher'!M176</f>
        <v>30.36</v>
      </c>
      <c r="M167" s="15">
        <f t="shared" si="13"/>
        <v>261.66999999999996</v>
      </c>
      <c r="N167" s="15">
        <f>'[1]TCE - ANEXO III - Preencher'!O176</f>
        <v>2.57</v>
      </c>
      <c r="O167" s="15">
        <f>'[1]TCE - ANEXO III - Preencher'!P176</f>
        <v>0</v>
      </c>
      <c r="P167" s="16">
        <f t="shared" si="14"/>
        <v>2.57</v>
      </c>
      <c r="Q167" s="15">
        <f>'[1]TCE - ANEXO III - Preencher'!R176</f>
        <v>0</v>
      </c>
      <c r="R167" s="15">
        <f>'[1]TCE - ANEXO III - Preencher'!S176</f>
        <v>137.44999999999999</v>
      </c>
      <c r="S167" s="16">
        <f t="shared" si="15"/>
        <v>-137.44999999999999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351.4</v>
      </c>
    </row>
    <row r="168" spans="1:28" x14ac:dyDescent="0.2">
      <c r="A168" s="8">
        <f>IFERROR(VLOOKUP(B168,'[1]DADOS (OCULTAR)'!$Q$3:$S$136,3,0),"")</f>
        <v>9767633000528</v>
      </c>
      <c r="B168" s="9" t="str">
        <f>'[1]TCE - ANEXO III - Preencher'!C177</f>
        <v>UPA NOVA DESCOBERTA - CG Nº 008/2022</v>
      </c>
      <c r="C168" s="10"/>
      <c r="D168" s="11" t="str">
        <f>'[1]TCE - ANEXO III - Preencher'!E177</f>
        <v>NATHALLY FAUSTINO DE ALBUQUERQUE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3516-05</v>
      </c>
      <c r="G168" s="13" t="str">
        <f>IF('[1]TCE - ANEXO III - Preencher'!H177="","",'[1]TCE - ANEXO III - Preencher'!H177)</f>
        <v>08/2025</v>
      </c>
      <c r="H168" s="14" t="str">
        <f>'[1]TCE - ANEXO III - Preencher'!I177</f>
        <v>0,00</v>
      </c>
      <c r="I168" s="14">
        <f>'[1]TCE - ANEXO III - Preencher'!J177</f>
        <v>173.51</v>
      </c>
      <c r="J168" s="14">
        <f>'[1]TCE - ANEXO III - Preencher'!K177</f>
        <v>0</v>
      </c>
      <c r="K168" s="15">
        <f>'[1]TCE - ANEXO III - Preencher'!L177</f>
        <v>292.02999999999997</v>
      </c>
      <c r="L168" s="15">
        <f>'[1]TCE - ANEXO III - Preencher'!M177</f>
        <v>30.36</v>
      </c>
      <c r="M168" s="15">
        <f t="shared" si="13"/>
        <v>261.66999999999996</v>
      </c>
      <c r="N168" s="15">
        <f>'[1]TCE - ANEXO III - Preencher'!O177</f>
        <v>2.57</v>
      </c>
      <c r="O168" s="15">
        <f>'[1]TCE - ANEXO III - Preencher'!P177</f>
        <v>0</v>
      </c>
      <c r="P168" s="16">
        <f t="shared" si="14"/>
        <v>2.57</v>
      </c>
      <c r="Q168" s="15">
        <f>'[1]TCE - ANEXO III - Preencher'!R177</f>
        <v>361.2</v>
      </c>
      <c r="R168" s="15">
        <f>'[1]TCE - ANEXO III - Preencher'!S177</f>
        <v>0</v>
      </c>
      <c r="S168" s="16">
        <f t="shared" si="15"/>
        <v>361.2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798.94999999999993</v>
      </c>
    </row>
    <row r="169" spans="1:28" x14ac:dyDescent="0.2">
      <c r="A169" s="8">
        <f>IFERROR(VLOOKUP(B169,'[1]DADOS (OCULTAR)'!$Q$3:$S$136,3,0),"")</f>
        <v>9767633000528</v>
      </c>
      <c r="B169" s="9" t="str">
        <f>'[1]TCE - ANEXO III - Preencher'!C178</f>
        <v>UPA NOVA DESCOBERTA - CG Nº 008/2022</v>
      </c>
      <c r="C169" s="10"/>
      <c r="D169" s="11" t="str">
        <f>'[1]TCE - ANEXO III - Preencher'!E178</f>
        <v>NEIRES FERREIRA DE LIMA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08/2025</v>
      </c>
      <c r="H169" s="14" t="str">
        <f>'[1]TCE - ANEXO III - Preencher'!I178</f>
        <v>0,00</v>
      </c>
      <c r="I169" s="14">
        <f>'[1]TCE - ANEXO III - Preencher'!J178</f>
        <v>166.01</v>
      </c>
      <c r="J169" s="14">
        <f>'[1]TCE - ANEXO III - Preencher'!K178</f>
        <v>0</v>
      </c>
      <c r="K169" s="15">
        <f>'[1]TCE - ANEXO III - Preencher'!L178</f>
        <v>292.02999999999997</v>
      </c>
      <c r="L169" s="15">
        <f>'[1]TCE - ANEXO III - Preencher'!M178</f>
        <v>15.18</v>
      </c>
      <c r="M169" s="15">
        <f t="shared" si="13"/>
        <v>276.84999999999997</v>
      </c>
      <c r="N169" s="15">
        <f>'[1]TCE - ANEXO III - Preencher'!O178</f>
        <v>2.57</v>
      </c>
      <c r="O169" s="15">
        <f>'[1]TCE - ANEXO III - Preencher'!P178</f>
        <v>0</v>
      </c>
      <c r="P169" s="16">
        <f t="shared" si="14"/>
        <v>2.57</v>
      </c>
      <c r="Q169" s="15">
        <f>'[1]TCE - ANEXO III - Preencher'!R178</f>
        <v>240.8</v>
      </c>
      <c r="R169" s="15">
        <f>'[1]TCE - ANEXO III - Preencher'!S178</f>
        <v>91.08</v>
      </c>
      <c r="S169" s="16">
        <f t="shared" si="15"/>
        <v>149.72000000000003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1655.1</v>
      </c>
      <c r="Y169" s="15">
        <f>'[1]TCE - ANEXO III - Preencher'!Z178</f>
        <v>0</v>
      </c>
      <c r="Z169" s="16">
        <f t="shared" si="17"/>
        <v>1655.1</v>
      </c>
      <c r="AA169" s="17" t="str">
        <f>IF('[1]TCE - ANEXO III - Preencher'!AB178="","",'[1]TCE - ANEXO III - Preencher'!AB178)</f>
        <v xml:space="preserve">ABONO ASSIS FIN COMPLEMENTAR </v>
      </c>
      <c r="AB169" s="15">
        <f t="shared" si="12"/>
        <v>2250.25</v>
      </c>
    </row>
    <row r="170" spans="1:28" x14ac:dyDescent="0.2">
      <c r="A170" s="8">
        <f>IFERROR(VLOOKUP(B170,'[1]DADOS (OCULTAR)'!$Q$3:$S$136,3,0),"")</f>
        <v>9767633000528</v>
      </c>
      <c r="B170" s="9" t="str">
        <f>'[1]TCE - ANEXO III - Preencher'!C179</f>
        <v>UPA NOVA DESCOBERTA - CG Nº 008/2022</v>
      </c>
      <c r="C170" s="10"/>
      <c r="D170" s="11" t="str">
        <f>'[1]TCE - ANEXO III - Preencher'!E179</f>
        <v>PALLOMA KATHLEEN DE LIMA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 t="str">
        <f>IF('[1]TCE - ANEXO III - Preencher'!H179="","",'[1]TCE - ANEXO III - Preencher'!H179)</f>
        <v>08/2025</v>
      </c>
      <c r="H170" s="14" t="str">
        <f>'[1]TCE - ANEXO III - Preencher'!I179</f>
        <v>0,00</v>
      </c>
      <c r="I170" s="14">
        <f>'[1]TCE - ANEXO III - Preencher'!J179</f>
        <v>0</v>
      </c>
      <c r="J170" s="14">
        <f>'[1]TCE - ANEXO III - Preencher'!K179</f>
        <v>694.9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2.57</v>
      </c>
      <c r="O170" s="15">
        <f>'[1]TCE - ANEXO III - Preencher'!P179</f>
        <v>0</v>
      </c>
      <c r="P170" s="16">
        <f t="shared" si="14"/>
        <v>2.57</v>
      </c>
      <c r="Q170" s="15">
        <f>'[1]TCE - ANEXO III - Preencher'!R179</f>
        <v>103.2</v>
      </c>
      <c r="R170" s="15">
        <f>'[1]TCE - ANEXO III - Preencher'!S179</f>
        <v>0</v>
      </c>
      <c r="S170" s="16">
        <f t="shared" si="15"/>
        <v>103.2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3770.69</v>
      </c>
      <c r="Y170" s="15">
        <f>'[1]TCE - ANEXO III - Preencher'!Z179</f>
        <v>0</v>
      </c>
      <c r="Z170" s="16">
        <f t="shared" si="17"/>
        <v>3770.69</v>
      </c>
      <c r="AA170" s="17" t="str">
        <f>IF('[1]TCE - ANEXO III - Preencher'!AB179="","",'[1]TCE - ANEXO III - Preencher'!AB179)</f>
        <v xml:space="preserve">ABONO ASSIS FIN COMPLEMENTAR </v>
      </c>
      <c r="AB170" s="15">
        <f t="shared" si="12"/>
        <v>4571.3600000000006</v>
      </c>
    </row>
    <row r="171" spans="1:28" x14ac:dyDescent="0.2">
      <c r="A171" s="8">
        <f>IFERROR(VLOOKUP(B171,'[1]DADOS (OCULTAR)'!$Q$3:$S$136,3,0),"")</f>
        <v>9767633000528</v>
      </c>
      <c r="B171" s="9" t="str">
        <f>'[1]TCE - ANEXO III - Preencher'!C180</f>
        <v>UPA NOVA DESCOBERTA - CG Nº 008/2022</v>
      </c>
      <c r="C171" s="10"/>
      <c r="D171" s="11" t="str">
        <f>'[1]TCE - ANEXO III - Preencher'!E180</f>
        <v>PAULA DANIELLY GOMES DE MORAIS OLIVEIRA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2234-05</v>
      </c>
      <c r="G171" s="13" t="str">
        <f>IF('[1]TCE - ANEXO III - Preencher'!H180="","",'[1]TCE - ANEXO III - Preencher'!H180)</f>
        <v>08/2025</v>
      </c>
      <c r="H171" s="14" t="str">
        <f>'[1]TCE - ANEXO III - Preencher'!I180</f>
        <v>0,00</v>
      </c>
      <c r="I171" s="14">
        <f>'[1]TCE - ANEXO III - Preencher'!J180</f>
        <v>336.94</v>
      </c>
      <c r="J171" s="14">
        <f>'[1]TCE - ANEXO III - Preencher'!K180</f>
        <v>0</v>
      </c>
      <c r="K171" s="15">
        <f>'[1]TCE - ANEXO III - Preencher'!L180</f>
        <v>292.02999999999997</v>
      </c>
      <c r="L171" s="15">
        <f>'[1]TCE - ANEXO III - Preencher'!M180</f>
        <v>20.059999999999999</v>
      </c>
      <c r="M171" s="15">
        <f t="shared" si="13"/>
        <v>271.96999999999997</v>
      </c>
      <c r="N171" s="15">
        <f>'[1]TCE - ANEXO III - Preencher'!O180</f>
        <v>2.57</v>
      </c>
      <c r="O171" s="15">
        <f>'[1]TCE - ANEXO III - Preencher'!P180</f>
        <v>0</v>
      </c>
      <c r="P171" s="16">
        <f t="shared" si="14"/>
        <v>2.57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611.48</v>
      </c>
    </row>
    <row r="172" spans="1:28" x14ac:dyDescent="0.2">
      <c r="A172" s="8">
        <f>IFERROR(VLOOKUP(B172,'[1]DADOS (OCULTAR)'!$Q$3:$S$136,3,0),"")</f>
        <v>9767633000528</v>
      </c>
      <c r="B172" s="9" t="str">
        <f>'[1]TCE - ANEXO III - Preencher'!C181</f>
        <v>UPA NOVA DESCOBERTA - CG Nº 008/2022</v>
      </c>
      <c r="C172" s="10"/>
      <c r="D172" s="11" t="str">
        <f>'[1]TCE - ANEXO III - Preencher'!E181</f>
        <v>PAULO GABRIEL DA SILVA MOUZINHO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4110-05</v>
      </c>
      <c r="G172" s="13" t="str">
        <f>IF('[1]TCE - ANEXO III - Preencher'!H181="","",'[1]TCE - ANEXO III - Preencher'!H181)</f>
        <v>08/2025</v>
      </c>
      <c r="H172" s="14" t="str">
        <f>'[1]TCE - ANEXO III - Preencher'!I181</f>
        <v>0,00</v>
      </c>
      <c r="I172" s="14">
        <f>'[1]TCE - ANEXO III - Preencher'!J181</f>
        <v>14.25</v>
      </c>
      <c r="J172" s="14">
        <f>'[1]TCE - ANEXO III - Preencher'!K181</f>
        <v>0</v>
      </c>
      <c r="K172" s="15">
        <f>'[1]TCE - ANEXO III - Preencher'!L181</f>
        <v>292.02999999999997</v>
      </c>
      <c r="L172" s="15">
        <f>'[1]TCE - ANEXO III - Preencher'!M181</f>
        <v>15.18</v>
      </c>
      <c r="M172" s="15">
        <f t="shared" si="13"/>
        <v>276.84999999999997</v>
      </c>
      <c r="N172" s="15">
        <f>'[1]TCE - ANEXO III - Preencher'!O181</f>
        <v>2.57</v>
      </c>
      <c r="O172" s="15">
        <f>'[1]TCE - ANEXO III - Preencher'!P181</f>
        <v>0</v>
      </c>
      <c r="P172" s="16">
        <f t="shared" si="14"/>
        <v>2.57</v>
      </c>
      <c r="Q172" s="15">
        <f>'[1]TCE - ANEXO III - Preencher'!R181</f>
        <v>361.2</v>
      </c>
      <c r="R172" s="15">
        <f>'[1]TCE - ANEXO III - Preencher'!S181</f>
        <v>41.35</v>
      </c>
      <c r="S172" s="16">
        <f t="shared" si="15"/>
        <v>319.84999999999997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613.52</v>
      </c>
    </row>
    <row r="173" spans="1:28" x14ac:dyDescent="0.2">
      <c r="A173" s="8">
        <f>IFERROR(VLOOKUP(B173,'[1]DADOS (OCULTAR)'!$Q$3:$S$136,3,0),"")</f>
        <v>9767633000528</v>
      </c>
      <c r="B173" s="9" t="str">
        <f>'[1]TCE - ANEXO III - Preencher'!C182</f>
        <v>UPA NOVA DESCOBERTA - CG Nº 008/2022</v>
      </c>
      <c r="C173" s="10"/>
      <c r="D173" s="11" t="str">
        <f>'[1]TCE - ANEXO III - Preencher'!E182</f>
        <v>PAULO LUCAS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7664-20</v>
      </c>
      <c r="G173" s="13" t="str">
        <f>IF('[1]TCE - ANEXO III - Preencher'!H182="","",'[1]TCE - ANEXO III - Preencher'!H182)</f>
        <v>08/2025</v>
      </c>
      <c r="H173" s="14" t="str">
        <f>'[1]TCE - ANEXO III - Preencher'!I182</f>
        <v>0,00</v>
      </c>
      <c r="I173" s="14">
        <f>'[1]TCE - ANEXO III - Preencher'!J182</f>
        <v>192.88</v>
      </c>
      <c r="J173" s="14">
        <f>'[1]TCE - ANEXO III - Preencher'!K182</f>
        <v>0</v>
      </c>
      <c r="K173" s="15">
        <f>'[1]TCE - ANEXO III - Preencher'!L182</f>
        <v>292.02999999999997</v>
      </c>
      <c r="L173" s="15">
        <f>'[1]TCE - ANEXO III - Preencher'!M182</f>
        <v>15.18</v>
      </c>
      <c r="M173" s="15">
        <f t="shared" si="13"/>
        <v>276.84999999999997</v>
      </c>
      <c r="N173" s="15">
        <f>'[1]TCE - ANEXO III - Preencher'!O182</f>
        <v>2.57</v>
      </c>
      <c r="O173" s="15">
        <f>'[1]TCE - ANEXO III - Preencher'!P182</f>
        <v>0</v>
      </c>
      <c r="P173" s="16">
        <f t="shared" si="14"/>
        <v>2.57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472.29999999999995</v>
      </c>
    </row>
    <row r="174" spans="1:28" x14ac:dyDescent="0.2">
      <c r="A174" s="8">
        <f>IFERROR(VLOOKUP(B174,'[1]DADOS (OCULTAR)'!$Q$3:$S$136,3,0),"")</f>
        <v>9767633000528</v>
      </c>
      <c r="B174" s="9" t="str">
        <f>'[1]TCE - ANEXO III - Preencher'!C183</f>
        <v>UPA NOVA DESCOBERTA - CG Nº 008/2022</v>
      </c>
      <c r="C174" s="10"/>
      <c r="D174" s="11" t="str">
        <f>'[1]TCE - ANEXO III - Preencher'!E183</f>
        <v>PAULO RODRIGO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08/2025</v>
      </c>
      <c r="H174" s="14" t="str">
        <f>'[1]TCE - ANEXO III - Preencher'!I183</f>
        <v>0,00</v>
      </c>
      <c r="I174" s="14">
        <f>'[1]TCE - ANEXO III - Preencher'!J183</f>
        <v>215.23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2.57</v>
      </c>
      <c r="O174" s="15">
        <f>'[1]TCE - ANEXO III - Preencher'!P183</f>
        <v>0</v>
      </c>
      <c r="P174" s="16">
        <f t="shared" si="14"/>
        <v>2.57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1731.1</v>
      </c>
      <c r="Y174" s="15">
        <f>'[1]TCE - ANEXO III - Preencher'!Z183</f>
        <v>0</v>
      </c>
      <c r="Z174" s="16">
        <f t="shared" si="17"/>
        <v>1731.1</v>
      </c>
      <c r="AA174" s="17" t="str">
        <f>IF('[1]TCE - ANEXO III - Preencher'!AB183="","",'[1]TCE - ANEXO III - Preencher'!AB183)</f>
        <v xml:space="preserve">ABONO ASSIS FIN COMPLEMENTAR </v>
      </c>
      <c r="AB174" s="15">
        <f t="shared" si="12"/>
        <v>1948.8999999999999</v>
      </c>
    </row>
    <row r="175" spans="1:28" x14ac:dyDescent="0.2">
      <c r="A175" s="8">
        <f>IFERROR(VLOOKUP(B175,'[1]DADOS (OCULTAR)'!$Q$3:$S$136,3,0),"")</f>
        <v>9767633000528</v>
      </c>
      <c r="B175" s="9" t="str">
        <f>'[1]TCE - ANEXO III - Preencher'!C184</f>
        <v>UPA NOVA DESCOBERTA - CG Nº 008/2022</v>
      </c>
      <c r="C175" s="10"/>
      <c r="D175" s="11" t="str">
        <f>'[1]TCE - ANEXO III - Preencher'!E184</f>
        <v xml:space="preserve">PRISCILLA KARINE NASCIMENTO DE CARVALHO SOUZA 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2234-05</v>
      </c>
      <c r="G175" s="13" t="str">
        <f>IF('[1]TCE - ANEXO III - Preencher'!H184="","",'[1]TCE - ANEXO III - Preencher'!H184)</f>
        <v>08/2025</v>
      </c>
      <c r="H175" s="14" t="str">
        <f>'[1]TCE - ANEXO III - Preencher'!I184</f>
        <v>0,00</v>
      </c>
      <c r="I175" s="14">
        <f>'[1]TCE - ANEXO III - Preencher'!J184</f>
        <v>386.06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2.57</v>
      </c>
      <c r="O175" s="15">
        <f>'[1]TCE - ANEXO III - Preencher'!P184</f>
        <v>0</v>
      </c>
      <c r="P175" s="16">
        <f t="shared" si="14"/>
        <v>2.57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349.54</v>
      </c>
      <c r="U175" s="15">
        <f>'[1]TCE - ANEXO III - Preencher'!V184</f>
        <v>0</v>
      </c>
      <c r="V175" s="16">
        <f t="shared" si="16"/>
        <v>349.54</v>
      </c>
      <c r="W175" s="17" t="str">
        <f>IF('[1]TCE - ANEXO III - Preencher'!X184="","",'[1]TCE - ANEXO III - Preencher'!X184)</f>
        <v>AUXILIO CRECHE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738.17000000000007</v>
      </c>
    </row>
    <row r="176" spans="1:28" x14ac:dyDescent="0.2">
      <c r="A176" s="8">
        <f>IFERROR(VLOOKUP(B176,'[1]DADOS (OCULTAR)'!$Q$3:$S$136,3,0),"")</f>
        <v>9767633000528</v>
      </c>
      <c r="B176" s="9" t="str">
        <f>'[1]TCE - ANEXO III - Preencher'!C185</f>
        <v>UPA NOVA DESCOBERTA - CG Nº 008/2022</v>
      </c>
      <c r="C176" s="10"/>
      <c r="D176" s="11" t="str">
        <f>'[1]TCE - ANEXO III - Preencher'!E185</f>
        <v xml:space="preserve">PRISCILLA RODRIGUES PAUDARCO 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08/2025</v>
      </c>
      <c r="H176" s="14" t="str">
        <f>'[1]TCE - ANEXO III - Preencher'!I185</f>
        <v>0,00</v>
      </c>
      <c r="I176" s="14">
        <f>'[1]TCE - ANEXO III - Preencher'!J185</f>
        <v>173.01</v>
      </c>
      <c r="J176" s="14">
        <f>'[1]TCE - ANEXO III - Preencher'!K185</f>
        <v>0</v>
      </c>
      <c r="K176" s="15">
        <f>'[1]TCE - ANEXO III - Preencher'!L185</f>
        <v>292.02999999999997</v>
      </c>
      <c r="L176" s="15">
        <f>'[1]TCE - ANEXO III - Preencher'!M185</f>
        <v>2.6</v>
      </c>
      <c r="M176" s="15">
        <f t="shared" si="13"/>
        <v>289.42999999999995</v>
      </c>
      <c r="N176" s="15">
        <f>'[1]TCE - ANEXO III - Preencher'!O185</f>
        <v>2.57</v>
      </c>
      <c r="O176" s="15">
        <f>'[1]TCE - ANEXO III - Preencher'!P185</f>
        <v>0</v>
      </c>
      <c r="P176" s="16">
        <f t="shared" si="14"/>
        <v>2.57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138.38999999999999</v>
      </c>
      <c r="U176" s="15">
        <f>'[1]TCE - ANEXO III - Preencher'!V185</f>
        <v>0</v>
      </c>
      <c r="V176" s="16">
        <f t="shared" si="16"/>
        <v>138.38999999999999</v>
      </c>
      <c r="W176" s="17" t="str">
        <f>IF('[1]TCE - ANEXO III - Preencher'!X185="","",'[1]TCE - ANEXO III - Preencher'!X185)</f>
        <v>AUXILIO CRECHE</v>
      </c>
      <c r="X176" s="15">
        <f>'[1]TCE - ANEXO III - Preencher'!Y185</f>
        <v>4098.58</v>
      </c>
      <c r="Y176" s="15">
        <f>'[1]TCE - ANEXO III - Preencher'!Z185</f>
        <v>0</v>
      </c>
      <c r="Z176" s="16">
        <f t="shared" si="17"/>
        <v>4098.58</v>
      </c>
      <c r="AA176" s="17" t="str">
        <f>IF('[1]TCE - ANEXO III - Preencher'!AB185="","",'[1]TCE - ANEXO III - Preencher'!AB185)</f>
        <v xml:space="preserve">ABONO ASSIS FIN COMPLEMENTAR </v>
      </c>
      <c r="AB176" s="15">
        <f t="shared" si="12"/>
        <v>4701.9799999999996</v>
      </c>
    </row>
    <row r="177" spans="1:28" x14ac:dyDescent="0.2">
      <c r="A177" s="8">
        <f>IFERROR(VLOOKUP(B177,'[1]DADOS (OCULTAR)'!$Q$3:$S$136,3,0),"")</f>
        <v>9767633000528</v>
      </c>
      <c r="B177" s="9" t="str">
        <f>'[1]TCE - ANEXO III - Preencher'!C186</f>
        <v>UPA NOVA DESCOBERTA - CG Nº 008/2022</v>
      </c>
      <c r="C177" s="10"/>
      <c r="D177" s="11" t="str">
        <f>'[1]TCE - ANEXO III - Preencher'!E186</f>
        <v>RAIMUNDO HENRIQUE DAS NEVES FILHO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7823-20</v>
      </c>
      <c r="G177" s="13" t="str">
        <f>IF('[1]TCE - ANEXO III - Preencher'!H186="","",'[1]TCE - ANEXO III - Preencher'!H186)</f>
        <v>08/2025</v>
      </c>
      <c r="H177" s="14" t="str">
        <f>'[1]TCE - ANEXO III - Preencher'!I186</f>
        <v>0,00</v>
      </c>
      <c r="I177" s="14">
        <f>'[1]TCE - ANEXO III - Preencher'!J186</f>
        <v>218.72</v>
      </c>
      <c r="J177" s="14">
        <f>'[1]TCE - ANEXO III - Preencher'!K186</f>
        <v>0</v>
      </c>
      <c r="K177" s="15">
        <f>'[1]TCE - ANEXO III - Preencher'!L186</f>
        <v>292.02999999999997</v>
      </c>
      <c r="L177" s="15">
        <f>'[1]TCE - ANEXO III - Preencher'!M186</f>
        <v>30.36</v>
      </c>
      <c r="M177" s="15">
        <f t="shared" si="13"/>
        <v>261.66999999999996</v>
      </c>
      <c r="N177" s="15">
        <f>'[1]TCE - ANEXO III - Preencher'!O186</f>
        <v>2.57</v>
      </c>
      <c r="O177" s="15">
        <f>'[1]TCE - ANEXO III - Preencher'!P186</f>
        <v>0</v>
      </c>
      <c r="P177" s="16">
        <f t="shared" si="14"/>
        <v>2.57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482.96</v>
      </c>
    </row>
    <row r="178" spans="1:28" x14ac:dyDescent="0.2">
      <c r="A178" s="8">
        <f>IFERROR(VLOOKUP(B178,'[1]DADOS (OCULTAR)'!$Q$3:$S$136,3,0),"")</f>
        <v>9767633000528</v>
      </c>
      <c r="B178" s="9" t="str">
        <f>'[1]TCE - ANEXO III - Preencher'!C187</f>
        <v>UPA NOVA DESCOBERTA - CG Nº 008/2022</v>
      </c>
      <c r="C178" s="10"/>
      <c r="D178" s="11" t="str">
        <f>'[1]TCE - ANEXO III - Preencher'!E187</f>
        <v>RAYANE CARLOS DOS SANTOS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08/2025</v>
      </c>
      <c r="H178" s="14" t="str">
        <f>'[1]TCE - ANEXO III - Preencher'!I187</f>
        <v>0,00</v>
      </c>
      <c r="I178" s="14">
        <f>'[1]TCE - ANEXO III - Preencher'!J187</f>
        <v>141.68</v>
      </c>
      <c r="J178" s="14">
        <f>'[1]TCE - ANEXO III - Preencher'!K187</f>
        <v>0</v>
      </c>
      <c r="K178" s="15">
        <f>'[1]TCE - ANEXO III - Preencher'!L187</f>
        <v>292.02999999999997</v>
      </c>
      <c r="L178" s="15">
        <f>'[1]TCE - ANEXO III - Preencher'!M187</f>
        <v>15.18</v>
      </c>
      <c r="M178" s="15">
        <f t="shared" si="13"/>
        <v>276.84999999999997</v>
      </c>
      <c r="N178" s="15">
        <f>'[1]TCE - ANEXO III - Preencher'!O187</f>
        <v>2.57</v>
      </c>
      <c r="O178" s="15">
        <f>'[1]TCE - ANEXO III - Preencher'!P187</f>
        <v>0</v>
      </c>
      <c r="P178" s="16">
        <f t="shared" si="14"/>
        <v>2.57</v>
      </c>
      <c r="Q178" s="15">
        <f>'[1]TCE - ANEXO III - Preencher'!R187</f>
        <v>263.2</v>
      </c>
      <c r="R178" s="15">
        <f>'[1]TCE - ANEXO III - Preencher'!S187</f>
        <v>69.83</v>
      </c>
      <c r="S178" s="16">
        <f t="shared" si="15"/>
        <v>193.37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1731.1</v>
      </c>
      <c r="Y178" s="15">
        <f>'[1]TCE - ANEXO III - Preencher'!Z187</f>
        <v>0</v>
      </c>
      <c r="Z178" s="16">
        <f t="shared" si="17"/>
        <v>1731.1</v>
      </c>
      <c r="AA178" s="17" t="str">
        <f>IF('[1]TCE - ANEXO III - Preencher'!AB187="","",'[1]TCE - ANEXO III - Preencher'!AB187)</f>
        <v xml:space="preserve">ABONO ASSIS FIN COMPLEMENTAR </v>
      </c>
      <c r="AB178" s="15">
        <f t="shared" si="12"/>
        <v>2345.5699999999997</v>
      </c>
    </row>
    <row r="179" spans="1:28" x14ac:dyDescent="0.2">
      <c r="A179" s="8">
        <f>IFERROR(VLOOKUP(B179,'[1]DADOS (OCULTAR)'!$Q$3:$S$136,3,0),"")</f>
        <v>9767633000528</v>
      </c>
      <c r="B179" s="9" t="str">
        <f>'[1]TCE - ANEXO III - Preencher'!C188</f>
        <v>UPA NOVA DESCOBERTA - CG Nº 008/2022</v>
      </c>
      <c r="C179" s="10"/>
      <c r="D179" s="11" t="str">
        <f>'[1]TCE - ANEXO III - Preencher'!E188</f>
        <v>RENAN ELIEL DA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3132-20</v>
      </c>
      <c r="G179" s="13" t="str">
        <f>IF('[1]TCE - ANEXO III - Preencher'!H188="","",'[1]TCE - ANEXO III - Preencher'!H188)</f>
        <v>08/2025</v>
      </c>
      <c r="H179" s="14" t="str">
        <f>'[1]TCE - ANEXO III - Preencher'!I188</f>
        <v>0,00</v>
      </c>
      <c r="I179" s="14">
        <f>'[1]TCE - ANEXO III - Preencher'!J188</f>
        <v>212.39</v>
      </c>
      <c r="J179" s="14">
        <f>'[1]TCE - ANEXO III - Preencher'!K188</f>
        <v>0</v>
      </c>
      <c r="K179" s="15">
        <f>'[1]TCE - ANEXO III - Preencher'!L188</f>
        <v>292.02999999999997</v>
      </c>
      <c r="L179" s="15">
        <f>'[1]TCE - ANEXO III - Preencher'!M188</f>
        <v>30.36</v>
      </c>
      <c r="M179" s="15">
        <f t="shared" si="13"/>
        <v>261.66999999999996</v>
      </c>
      <c r="N179" s="15">
        <f>'[1]TCE - ANEXO III - Preencher'!O188</f>
        <v>2.57</v>
      </c>
      <c r="O179" s="15">
        <f>'[1]TCE - ANEXO III - Preencher'!P188</f>
        <v>0</v>
      </c>
      <c r="P179" s="16">
        <f t="shared" si="14"/>
        <v>2.57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476.62999999999994</v>
      </c>
    </row>
    <row r="180" spans="1:28" x14ac:dyDescent="0.2">
      <c r="A180" s="8">
        <f>IFERROR(VLOOKUP(B180,'[1]DADOS (OCULTAR)'!$Q$3:$S$136,3,0),"")</f>
        <v>9767633000528</v>
      </c>
      <c r="B180" s="9" t="str">
        <f>'[1]TCE - ANEXO III - Preencher'!C189</f>
        <v>UPA NOVA DESCOBERTA - CG Nº 008/2022</v>
      </c>
      <c r="C180" s="10"/>
      <c r="D180" s="11" t="str">
        <f>'[1]TCE - ANEXO III - Preencher'!E189</f>
        <v>RENATA SATIRO DOS SANTOS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3224-15</v>
      </c>
      <c r="G180" s="13" t="str">
        <f>IF('[1]TCE - ANEXO III - Preencher'!H189="","",'[1]TCE - ANEXO III - Preencher'!H189)</f>
        <v>08/2025</v>
      </c>
      <c r="H180" s="14" t="str">
        <f>'[1]TCE - ANEXO III - Preencher'!I189</f>
        <v>0,00</v>
      </c>
      <c r="I180" s="14">
        <f>'[1]TCE - ANEXO III - Preencher'!J189</f>
        <v>176.24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2.57</v>
      </c>
      <c r="O180" s="15">
        <f>'[1]TCE - ANEXO III - Preencher'!P189</f>
        <v>0</v>
      </c>
      <c r="P180" s="16">
        <f t="shared" si="14"/>
        <v>2.57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178.81</v>
      </c>
    </row>
    <row r="181" spans="1:28" x14ac:dyDescent="0.2">
      <c r="A181" s="8">
        <f>IFERROR(VLOOKUP(B181,'[1]DADOS (OCULTAR)'!$Q$3:$S$136,3,0),"")</f>
        <v>9767633000528</v>
      </c>
      <c r="B181" s="9" t="str">
        <f>'[1]TCE - ANEXO III - Preencher'!C190</f>
        <v>UPA NOVA DESCOBERTA - CG Nº 008/2022</v>
      </c>
      <c r="C181" s="10"/>
      <c r="D181" s="11" t="str">
        <f>'[1]TCE - ANEXO III - Preencher'!E190</f>
        <v>RENATO RICARTER FELIX DOS SANTOS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5143-10</v>
      </c>
      <c r="G181" s="13" t="str">
        <f>IF('[1]TCE - ANEXO III - Preencher'!H190="","",'[1]TCE - ANEXO III - Preencher'!H190)</f>
        <v>08/2025</v>
      </c>
      <c r="H181" s="14" t="str">
        <f>'[1]TCE - ANEXO III - Preencher'!I190</f>
        <v>0,00</v>
      </c>
      <c r="I181" s="14">
        <f>'[1]TCE - ANEXO III - Preencher'!J190</f>
        <v>181.21</v>
      </c>
      <c r="J181" s="14">
        <f>'[1]TCE - ANEXO III - Preencher'!K190</f>
        <v>0</v>
      </c>
      <c r="K181" s="15">
        <f>'[1]TCE - ANEXO III - Preencher'!L190</f>
        <v>292.02999999999997</v>
      </c>
      <c r="L181" s="15">
        <f>'[1]TCE - ANEXO III - Preencher'!M190</f>
        <v>15.18</v>
      </c>
      <c r="M181" s="15">
        <f t="shared" si="13"/>
        <v>276.84999999999997</v>
      </c>
      <c r="N181" s="15">
        <f>'[1]TCE - ANEXO III - Preencher'!O190</f>
        <v>2.57</v>
      </c>
      <c r="O181" s="15">
        <f>'[1]TCE - ANEXO III - Preencher'!P190</f>
        <v>0</v>
      </c>
      <c r="P181" s="16">
        <f t="shared" si="14"/>
        <v>2.57</v>
      </c>
      <c r="Q181" s="15">
        <f>'[1]TCE - ANEXO III - Preencher'!R190</f>
        <v>129</v>
      </c>
      <c r="R181" s="15">
        <f>'[1]TCE - ANEXO III - Preencher'!S190</f>
        <v>91.08</v>
      </c>
      <c r="S181" s="16">
        <f t="shared" si="15"/>
        <v>37.92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498.54999999999995</v>
      </c>
    </row>
    <row r="182" spans="1:28" x14ac:dyDescent="0.2">
      <c r="A182" s="8">
        <f>IFERROR(VLOOKUP(B182,'[1]DADOS (OCULTAR)'!$Q$3:$S$136,3,0),"")</f>
        <v>9767633000528</v>
      </c>
      <c r="B182" s="9" t="str">
        <f>'[1]TCE - ANEXO III - Preencher'!C191</f>
        <v>UPA NOVA DESCOBERTA - CG Nº 008/2022</v>
      </c>
      <c r="C182" s="10"/>
      <c r="D182" s="11" t="str">
        <f>'[1]TCE - ANEXO III - Preencher'!E191</f>
        <v>RIVALDO ALVES DE SOUZA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5151-10</v>
      </c>
      <c r="G182" s="13" t="str">
        <f>IF('[1]TCE - ANEXO III - Preencher'!H191="","",'[1]TCE - ANEXO III - Preencher'!H191)</f>
        <v>08/2025</v>
      </c>
      <c r="H182" s="14" t="str">
        <f>'[1]TCE - ANEXO III - Preencher'!I191</f>
        <v>0,00</v>
      </c>
      <c r="I182" s="14">
        <f>'[1]TCE - ANEXO III - Preencher'!J191</f>
        <v>157.87</v>
      </c>
      <c r="J182" s="14">
        <f>'[1]TCE - ANEXO III - Preencher'!K191</f>
        <v>0</v>
      </c>
      <c r="K182" s="15">
        <f>'[1]TCE - ANEXO III - Preencher'!L191</f>
        <v>292.02999999999997</v>
      </c>
      <c r="L182" s="15">
        <f>'[1]TCE - ANEXO III - Preencher'!M191</f>
        <v>15.18</v>
      </c>
      <c r="M182" s="15">
        <f t="shared" si="13"/>
        <v>276.84999999999997</v>
      </c>
      <c r="N182" s="15">
        <f>'[1]TCE - ANEXO III - Preencher'!O191</f>
        <v>2.57</v>
      </c>
      <c r="O182" s="15">
        <f>'[1]TCE - ANEXO III - Preencher'!P191</f>
        <v>0</v>
      </c>
      <c r="P182" s="16">
        <f t="shared" si="14"/>
        <v>2.57</v>
      </c>
      <c r="Q182" s="15">
        <f>'[1]TCE - ANEXO III - Preencher'!R191</f>
        <v>129</v>
      </c>
      <c r="R182" s="15">
        <f>'[1]TCE - ANEXO III - Preencher'!S191</f>
        <v>91.08</v>
      </c>
      <c r="S182" s="16">
        <f t="shared" si="15"/>
        <v>37.92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475.21</v>
      </c>
    </row>
    <row r="183" spans="1:28" x14ac:dyDescent="0.2">
      <c r="A183" s="8">
        <f>IFERROR(VLOOKUP(B183,'[1]DADOS (OCULTAR)'!$Q$3:$S$136,3,0),"")</f>
        <v>9767633000528</v>
      </c>
      <c r="B183" s="9" t="str">
        <f>'[1]TCE - ANEXO III - Preencher'!C192</f>
        <v>UPA NOVA DESCOBERTA - CG Nº 008/2022</v>
      </c>
      <c r="C183" s="10"/>
      <c r="D183" s="11" t="str">
        <f>'[1]TCE - ANEXO III - Preencher'!E192</f>
        <v>RIVANILDO GUSMAO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4101-05</v>
      </c>
      <c r="G183" s="13" t="str">
        <f>IF('[1]TCE - ANEXO III - Preencher'!H192="","",'[1]TCE - ANEXO III - Preencher'!H192)</f>
        <v>08/2025</v>
      </c>
      <c r="H183" s="14" t="str">
        <f>'[1]TCE - ANEXO III - Preencher'!I192</f>
        <v>0,00</v>
      </c>
      <c r="I183" s="14">
        <f>'[1]TCE - ANEXO III - Preencher'!J192</f>
        <v>367.04</v>
      </c>
      <c r="J183" s="14">
        <f>'[1]TCE - ANEXO III - Preencher'!K192</f>
        <v>0</v>
      </c>
      <c r="K183" s="15">
        <f>'[1]TCE - ANEXO III - Preencher'!L192</f>
        <v>292.02999999999997</v>
      </c>
      <c r="L183" s="15">
        <f>'[1]TCE - ANEXO III - Preencher'!M192</f>
        <v>30.36</v>
      </c>
      <c r="M183" s="15">
        <f t="shared" si="13"/>
        <v>261.66999999999996</v>
      </c>
      <c r="N183" s="15">
        <f>'[1]TCE - ANEXO III - Preencher'!O192</f>
        <v>2.57</v>
      </c>
      <c r="O183" s="15">
        <f>'[1]TCE - ANEXO III - Preencher'!P192</f>
        <v>0</v>
      </c>
      <c r="P183" s="16">
        <f t="shared" si="14"/>
        <v>2.57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631.28000000000009</v>
      </c>
    </row>
    <row r="184" spans="1:28" x14ac:dyDescent="0.2">
      <c r="A184" s="8">
        <f>IFERROR(VLOOKUP(B184,'[1]DADOS (OCULTAR)'!$Q$3:$S$136,3,0),"")</f>
        <v>9767633000528</v>
      </c>
      <c r="B184" s="9" t="str">
        <f>'[1]TCE - ANEXO III - Preencher'!C193</f>
        <v>UPA NOVA DESCOBERTA - CG Nº 008/2022</v>
      </c>
      <c r="C184" s="10"/>
      <c r="D184" s="11" t="str">
        <f>'[1]TCE - ANEXO III - Preencher'!E193</f>
        <v>ROBSON SOARES DE SOUZA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3226-05</v>
      </c>
      <c r="G184" s="13" t="str">
        <f>IF('[1]TCE - ANEXO III - Preencher'!H193="","",'[1]TCE - ANEXO III - Preencher'!H193)</f>
        <v>08/2025</v>
      </c>
      <c r="H184" s="14" t="str">
        <f>'[1]TCE - ANEXO III - Preencher'!I193</f>
        <v>0,00</v>
      </c>
      <c r="I184" s="14">
        <f>'[1]TCE - ANEXO III - Preencher'!J193</f>
        <v>194.96</v>
      </c>
      <c r="J184" s="14">
        <f>'[1]TCE - ANEXO III - Preencher'!K193</f>
        <v>0</v>
      </c>
      <c r="K184" s="15">
        <f>'[1]TCE - ANEXO III - Preencher'!L193</f>
        <v>292.02999999999997</v>
      </c>
      <c r="L184" s="15">
        <f>'[1]TCE - ANEXO III - Preencher'!M193</f>
        <v>15.18</v>
      </c>
      <c r="M184" s="15">
        <f t="shared" si="13"/>
        <v>276.84999999999997</v>
      </c>
      <c r="N184" s="15">
        <f>'[1]TCE - ANEXO III - Preencher'!O193</f>
        <v>2.57</v>
      </c>
      <c r="O184" s="15">
        <f>'[1]TCE - ANEXO III - Preencher'!P193</f>
        <v>0</v>
      </c>
      <c r="P184" s="16">
        <f t="shared" si="14"/>
        <v>2.57</v>
      </c>
      <c r="Q184" s="15">
        <f>'[1]TCE - ANEXO III - Preencher'!R193</f>
        <v>258</v>
      </c>
      <c r="R184" s="15">
        <f>'[1]TCE - ANEXO III - Preencher'!S193</f>
        <v>91.08</v>
      </c>
      <c r="S184" s="16">
        <f t="shared" si="15"/>
        <v>166.92000000000002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641.29999999999995</v>
      </c>
    </row>
    <row r="185" spans="1:28" x14ac:dyDescent="0.2">
      <c r="A185" s="8">
        <f>IFERROR(VLOOKUP(B185,'[1]DADOS (OCULTAR)'!$Q$3:$S$136,3,0),"")</f>
        <v>9767633000528</v>
      </c>
      <c r="B185" s="9" t="str">
        <f>'[1]TCE - ANEXO III - Preencher'!C194</f>
        <v>UPA NOVA DESCOBERTA - CG Nº 008/2022</v>
      </c>
      <c r="C185" s="10"/>
      <c r="D185" s="11" t="str">
        <f>'[1]TCE - ANEXO III - Preencher'!E194</f>
        <v>RODRIGO LUIZ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4221-10</v>
      </c>
      <c r="G185" s="13" t="str">
        <f>IF('[1]TCE - ANEXO III - Preencher'!H194="","",'[1]TCE - ANEXO III - Preencher'!H194)</f>
        <v>08/2025</v>
      </c>
      <c r="H185" s="14" t="str">
        <f>'[1]TCE - ANEXO III - Preencher'!I194</f>
        <v>0,00</v>
      </c>
      <c r="I185" s="14">
        <f>'[1]TCE - ANEXO III - Preencher'!J194</f>
        <v>188.48</v>
      </c>
      <c r="J185" s="14">
        <f>'[1]TCE - ANEXO III - Preencher'!K194</f>
        <v>0</v>
      </c>
      <c r="K185" s="15">
        <f>'[1]TCE - ANEXO III - Preencher'!L194</f>
        <v>292.02999999999997</v>
      </c>
      <c r="L185" s="15">
        <f>'[1]TCE - ANEXO III - Preencher'!M194</f>
        <v>15.18</v>
      </c>
      <c r="M185" s="15">
        <f t="shared" si="13"/>
        <v>276.84999999999997</v>
      </c>
      <c r="N185" s="15">
        <f>'[1]TCE - ANEXO III - Preencher'!O194</f>
        <v>2.57</v>
      </c>
      <c r="O185" s="15">
        <f>'[1]TCE - ANEXO III - Preencher'!P194</f>
        <v>0</v>
      </c>
      <c r="P185" s="16">
        <f t="shared" si="14"/>
        <v>2.57</v>
      </c>
      <c r="Q185" s="15">
        <f>'[1]TCE - ANEXO III - Preencher'!R194</f>
        <v>0</v>
      </c>
      <c r="R185" s="15">
        <f>'[1]TCE - ANEXO III - Preencher'!S194</f>
        <v>91.08</v>
      </c>
      <c r="S185" s="16">
        <f t="shared" si="15"/>
        <v>-91.08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376.81999999999994</v>
      </c>
    </row>
    <row r="186" spans="1:28" x14ac:dyDescent="0.2">
      <c r="A186" s="8">
        <f>IFERROR(VLOOKUP(B186,'[1]DADOS (OCULTAR)'!$Q$3:$S$136,3,0),"")</f>
        <v>9767633000528</v>
      </c>
      <c r="B186" s="9" t="str">
        <f>'[1]TCE - ANEXO III - Preencher'!C195</f>
        <v>UPA NOVA DESCOBERTA - CG Nº 008/2022</v>
      </c>
      <c r="C186" s="10"/>
      <c r="D186" s="11" t="str">
        <f>'[1]TCE - ANEXO III - Preencher'!E195</f>
        <v>ROGERIO MONTEIRO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5143-10</v>
      </c>
      <c r="G186" s="13" t="str">
        <f>IF('[1]TCE - ANEXO III - Preencher'!H195="","",'[1]TCE - ANEXO III - Preencher'!H195)</f>
        <v>08/2025</v>
      </c>
      <c r="H186" s="14" t="str">
        <f>'[1]TCE - ANEXO III - Preencher'!I195</f>
        <v>0,00</v>
      </c>
      <c r="I186" s="14">
        <f>'[1]TCE - ANEXO III - Preencher'!J195</f>
        <v>212.26</v>
      </c>
      <c r="J186" s="14">
        <f>'[1]TCE - ANEXO III - Preencher'!K195</f>
        <v>0</v>
      </c>
      <c r="K186" s="15">
        <f>'[1]TCE - ANEXO III - Preencher'!L195</f>
        <v>292.02999999999997</v>
      </c>
      <c r="L186" s="15">
        <f>'[1]TCE - ANEXO III - Preencher'!M195</f>
        <v>15.18</v>
      </c>
      <c r="M186" s="15">
        <f t="shared" si="13"/>
        <v>276.84999999999997</v>
      </c>
      <c r="N186" s="15">
        <f>'[1]TCE - ANEXO III - Preencher'!O195</f>
        <v>2.57</v>
      </c>
      <c r="O186" s="15">
        <f>'[1]TCE - ANEXO III - Preencher'!P195</f>
        <v>0</v>
      </c>
      <c r="P186" s="16">
        <f t="shared" si="14"/>
        <v>2.57</v>
      </c>
      <c r="Q186" s="15">
        <f>'[1]TCE - ANEXO III - Preencher'!R195</f>
        <v>129</v>
      </c>
      <c r="R186" s="15">
        <f>'[1]TCE - ANEXO III - Preencher'!S195</f>
        <v>91.08</v>
      </c>
      <c r="S186" s="16">
        <f t="shared" si="15"/>
        <v>37.92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529.59999999999991</v>
      </c>
    </row>
    <row r="187" spans="1:28" x14ac:dyDescent="0.2">
      <c r="A187" s="8">
        <f>IFERROR(VLOOKUP(B187,'[1]DADOS (OCULTAR)'!$Q$3:$S$136,3,0),"")</f>
        <v>9767633000528</v>
      </c>
      <c r="B187" s="9" t="str">
        <f>'[1]TCE - ANEXO III - Preencher'!C196</f>
        <v>UPA NOVA DESCOBERTA - CG Nº 008/2022</v>
      </c>
      <c r="C187" s="10"/>
      <c r="D187" s="11" t="str">
        <f>'[1]TCE - ANEXO III - Preencher'!E196</f>
        <v>ROSANA FLORENCIO DA SILVA SANTOS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4110-05</v>
      </c>
      <c r="G187" s="13" t="str">
        <f>IF('[1]TCE - ANEXO III - Preencher'!H196="","",'[1]TCE - ANEXO III - Preencher'!H196)</f>
        <v>08/2025</v>
      </c>
      <c r="H187" s="14" t="str">
        <f>'[1]TCE - ANEXO III - Preencher'!I196</f>
        <v>0,00</v>
      </c>
      <c r="I187" s="14">
        <f>'[1]TCE - ANEXO III - Preencher'!J196</f>
        <v>199.69</v>
      </c>
      <c r="J187" s="14">
        <f>'[1]TCE - ANEXO III - Preencher'!K196</f>
        <v>0</v>
      </c>
      <c r="K187" s="15">
        <f>'[1]TCE - ANEXO III - Preencher'!L196</f>
        <v>292.02999999999997</v>
      </c>
      <c r="L187" s="15">
        <f>'[1]TCE - ANEXO III - Preencher'!M196</f>
        <v>30.36</v>
      </c>
      <c r="M187" s="15">
        <f t="shared" si="13"/>
        <v>261.66999999999996</v>
      </c>
      <c r="N187" s="15">
        <f>'[1]TCE - ANEXO III - Preencher'!O196</f>
        <v>2.57</v>
      </c>
      <c r="O187" s="15">
        <f>'[1]TCE - ANEXO III - Preencher'!P196</f>
        <v>0</v>
      </c>
      <c r="P187" s="16">
        <f t="shared" si="14"/>
        <v>2.57</v>
      </c>
      <c r="Q187" s="15">
        <f>'[1]TCE - ANEXO III - Preencher'!R196</f>
        <v>180.6</v>
      </c>
      <c r="R187" s="15">
        <f>'[1]TCE - ANEXO III - Preencher'!S196</f>
        <v>128.33000000000001</v>
      </c>
      <c r="S187" s="16">
        <f t="shared" si="15"/>
        <v>52.269999999999982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516.19999999999993</v>
      </c>
    </row>
    <row r="188" spans="1:28" x14ac:dyDescent="0.2">
      <c r="A188" s="8">
        <f>IFERROR(VLOOKUP(B188,'[1]DADOS (OCULTAR)'!$Q$3:$S$136,3,0),"")</f>
        <v>9767633000528</v>
      </c>
      <c r="B188" s="9" t="str">
        <f>'[1]TCE - ANEXO III - Preencher'!C197</f>
        <v>UPA NOVA DESCOBERTA - CG Nº 008/2022</v>
      </c>
      <c r="C188" s="10"/>
      <c r="D188" s="11" t="str">
        <f>'[1]TCE - ANEXO III - Preencher'!E197</f>
        <v>RUBIA HENRIQUE DE OLIVEIRA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08/2025</v>
      </c>
      <c r="H188" s="14" t="str">
        <f>'[1]TCE - ANEXO III - Preencher'!I197</f>
        <v>0,00</v>
      </c>
      <c r="I188" s="14">
        <f>'[1]TCE - ANEXO III - Preencher'!J197</f>
        <v>172.92</v>
      </c>
      <c r="J188" s="14">
        <f>'[1]TCE - ANEXO III - Preencher'!K197</f>
        <v>0</v>
      </c>
      <c r="K188" s="15">
        <f>'[1]TCE - ANEXO III - Preencher'!L197</f>
        <v>292.02999999999997</v>
      </c>
      <c r="L188" s="15">
        <f>'[1]TCE - ANEXO III - Preencher'!M197</f>
        <v>15.18</v>
      </c>
      <c r="M188" s="15">
        <f t="shared" si="13"/>
        <v>276.84999999999997</v>
      </c>
      <c r="N188" s="15">
        <f>'[1]TCE - ANEXO III - Preencher'!O197</f>
        <v>2.57</v>
      </c>
      <c r="O188" s="15">
        <f>'[1]TCE - ANEXO III - Preencher'!P197</f>
        <v>0</v>
      </c>
      <c r="P188" s="16">
        <f t="shared" si="14"/>
        <v>2.57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1655.2</v>
      </c>
      <c r="Y188" s="15">
        <f>'[1]TCE - ANEXO III - Preencher'!Z197</f>
        <v>0</v>
      </c>
      <c r="Z188" s="16">
        <f t="shared" si="17"/>
        <v>1655.2</v>
      </c>
      <c r="AA188" s="17" t="str">
        <f>IF('[1]TCE - ANEXO III - Preencher'!AB197="","",'[1]TCE - ANEXO III - Preencher'!AB197)</f>
        <v xml:space="preserve">ABONO ASSIS FIN COMPLEMENTAR </v>
      </c>
      <c r="AB188" s="15">
        <f t="shared" si="12"/>
        <v>2107.54</v>
      </c>
    </row>
    <row r="189" spans="1:28" x14ac:dyDescent="0.2">
      <c r="A189" s="8">
        <f>IFERROR(VLOOKUP(B189,'[1]DADOS (OCULTAR)'!$Q$3:$S$136,3,0),"")</f>
        <v>9767633000528</v>
      </c>
      <c r="B189" s="9" t="str">
        <f>'[1]TCE - ANEXO III - Preencher'!C198</f>
        <v>UPA NOVA DESCOBERTA - CG Nº 008/2022</v>
      </c>
      <c r="C189" s="10"/>
      <c r="D189" s="11" t="str">
        <f>'[1]TCE - ANEXO III - Preencher'!E198</f>
        <v>RYAN FERNANDES LOPES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3132-20</v>
      </c>
      <c r="G189" s="13" t="str">
        <f>IF('[1]TCE - ANEXO III - Preencher'!H198="","",'[1]TCE - ANEXO III - Preencher'!H198)</f>
        <v>08/2025</v>
      </c>
      <c r="H189" s="14" t="str">
        <f>'[1]TCE - ANEXO III - Preencher'!I198</f>
        <v>0,00</v>
      </c>
      <c r="I189" s="14">
        <f>'[1]TCE - ANEXO III - Preencher'!J198</f>
        <v>183.26</v>
      </c>
      <c r="J189" s="14">
        <f>'[1]TCE - ANEXO III - Preencher'!K198</f>
        <v>0</v>
      </c>
      <c r="K189" s="15">
        <f>'[1]TCE - ANEXO III - Preencher'!L198</f>
        <v>292.02999999999997</v>
      </c>
      <c r="L189" s="15">
        <f>'[1]TCE - ANEXO III - Preencher'!M198</f>
        <v>30.36</v>
      </c>
      <c r="M189" s="15">
        <f t="shared" si="13"/>
        <v>261.66999999999996</v>
      </c>
      <c r="N189" s="15">
        <f>'[1]TCE - ANEXO III - Preencher'!O198</f>
        <v>2.57</v>
      </c>
      <c r="O189" s="15">
        <f>'[1]TCE - ANEXO III - Preencher'!P198</f>
        <v>0</v>
      </c>
      <c r="P189" s="16">
        <f t="shared" si="14"/>
        <v>2.57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447.49999999999994</v>
      </c>
    </row>
    <row r="190" spans="1:28" x14ac:dyDescent="0.2">
      <c r="A190" s="8">
        <f>IFERROR(VLOOKUP(B190,'[1]DADOS (OCULTAR)'!$Q$3:$S$136,3,0),"")</f>
        <v>9767633000528</v>
      </c>
      <c r="B190" s="9" t="str">
        <f>'[1]TCE - ANEXO III - Preencher'!C199</f>
        <v>UPA NOVA DESCOBERTA - CG Nº 008/2022</v>
      </c>
      <c r="C190" s="10"/>
      <c r="D190" s="11" t="str">
        <f>'[1]TCE - ANEXO III - Preencher'!E199</f>
        <v>SANDRA FELISMINA BARBOSA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3224-15</v>
      </c>
      <c r="G190" s="13" t="str">
        <f>IF('[1]TCE - ANEXO III - Preencher'!H199="","",'[1]TCE - ANEXO III - Preencher'!H199)</f>
        <v>08/2025</v>
      </c>
      <c r="H190" s="14" t="str">
        <f>'[1]TCE - ANEXO III - Preencher'!I199</f>
        <v>0,00</v>
      </c>
      <c r="I190" s="14">
        <f>'[1]TCE - ANEXO III - Preencher'!J199</f>
        <v>182.74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2.57</v>
      </c>
      <c r="O190" s="15">
        <f>'[1]TCE - ANEXO III - Preencher'!P199</f>
        <v>0</v>
      </c>
      <c r="P190" s="16">
        <f t="shared" si="14"/>
        <v>2.57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185.31</v>
      </c>
    </row>
    <row r="191" spans="1:28" x14ac:dyDescent="0.2">
      <c r="A191" s="8">
        <f>IFERROR(VLOOKUP(B191,'[1]DADOS (OCULTAR)'!$Q$3:$S$136,3,0),"")</f>
        <v>9767633000528</v>
      </c>
      <c r="B191" s="9" t="str">
        <f>'[1]TCE - ANEXO III - Preencher'!C200</f>
        <v>UPA NOVA DESCOBERTA - CG Nº 008/2022</v>
      </c>
      <c r="C191" s="10"/>
      <c r="D191" s="11" t="str">
        <f>'[1]TCE - ANEXO III - Preencher'!E200</f>
        <v>SERGIO JOSE GOMES DUARTE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3242-05</v>
      </c>
      <c r="G191" s="13" t="str">
        <f>IF('[1]TCE - ANEXO III - Preencher'!H200="","",'[1]TCE - ANEXO III - Preencher'!H200)</f>
        <v>08/2025</v>
      </c>
      <c r="H191" s="14" t="str">
        <f>'[1]TCE - ANEXO III - Preencher'!I200</f>
        <v>0,00</v>
      </c>
      <c r="I191" s="14">
        <f>'[1]TCE - ANEXO III - Preencher'!J200</f>
        <v>182.3</v>
      </c>
      <c r="J191" s="14">
        <f>'[1]TCE - ANEXO III - Preencher'!K200</f>
        <v>0</v>
      </c>
      <c r="K191" s="15">
        <f>'[1]TCE - ANEXO III - Preencher'!L200</f>
        <v>292.02999999999997</v>
      </c>
      <c r="L191" s="15">
        <f>'[1]TCE - ANEXO III - Preencher'!M200</f>
        <v>30.36</v>
      </c>
      <c r="M191" s="15">
        <f t="shared" si="13"/>
        <v>261.66999999999996</v>
      </c>
      <c r="N191" s="15">
        <f>'[1]TCE - ANEXO III - Preencher'!O200</f>
        <v>2.57</v>
      </c>
      <c r="O191" s="15">
        <f>'[1]TCE - ANEXO III - Preencher'!P200</f>
        <v>0</v>
      </c>
      <c r="P191" s="16">
        <f t="shared" si="14"/>
        <v>2.57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446.53999999999996</v>
      </c>
    </row>
    <row r="192" spans="1:28" x14ac:dyDescent="0.2">
      <c r="A192" s="8">
        <f>IFERROR(VLOOKUP(B192,'[1]DADOS (OCULTAR)'!$Q$3:$S$136,3,0),"")</f>
        <v>9767633000528</v>
      </c>
      <c r="B192" s="9" t="str">
        <f>'[1]TCE - ANEXO III - Preencher'!C201</f>
        <v>UPA NOVA DESCOBERTA - CG Nº 008/2022</v>
      </c>
      <c r="C192" s="10"/>
      <c r="D192" s="11" t="str">
        <f>'[1]TCE - ANEXO III - Preencher'!E201</f>
        <v>SEVERINO BATISTA DA SILVA JUNIOR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5151-10</v>
      </c>
      <c r="G192" s="13" t="str">
        <f>IF('[1]TCE - ANEXO III - Preencher'!H201="","",'[1]TCE - ANEXO III - Preencher'!H201)</f>
        <v>08/2025</v>
      </c>
      <c r="H192" s="14" t="str">
        <f>'[1]TCE - ANEXO III - Preencher'!I201</f>
        <v>0,00</v>
      </c>
      <c r="I192" s="14">
        <f>'[1]TCE - ANEXO III - Preencher'!J201</f>
        <v>196.64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2.57</v>
      </c>
      <c r="O192" s="15">
        <f>'[1]TCE - ANEXO III - Preencher'!P201</f>
        <v>0</v>
      </c>
      <c r="P192" s="16">
        <f t="shared" si="14"/>
        <v>2.57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199.20999999999998</v>
      </c>
    </row>
    <row r="193" spans="1:28" x14ac:dyDescent="0.2">
      <c r="A193" s="8">
        <f>IFERROR(VLOOKUP(B193,'[1]DADOS (OCULTAR)'!$Q$3:$S$136,3,0),"")</f>
        <v>9767633000528</v>
      </c>
      <c r="B193" s="9" t="str">
        <f>'[1]TCE - ANEXO III - Preencher'!C202</f>
        <v>UPA NOVA DESCOBERTA - CG Nº 008/2022</v>
      </c>
      <c r="C193" s="10"/>
      <c r="D193" s="11" t="str">
        <f>'[1]TCE - ANEXO III - Preencher'!E202</f>
        <v>SHEILA MARIA DUARTE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08/2025</v>
      </c>
      <c r="H193" s="14" t="str">
        <f>'[1]TCE - ANEXO III - Preencher'!I202</f>
        <v>0,00</v>
      </c>
      <c r="I193" s="14">
        <f>'[1]TCE - ANEXO III - Preencher'!J202</f>
        <v>185.18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2.57</v>
      </c>
      <c r="O193" s="15">
        <f>'[1]TCE - ANEXO III - Preencher'!P202</f>
        <v>0</v>
      </c>
      <c r="P193" s="16">
        <f t="shared" si="14"/>
        <v>2.57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1655.2</v>
      </c>
      <c r="Y193" s="15">
        <f>'[1]TCE - ANEXO III - Preencher'!Z202</f>
        <v>0</v>
      </c>
      <c r="Z193" s="16">
        <f t="shared" si="17"/>
        <v>1655.2</v>
      </c>
      <c r="AA193" s="17" t="str">
        <f>IF('[1]TCE - ANEXO III - Preencher'!AB202="","",'[1]TCE - ANEXO III - Preencher'!AB202)</f>
        <v xml:space="preserve">ABONO ASSIS FIN COMPLEMENTAR </v>
      </c>
      <c r="AB193" s="15">
        <f t="shared" si="12"/>
        <v>1842.95</v>
      </c>
    </row>
    <row r="194" spans="1:28" x14ac:dyDescent="0.2">
      <c r="A194" s="8">
        <f>IFERROR(VLOOKUP(B194,'[1]DADOS (OCULTAR)'!$Q$3:$S$136,3,0),"")</f>
        <v>9767633000528</v>
      </c>
      <c r="B194" s="9" t="str">
        <f>'[1]TCE - ANEXO III - Preencher'!C203</f>
        <v>UPA NOVA DESCOBERTA - CG Nº 008/2022</v>
      </c>
      <c r="C194" s="10"/>
      <c r="D194" s="11" t="str">
        <f>'[1]TCE - ANEXO III - Preencher'!E203</f>
        <v>SINDOALA  LIUSKA VIEIRA SOUZA CAVALCANTI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4110-05</v>
      </c>
      <c r="G194" s="13" t="str">
        <f>IF('[1]TCE - ANEXO III - Preencher'!H203="","",'[1]TCE - ANEXO III - Preencher'!H203)</f>
        <v>08/2025</v>
      </c>
      <c r="H194" s="14" t="str">
        <f>'[1]TCE - ANEXO III - Preencher'!I203</f>
        <v>0,00</v>
      </c>
      <c r="I194" s="14">
        <f>'[1]TCE - ANEXO III - Preencher'!J203</f>
        <v>182.58</v>
      </c>
      <c r="J194" s="14">
        <f>'[1]TCE - ANEXO III - Preencher'!K203</f>
        <v>0</v>
      </c>
      <c r="K194" s="15">
        <f>'[1]TCE - ANEXO III - Preencher'!L203</f>
        <v>292.02999999999997</v>
      </c>
      <c r="L194" s="15">
        <f>'[1]TCE - ANEXO III - Preencher'!M203</f>
        <v>30.36</v>
      </c>
      <c r="M194" s="15">
        <f t="shared" si="13"/>
        <v>261.66999999999996</v>
      </c>
      <c r="N194" s="15">
        <f>'[1]TCE - ANEXO III - Preencher'!O203</f>
        <v>2.57</v>
      </c>
      <c r="O194" s="15">
        <f>'[1]TCE - ANEXO III - Preencher'!P203</f>
        <v>0</v>
      </c>
      <c r="P194" s="16">
        <f t="shared" si="14"/>
        <v>2.57</v>
      </c>
      <c r="Q194" s="15">
        <f>'[1]TCE - ANEXO III - Preencher'!R203</f>
        <v>361.2</v>
      </c>
      <c r="R194" s="15">
        <f>'[1]TCE - ANEXO III - Preencher'!S203</f>
        <v>128.33000000000001</v>
      </c>
      <c r="S194" s="16">
        <f t="shared" si="15"/>
        <v>232.86999999999998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679.68999999999994</v>
      </c>
    </row>
    <row r="195" spans="1:28" x14ac:dyDescent="0.2">
      <c r="A195" s="8">
        <f>IFERROR(VLOOKUP(B195,'[1]DADOS (OCULTAR)'!$Q$3:$S$136,3,0),"")</f>
        <v>9767633000528</v>
      </c>
      <c r="B195" s="9" t="str">
        <f>'[1]TCE - ANEXO III - Preencher'!C204</f>
        <v>UPA NOVA DESCOBERTA - CG Nº 008/2022</v>
      </c>
      <c r="C195" s="10"/>
      <c r="D195" s="11" t="str">
        <f>'[1]TCE - ANEXO III - Preencher'!E204</f>
        <v>SOFIA GOMES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08/2025</v>
      </c>
      <c r="H195" s="14" t="str">
        <f>'[1]TCE - ANEXO III - Preencher'!I204</f>
        <v>0,00</v>
      </c>
      <c r="I195" s="14">
        <f>'[1]TCE - ANEXO III - Preencher'!J204</f>
        <v>359.82</v>
      </c>
      <c r="J195" s="14">
        <f>'[1]TCE - ANEXO III - Preencher'!K204</f>
        <v>0</v>
      </c>
      <c r="K195" s="15">
        <f>'[1]TCE - ANEXO III - Preencher'!L204</f>
        <v>292.02999999999997</v>
      </c>
      <c r="L195" s="15">
        <f>'[1]TCE - ANEXO III - Preencher'!M204</f>
        <v>4.3600000000000003</v>
      </c>
      <c r="M195" s="15">
        <f t="shared" si="13"/>
        <v>287.66999999999996</v>
      </c>
      <c r="N195" s="15">
        <f>'[1]TCE - ANEXO III - Preencher'!O204</f>
        <v>2.57</v>
      </c>
      <c r="O195" s="15">
        <f>'[1]TCE - ANEXO III - Preencher'!P204</f>
        <v>0</v>
      </c>
      <c r="P195" s="16">
        <f t="shared" si="14"/>
        <v>2.57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138.38999999999999</v>
      </c>
      <c r="U195" s="15">
        <f>'[1]TCE - ANEXO III - Preencher'!V204</f>
        <v>0</v>
      </c>
      <c r="V195" s="16">
        <f t="shared" si="16"/>
        <v>138.38999999999999</v>
      </c>
      <c r="W195" s="17" t="str">
        <f>IF('[1]TCE - ANEXO III - Preencher'!X204="","",'[1]TCE - ANEXO III - Preencher'!X204)</f>
        <v>AUXILIO CRECHE</v>
      </c>
      <c r="X195" s="15">
        <f>'[1]TCE - ANEXO III - Preencher'!Y204</f>
        <v>958.18</v>
      </c>
      <c r="Y195" s="15">
        <f>'[1]TCE - ANEXO III - Preencher'!Z204</f>
        <v>0</v>
      </c>
      <c r="Z195" s="16">
        <f t="shared" si="17"/>
        <v>958.18</v>
      </c>
      <c r="AA195" s="17" t="str">
        <f>IF('[1]TCE - ANEXO III - Preencher'!AB204="","",'[1]TCE - ANEXO III - Preencher'!AB204)</f>
        <v xml:space="preserve">ABONO ASSIS FIN COMPLEMENTAR </v>
      </c>
      <c r="AB195" s="15">
        <f t="shared" ref="AB195:AB258" si="18">H195+I195+J195+M195+P195+S195+V195+Z195</f>
        <v>1746.63</v>
      </c>
    </row>
    <row r="196" spans="1:28" x14ac:dyDescent="0.2">
      <c r="A196" s="8">
        <f>IFERROR(VLOOKUP(B196,'[1]DADOS (OCULTAR)'!$Q$3:$S$136,3,0),"")</f>
        <v>9767633000528</v>
      </c>
      <c r="B196" s="9" t="str">
        <f>'[1]TCE - ANEXO III - Preencher'!C205</f>
        <v>UPA NOVA DESCOBERTA - CG Nº 008/2022</v>
      </c>
      <c r="C196" s="10"/>
      <c r="D196" s="11" t="str">
        <f>'[1]TCE - ANEXO III - Preencher'!E205</f>
        <v>SONIA ANTONIA DO NASCIMENTO VERCOSA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5134-30</v>
      </c>
      <c r="G196" s="13" t="str">
        <f>IF('[1]TCE - ANEXO III - Preencher'!H205="","",'[1]TCE - ANEXO III - Preencher'!H205)</f>
        <v>08/2025</v>
      </c>
      <c r="H196" s="14" t="str">
        <f>'[1]TCE - ANEXO III - Preencher'!I205</f>
        <v>0,00</v>
      </c>
      <c r="I196" s="14">
        <f>'[1]TCE - ANEXO III - Preencher'!J205</f>
        <v>165.87</v>
      </c>
      <c r="J196" s="14">
        <f>'[1]TCE - ANEXO III - Preencher'!K205</f>
        <v>0</v>
      </c>
      <c r="K196" s="15">
        <f>'[1]TCE - ANEXO III - Preencher'!L205</f>
        <v>292.02999999999997</v>
      </c>
      <c r="L196" s="15">
        <f>'[1]TCE - ANEXO III - Preencher'!M205</f>
        <v>15.18</v>
      </c>
      <c r="M196" s="15">
        <f t="shared" ref="M196:M259" si="19">K196-L196</f>
        <v>276.84999999999997</v>
      </c>
      <c r="N196" s="15">
        <f>'[1]TCE - ANEXO III - Preencher'!O205</f>
        <v>2.57</v>
      </c>
      <c r="O196" s="15">
        <f>'[1]TCE - ANEXO III - Preencher'!P205</f>
        <v>0</v>
      </c>
      <c r="P196" s="16">
        <f t="shared" ref="P196:P259" si="20">N196-O196</f>
        <v>2.57</v>
      </c>
      <c r="Q196" s="15">
        <f>'[1]TCE - ANEXO III - Preencher'!R205</f>
        <v>258</v>
      </c>
      <c r="R196" s="15">
        <f>'[1]TCE - ANEXO III - Preencher'!S205</f>
        <v>81.97</v>
      </c>
      <c r="S196" s="16">
        <f t="shared" ref="S196:S259" si="21">Q196-R196</f>
        <v>176.03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621.31999999999994</v>
      </c>
    </row>
    <row r="197" spans="1:28" x14ac:dyDescent="0.2">
      <c r="A197" s="8">
        <f>IFERROR(VLOOKUP(B197,'[1]DADOS (OCULTAR)'!$Q$3:$S$136,3,0),"")</f>
        <v>9767633000528</v>
      </c>
      <c r="B197" s="9" t="str">
        <f>'[1]TCE - ANEXO III - Preencher'!C206</f>
        <v>UPA NOVA DESCOBERTA - CG Nº 008/2022</v>
      </c>
      <c r="C197" s="10"/>
      <c r="D197" s="11" t="str">
        <f>'[1]TCE - ANEXO III - Preencher'!E206</f>
        <v>SUELDES BEZERRA DE ANDRADE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7664-20</v>
      </c>
      <c r="G197" s="13" t="str">
        <f>IF('[1]TCE - ANEXO III - Preencher'!H206="","",'[1]TCE - ANEXO III - Preencher'!H206)</f>
        <v>08/2025</v>
      </c>
      <c r="H197" s="14" t="str">
        <f>'[1]TCE - ANEXO III - Preencher'!I206</f>
        <v>0,00</v>
      </c>
      <c r="I197" s="14">
        <f>'[1]TCE - ANEXO III - Preencher'!J206</f>
        <v>197.08</v>
      </c>
      <c r="J197" s="14">
        <f>'[1]TCE - ANEXO III - Preencher'!K206</f>
        <v>0</v>
      </c>
      <c r="K197" s="15">
        <f>'[1]TCE - ANEXO III - Preencher'!L206</f>
        <v>292.02999999999997</v>
      </c>
      <c r="L197" s="15">
        <f>'[1]TCE - ANEXO III - Preencher'!M206</f>
        <v>15.18</v>
      </c>
      <c r="M197" s="15">
        <f t="shared" si="19"/>
        <v>276.84999999999997</v>
      </c>
      <c r="N197" s="15">
        <f>'[1]TCE - ANEXO III - Preencher'!O206</f>
        <v>2.57</v>
      </c>
      <c r="O197" s="15">
        <f>'[1]TCE - ANEXO III - Preencher'!P206</f>
        <v>0</v>
      </c>
      <c r="P197" s="16">
        <f t="shared" si="20"/>
        <v>2.57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476.49999999999994</v>
      </c>
    </row>
    <row r="198" spans="1:28" x14ac:dyDescent="0.2">
      <c r="A198" s="8">
        <f>IFERROR(VLOOKUP(B198,'[1]DADOS (OCULTAR)'!$Q$3:$S$136,3,0),"")</f>
        <v>9767633000528</v>
      </c>
      <c r="B198" s="9" t="str">
        <f>'[1]TCE - ANEXO III - Preencher'!C207</f>
        <v>UPA NOVA DESCOBERTA - CG Nº 008/2022</v>
      </c>
      <c r="C198" s="10"/>
      <c r="D198" s="11" t="str">
        <f>'[1]TCE - ANEXO III - Preencher'!E207</f>
        <v>SUELY BEZERRA DOS ANJOS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5134-30</v>
      </c>
      <c r="G198" s="13" t="str">
        <f>IF('[1]TCE - ANEXO III - Preencher'!H207="","",'[1]TCE - ANEXO III - Preencher'!H207)</f>
        <v>08/2025</v>
      </c>
      <c r="H198" s="14" t="str">
        <f>'[1]TCE - ANEXO III - Preencher'!I207</f>
        <v>0,00</v>
      </c>
      <c r="I198" s="14">
        <f>'[1]TCE - ANEXO III - Preencher'!J207</f>
        <v>165.87</v>
      </c>
      <c r="J198" s="14">
        <f>'[1]TCE - ANEXO III - Preencher'!K207</f>
        <v>0</v>
      </c>
      <c r="K198" s="15">
        <f>'[1]TCE - ANEXO III - Preencher'!L207</f>
        <v>292.02999999999997</v>
      </c>
      <c r="L198" s="15">
        <f>'[1]TCE - ANEXO III - Preencher'!M207</f>
        <v>15.18</v>
      </c>
      <c r="M198" s="15">
        <f t="shared" si="19"/>
        <v>276.84999999999997</v>
      </c>
      <c r="N198" s="15">
        <f>'[1]TCE - ANEXO III - Preencher'!O207</f>
        <v>2.57</v>
      </c>
      <c r="O198" s="15">
        <f>'[1]TCE - ANEXO III - Preencher'!P207</f>
        <v>0</v>
      </c>
      <c r="P198" s="16">
        <f t="shared" si="20"/>
        <v>2.57</v>
      </c>
      <c r="Q198" s="15">
        <f>'[1]TCE - ANEXO III - Preencher'!R207</f>
        <v>129</v>
      </c>
      <c r="R198" s="15">
        <f>'[1]TCE - ANEXO III - Preencher'!S207</f>
        <v>91.08</v>
      </c>
      <c r="S198" s="16">
        <f t="shared" si="21"/>
        <v>37.92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483.21</v>
      </c>
    </row>
    <row r="199" spans="1:28" x14ac:dyDescent="0.2">
      <c r="A199" s="8">
        <f>IFERROR(VLOOKUP(B199,'[1]DADOS (OCULTAR)'!$Q$3:$S$136,3,0),"")</f>
        <v>9767633000528</v>
      </c>
      <c r="B199" s="9" t="str">
        <f>'[1]TCE - ANEXO III - Preencher'!C208</f>
        <v>UPA NOVA DESCOBERTA - CG Nº 008/2022</v>
      </c>
      <c r="C199" s="10"/>
      <c r="D199" s="11" t="str">
        <f>'[1]TCE - ANEXO III - Preencher'!E208</f>
        <v>SUZAYNE MARIA DOS ANJOS PAIXAO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 t="str">
        <f>IF('[1]TCE - ANEXO III - Preencher'!H208="","",'[1]TCE - ANEXO III - Preencher'!H208)</f>
        <v>08/2025</v>
      </c>
      <c r="H199" s="14" t="str">
        <f>'[1]TCE - ANEXO III - Preencher'!I208</f>
        <v>0,00</v>
      </c>
      <c r="I199" s="14">
        <f>'[1]TCE - ANEXO III - Preencher'!J208</f>
        <v>289.02</v>
      </c>
      <c r="J199" s="14">
        <f>'[1]TCE - ANEXO III - Preencher'!K208</f>
        <v>0</v>
      </c>
      <c r="K199" s="15">
        <f>'[1]TCE - ANEXO III - Preencher'!L208</f>
        <v>292.02999999999997</v>
      </c>
      <c r="L199" s="15">
        <f>'[1]TCE - ANEXO III - Preencher'!M208</f>
        <v>3.59</v>
      </c>
      <c r="M199" s="15">
        <f t="shared" si="19"/>
        <v>288.44</v>
      </c>
      <c r="N199" s="15">
        <f>'[1]TCE - ANEXO III - Preencher'!O208</f>
        <v>2.57</v>
      </c>
      <c r="O199" s="15">
        <f>'[1]TCE - ANEXO III - Preencher'!P208</f>
        <v>0</v>
      </c>
      <c r="P199" s="16">
        <f t="shared" si="20"/>
        <v>2.57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1552.98</v>
      </c>
      <c r="Y199" s="15">
        <f>'[1]TCE - ANEXO III - Preencher'!Z208</f>
        <v>0</v>
      </c>
      <c r="Z199" s="16">
        <f t="shared" si="23"/>
        <v>1552.98</v>
      </c>
      <c r="AA199" s="17" t="str">
        <f>IF('[1]TCE - ANEXO III - Preencher'!AB208="","",'[1]TCE - ANEXO III - Preencher'!AB208)</f>
        <v xml:space="preserve">ABONO ASSIS FIN COMPLEMENTAR </v>
      </c>
      <c r="AB199" s="15">
        <f t="shared" si="18"/>
        <v>2133.0100000000002</v>
      </c>
    </row>
    <row r="200" spans="1:28" x14ac:dyDescent="0.2">
      <c r="A200" s="8">
        <f>IFERROR(VLOOKUP(B200,'[1]DADOS (OCULTAR)'!$Q$3:$S$136,3,0),"")</f>
        <v>9767633000528</v>
      </c>
      <c r="B200" s="9" t="str">
        <f>'[1]TCE - ANEXO III - Preencher'!C209</f>
        <v>UPA NOVA DESCOBERTA - CG Nº 008/2022</v>
      </c>
      <c r="C200" s="10"/>
      <c r="D200" s="11" t="str">
        <f>'[1]TCE - ANEXO III - Preencher'!E209</f>
        <v>TELMA LUCIA DOS SANTOS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08/2025</v>
      </c>
      <c r="H200" s="14" t="str">
        <f>'[1]TCE - ANEXO III - Preencher'!I209</f>
        <v>0,00</v>
      </c>
      <c r="I200" s="14">
        <f>'[1]TCE - ANEXO III - Preencher'!J209</f>
        <v>185.18</v>
      </c>
      <c r="J200" s="14">
        <f>'[1]TCE - ANEXO III - Preencher'!K209</f>
        <v>0</v>
      </c>
      <c r="K200" s="15">
        <f>'[1]TCE - ANEXO III - Preencher'!L209</f>
        <v>292.02999999999997</v>
      </c>
      <c r="L200" s="15">
        <f>'[1]TCE - ANEXO III - Preencher'!M209</f>
        <v>15.18</v>
      </c>
      <c r="M200" s="15">
        <f t="shared" si="19"/>
        <v>276.84999999999997</v>
      </c>
      <c r="N200" s="15">
        <f>'[1]TCE - ANEXO III - Preencher'!O209</f>
        <v>2.57</v>
      </c>
      <c r="O200" s="15">
        <f>'[1]TCE - ANEXO III - Preencher'!P209</f>
        <v>0</v>
      </c>
      <c r="P200" s="16">
        <f t="shared" si="20"/>
        <v>2.57</v>
      </c>
      <c r="Q200" s="15">
        <f>'[1]TCE - ANEXO III - Preencher'!R209</f>
        <v>120.4</v>
      </c>
      <c r="R200" s="15">
        <f>'[1]TCE - ANEXO III - Preencher'!S209</f>
        <v>91.08</v>
      </c>
      <c r="S200" s="16">
        <f t="shared" si="21"/>
        <v>29.320000000000007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1655.2</v>
      </c>
      <c r="Y200" s="15">
        <f>'[1]TCE - ANEXO III - Preencher'!Z209</f>
        <v>0</v>
      </c>
      <c r="Z200" s="16">
        <f t="shared" si="23"/>
        <v>1655.2</v>
      </c>
      <c r="AA200" s="17" t="str">
        <f>IF('[1]TCE - ANEXO III - Preencher'!AB209="","",'[1]TCE - ANEXO III - Preencher'!AB209)</f>
        <v xml:space="preserve">ABONO ASSIS FIN COMPLEMENTAR </v>
      </c>
      <c r="AB200" s="15">
        <f t="shared" si="18"/>
        <v>2149.12</v>
      </c>
    </row>
    <row r="201" spans="1:28" x14ac:dyDescent="0.2">
      <c r="A201" s="8">
        <f>IFERROR(VLOOKUP(B201,'[1]DADOS (OCULTAR)'!$Q$3:$S$136,3,0),"")</f>
        <v>9767633000528</v>
      </c>
      <c r="B201" s="9" t="str">
        <f>'[1]TCE - ANEXO III - Preencher'!C210</f>
        <v>UPA NOVA DESCOBERTA - CG Nº 008/2022</v>
      </c>
      <c r="C201" s="10"/>
      <c r="D201" s="11" t="str">
        <f>'[1]TCE - ANEXO III - Preencher'!E210</f>
        <v>THAIS EMILIANO DE MELO DUPRAT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 t="str">
        <f>IF('[1]TCE - ANEXO III - Preencher'!H210="","",'[1]TCE - ANEXO III - Preencher'!H210)</f>
        <v>08/2025</v>
      </c>
      <c r="H201" s="14" t="str">
        <f>'[1]TCE - ANEXO III - Preencher'!I210</f>
        <v>0,00</v>
      </c>
      <c r="I201" s="14">
        <f>'[1]TCE - ANEXO III - Preencher'!J210</f>
        <v>173.01</v>
      </c>
      <c r="J201" s="14">
        <f>'[1]TCE - ANEXO III - Preencher'!K210</f>
        <v>0</v>
      </c>
      <c r="K201" s="15">
        <f>'[1]TCE - ANEXO III - Preencher'!L210</f>
        <v>292.02999999999997</v>
      </c>
      <c r="L201" s="15">
        <f>'[1]TCE - ANEXO III - Preencher'!M210</f>
        <v>2.79</v>
      </c>
      <c r="M201" s="15">
        <f t="shared" si="19"/>
        <v>289.23999999999995</v>
      </c>
      <c r="N201" s="15">
        <f>'[1]TCE - ANEXO III - Preencher'!O210</f>
        <v>2.57</v>
      </c>
      <c r="O201" s="15">
        <f>'[1]TCE - ANEXO III - Preencher'!P210</f>
        <v>0</v>
      </c>
      <c r="P201" s="16">
        <f t="shared" si="20"/>
        <v>2.57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4016.61</v>
      </c>
      <c r="Y201" s="15">
        <f>'[1]TCE - ANEXO III - Preencher'!Z210</f>
        <v>0</v>
      </c>
      <c r="Z201" s="16">
        <f t="shared" si="23"/>
        <v>4016.61</v>
      </c>
      <c r="AA201" s="17" t="str">
        <f>IF('[1]TCE - ANEXO III - Preencher'!AB210="","",'[1]TCE - ANEXO III - Preencher'!AB210)</f>
        <v xml:space="preserve">ABONO ASSIS FIN COMPLEMENTAR </v>
      </c>
      <c r="AB201" s="15">
        <f t="shared" si="18"/>
        <v>4481.43</v>
      </c>
    </row>
    <row r="202" spans="1:28" x14ac:dyDescent="0.2">
      <c r="A202" s="8">
        <f>IFERROR(VLOOKUP(B202,'[1]DADOS (OCULTAR)'!$Q$3:$S$136,3,0),"")</f>
        <v>9767633000528</v>
      </c>
      <c r="B202" s="9" t="str">
        <f>'[1]TCE - ANEXO III - Preencher'!C211</f>
        <v>UPA NOVA DESCOBERTA - CG Nº 008/2022</v>
      </c>
      <c r="C202" s="10"/>
      <c r="D202" s="11" t="str">
        <f>'[1]TCE - ANEXO III - Preencher'!E211</f>
        <v>THIAGO DE LIMA DURAES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08/2025</v>
      </c>
      <c r="H202" s="14" t="str">
        <f>'[1]TCE - ANEXO III - Preencher'!I211</f>
        <v>0,00</v>
      </c>
      <c r="I202" s="14">
        <f>'[1]TCE - ANEXO III - Preencher'!J211</f>
        <v>164.68</v>
      </c>
      <c r="J202" s="14">
        <f>'[1]TCE - ANEXO III - Preencher'!K211</f>
        <v>0</v>
      </c>
      <c r="K202" s="15">
        <f>'[1]TCE - ANEXO III - Preencher'!L211</f>
        <v>292.02999999999997</v>
      </c>
      <c r="L202" s="15">
        <f>'[1]TCE - ANEXO III - Preencher'!M211</f>
        <v>15.18</v>
      </c>
      <c r="M202" s="15">
        <f t="shared" si="19"/>
        <v>276.84999999999997</v>
      </c>
      <c r="N202" s="15">
        <f>'[1]TCE - ANEXO III - Preencher'!O211</f>
        <v>2.57</v>
      </c>
      <c r="O202" s="15">
        <f>'[1]TCE - ANEXO III - Preencher'!P211</f>
        <v>0</v>
      </c>
      <c r="P202" s="16">
        <f t="shared" si="20"/>
        <v>2.57</v>
      </c>
      <c r="Q202" s="15">
        <f>'[1]TCE - ANEXO III - Preencher'!R211</f>
        <v>129</v>
      </c>
      <c r="R202" s="15">
        <f>'[1]TCE - ANEXO III - Preencher'!S211</f>
        <v>91.08</v>
      </c>
      <c r="S202" s="16">
        <f t="shared" si="21"/>
        <v>37.92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1807</v>
      </c>
      <c r="Y202" s="15">
        <f>'[1]TCE - ANEXO III - Preencher'!Z211</f>
        <v>0</v>
      </c>
      <c r="Z202" s="16">
        <f t="shared" si="23"/>
        <v>1807</v>
      </c>
      <c r="AA202" s="17" t="str">
        <f>IF('[1]TCE - ANEXO III - Preencher'!AB211="","",'[1]TCE - ANEXO III - Preencher'!AB211)</f>
        <v xml:space="preserve">ABONO ASSIS FIN COMPLEMENTAR </v>
      </c>
      <c r="AB202" s="15">
        <f t="shared" si="18"/>
        <v>2289.02</v>
      </c>
    </row>
    <row r="203" spans="1:28" x14ac:dyDescent="0.2">
      <c r="A203" s="8">
        <f>IFERROR(VLOOKUP(B203,'[1]DADOS (OCULTAR)'!$Q$3:$S$136,3,0),"")</f>
        <v>9767633000528</v>
      </c>
      <c r="B203" s="9" t="str">
        <f>'[1]TCE - ANEXO III - Preencher'!C212</f>
        <v>UPA NOVA DESCOBERTA - CG Nº 008/2022</v>
      </c>
      <c r="C203" s="10"/>
      <c r="D203" s="11" t="str">
        <f>'[1]TCE - ANEXO III - Preencher'!E212</f>
        <v>VALDILENE PEREIRA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 t="str">
        <f>IF('[1]TCE - ANEXO III - Preencher'!H212="","",'[1]TCE - ANEXO III - Preencher'!H212)</f>
        <v>08/2025</v>
      </c>
      <c r="H203" s="14" t="str">
        <f>'[1]TCE - ANEXO III - Preencher'!I212</f>
        <v>0,00</v>
      </c>
      <c r="I203" s="14">
        <f>'[1]TCE - ANEXO III - Preencher'!J212</f>
        <v>181.19</v>
      </c>
      <c r="J203" s="14">
        <f>'[1]TCE - ANEXO III - Preencher'!K212</f>
        <v>0</v>
      </c>
      <c r="K203" s="15">
        <f>'[1]TCE - ANEXO III - Preencher'!L212</f>
        <v>292.02999999999997</v>
      </c>
      <c r="L203" s="15">
        <f>'[1]TCE - ANEXO III - Preencher'!M212</f>
        <v>2.79</v>
      </c>
      <c r="M203" s="15">
        <f t="shared" si="19"/>
        <v>289.23999999999995</v>
      </c>
      <c r="N203" s="15">
        <f>'[1]TCE - ANEXO III - Preencher'!O212</f>
        <v>2.57</v>
      </c>
      <c r="O203" s="15">
        <f>'[1]TCE - ANEXO III - Preencher'!P212</f>
        <v>0</v>
      </c>
      <c r="P203" s="16">
        <f t="shared" si="20"/>
        <v>2.57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138.38999999999999</v>
      </c>
      <c r="U203" s="15">
        <f>'[1]TCE - ANEXO III - Preencher'!V212</f>
        <v>0</v>
      </c>
      <c r="V203" s="16">
        <f t="shared" si="22"/>
        <v>138.38999999999999</v>
      </c>
      <c r="W203" s="17" t="str">
        <f>IF('[1]TCE - ANEXO III - Preencher'!X212="","",'[1]TCE - ANEXO III - Preencher'!X212)</f>
        <v>AUXILIO CRECHE</v>
      </c>
      <c r="X203" s="15">
        <f>'[1]TCE - ANEXO III - Preencher'!Y212</f>
        <v>3770.69</v>
      </c>
      <c r="Y203" s="15">
        <f>'[1]TCE - ANEXO III - Preencher'!Z212</f>
        <v>0</v>
      </c>
      <c r="Z203" s="16">
        <f t="shared" si="23"/>
        <v>3770.69</v>
      </c>
      <c r="AA203" s="17" t="str">
        <f>IF('[1]TCE - ANEXO III - Preencher'!AB212="","",'[1]TCE - ANEXO III - Preencher'!AB212)</f>
        <v xml:space="preserve">ABONO ASSIS FIN COMPLEMENTAR </v>
      </c>
      <c r="AB203" s="15">
        <f t="shared" si="18"/>
        <v>4382.08</v>
      </c>
    </row>
    <row r="204" spans="1:28" x14ac:dyDescent="0.2">
      <c r="A204" s="8">
        <f>IFERROR(VLOOKUP(B204,'[1]DADOS (OCULTAR)'!$Q$3:$S$136,3,0),"")</f>
        <v>9767633000528</v>
      </c>
      <c r="B204" s="9" t="str">
        <f>'[1]TCE - ANEXO III - Preencher'!C213</f>
        <v>UPA NOVA DESCOBERTA - CG Nº 008/2022</v>
      </c>
      <c r="C204" s="10"/>
      <c r="D204" s="11" t="str">
        <f>'[1]TCE - ANEXO III - Preencher'!E213</f>
        <v>VANESSA GOMES DA SILVA FERREIRA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08/2025</v>
      </c>
      <c r="H204" s="14" t="str">
        <f>'[1]TCE - ANEXO III - Preencher'!I213</f>
        <v>0,00</v>
      </c>
      <c r="I204" s="14">
        <f>'[1]TCE - ANEXO III - Preencher'!J213</f>
        <v>157.87</v>
      </c>
      <c r="J204" s="14">
        <f>'[1]TCE - ANEXO III - Preencher'!K213</f>
        <v>0</v>
      </c>
      <c r="K204" s="15">
        <f>'[1]TCE - ANEXO III - Preencher'!L213</f>
        <v>292.02999999999997</v>
      </c>
      <c r="L204" s="15">
        <f>'[1]TCE - ANEXO III - Preencher'!M213</f>
        <v>15.18</v>
      </c>
      <c r="M204" s="15">
        <f t="shared" si="19"/>
        <v>276.84999999999997</v>
      </c>
      <c r="N204" s="15">
        <f>'[1]TCE - ANEXO III - Preencher'!O213</f>
        <v>2.57</v>
      </c>
      <c r="O204" s="15">
        <f>'[1]TCE - ANEXO III - Preencher'!P213</f>
        <v>0</v>
      </c>
      <c r="P204" s="16">
        <f t="shared" si="20"/>
        <v>2.57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1655.2</v>
      </c>
      <c r="Y204" s="15">
        <f>'[1]TCE - ANEXO III - Preencher'!Z213</f>
        <v>0</v>
      </c>
      <c r="Z204" s="16">
        <f t="shared" si="23"/>
        <v>1655.2</v>
      </c>
      <c r="AA204" s="17" t="str">
        <f>IF('[1]TCE - ANEXO III - Preencher'!AB213="","",'[1]TCE - ANEXO III - Preencher'!AB213)</f>
        <v xml:space="preserve">ABONO ASSIS FIN COMPLEMENTAR </v>
      </c>
      <c r="AB204" s="15">
        <f t="shared" si="18"/>
        <v>2092.4899999999998</v>
      </c>
    </row>
    <row r="205" spans="1:28" x14ac:dyDescent="0.2">
      <c r="A205" s="8">
        <f>IFERROR(VLOOKUP(B205,'[1]DADOS (OCULTAR)'!$Q$3:$S$136,3,0),"")</f>
        <v>9767633000528</v>
      </c>
      <c r="B205" s="9" t="str">
        <f>'[1]TCE - ANEXO III - Preencher'!C214</f>
        <v>UPA NOVA DESCOBERTA - CG Nº 008/2022</v>
      </c>
      <c r="C205" s="10"/>
      <c r="D205" s="11" t="str">
        <f>'[1]TCE - ANEXO III - Preencher'!E214</f>
        <v>VANESSA PAULINA DOS PASSOS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5211-30</v>
      </c>
      <c r="G205" s="13" t="str">
        <f>IF('[1]TCE - ANEXO III - Preencher'!H214="","",'[1]TCE - ANEXO III - Preencher'!H214)</f>
        <v>08/2025</v>
      </c>
      <c r="H205" s="14" t="str">
        <f>'[1]TCE - ANEXO III - Preencher'!I214</f>
        <v>0,00</v>
      </c>
      <c r="I205" s="14">
        <f>'[1]TCE - ANEXO III - Preencher'!J214</f>
        <v>175.08</v>
      </c>
      <c r="J205" s="14">
        <f>'[1]TCE - ANEXO III - Preencher'!K214</f>
        <v>0</v>
      </c>
      <c r="K205" s="15">
        <f>'[1]TCE - ANEXO III - Preencher'!L214</f>
        <v>292.02999999999997</v>
      </c>
      <c r="L205" s="15">
        <f>'[1]TCE - ANEXO III - Preencher'!M214</f>
        <v>30.36</v>
      </c>
      <c r="M205" s="15">
        <f t="shared" si="19"/>
        <v>261.66999999999996</v>
      </c>
      <c r="N205" s="15">
        <f>'[1]TCE - ANEXO III - Preencher'!O214</f>
        <v>2.57</v>
      </c>
      <c r="O205" s="15">
        <f>'[1]TCE - ANEXO III - Preencher'!P214</f>
        <v>0</v>
      </c>
      <c r="P205" s="16">
        <f t="shared" si="20"/>
        <v>2.57</v>
      </c>
      <c r="Q205" s="15">
        <f>'[1]TCE - ANEXO III - Preencher'!R214</f>
        <v>258</v>
      </c>
      <c r="R205" s="15">
        <f>'[1]TCE - ANEXO III - Preencher'!S214</f>
        <v>96.25</v>
      </c>
      <c r="S205" s="16">
        <f t="shared" si="21"/>
        <v>161.75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601.06999999999994</v>
      </c>
    </row>
    <row r="206" spans="1:28" x14ac:dyDescent="0.2">
      <c r="A206" s="8">
        <f>IFERROR(VLOOKUP(B206,'[1]DADOS (OCULTAR)'!$Q$3:$S$136,3,0),"")</f>
        <v>9767633000528</v>
      </c>
      <c r="B206" s="9" t="str">
        <f>'[1]TCE - ANEXO III - Preencher'!C215</f>
        <v>UPA NOVA DESCOBERTA - CG Nº 008/2022</v>
      </c>
      <c r="C206" s="10"/>
      <c r="D206" s="11" t="str">
        <f>'[1]TCE - ANEXO III - Preencher'!E215</f>
        <v>VANUSA MARIA DA SILVA SANTOS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2516-05</v>
      </c>
      <c r="G206" s="13" t="str">
        <f>IF('[1]TCE - ANEXO III - Preencher'!H215="","",'[1]TCE - ANEXO III - Preencher'!H215)</f>
        <v>08/2025</v>
      </c>
      <c r="H206" s="14" t="str">
        <f>'[1]TCE - ANEXO III - Preencher'!I215</f>
        <v>0,00</v>
      </c>
      <c r="I206" s="14">
        <f>'[1]TCE - ANEXO III - Preencher'!J215</f>
        <v>265.94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2.57</v>
      </c>
      <c r="O206" s="15">
        <f>'[1]TCE - ANEXO III - Preencher'!P215</f>
        <v>0</v>
      </c>
      <c r="P206" s="16">
        <f t="shared" si="20"/>
        <v>2.57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268.51</v>
      </c>
    </row>
    <row r="207" spans="1:28" x14ac:dyDescent="0.2">
      <c r="A207" s="8">
        <f>IFERROR(VLOOKUP(B207,'[1]DADOS (OCULTAR)'!$Q$3:$S$136,3,0),"")</f>
        <v>9767633000528</v>
      </c>
      <c r="B207" s="9" t="str">
        <f>'[1]TCE - ANEXO III - Preencher'!C216</f>
        <v>UPA NOVA DESCOBERTA - CG Nº 008/2022</v>
      </c>
      <c r="C207" s="10"/>
      <c r="D207" s="11" t="str">
        <f>'[1]TCE - ANEXO III - Preencher'!E216</f>
        <v>VINICIUS DE LIRA NUNES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2235-05</v>
      </c>
      <c r="G207" s="13" t="str">
        <f>IF('[1]TCE - ANEXO III - Preencher'!H216="","",'[1]TCE - ANEXO III - Preencher'!H216)</f>
        <v>08/2025</v>
      </c>
      <c r="H207" s="14" t="str">
        <f>'[1]TCE - ANEXO III - Preencher'!I216</f>
        <v>0,00</v>
      </c>
      <c r="I207" s="14">
        <f>'[1]TCE - ANEXO III - Preencher'!J216</f>
        <v>193.26</v>
      </c>
      <c r="J207" s="14">
        <f>'[1]TCE - ANEXO III - Preencher'!K216</f>
        <v>0</v>
      </c>
      <c r="K207" s="15">
        <f>'[1]TCE - ANEXO III - Preencher'!L216</f>
        <v>292.02999999999997</v>
      </c>
      <c r="L207" s="15">
        <f>'[1]TCE - ANEXO III - Preencher'!M216</f>
        <v>2.79</v>
      </c>
      <c r="M207" s="15">
        <f t="shared" si="19"/>
        <v>289.23999999999995</v>
      </c>
      <c r="N207" s="15">
        <f>'[1]TCE - ANEXO III - Preencher'!O216</f>
        <v>2.57</v>
      </c>
      <c r="O207" s="15">
        <f>'[1]TCE - ANEXO III - Preencher'!P216</f>
        <v>0</v>
      </c>
      <c r="P207" s="16">
        <f t="shared" si="20"/>
        <v>2.57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2459.15</v>
      </c>
      <c r="Y207" s="15">
        <f>'[1]TCE - ANEXO III - Preencher'!Z216</f>
        <v>0</v>
      </c>
      <c r="Z207" s="16">
        <f t="shared" si="23"/>
        <v>2459.15</v>
      </c>
      <c r="AA207" s="17" t="str">
        <f>IF('[1]TCE - ANEXO III - Preencher'!AB216="","",'[1]TCE - ANEXO III - Preencher'!AB216)</f>
        <v xml:space="preserve">ABONO ASSIS FIN COMPLEMENTAR </v>
      </c>
      <c r="AB207" s="15">
        <f t="shared" si="18"/>
        <v>2944.2200000000003</v>
      </c>
    </row>
    <row r="208" spans="1:28" x14ac:dyDescent="0.2">
      <c r="A208" s="8">
        <f>IFERROR(VLOOKUP(B208,'[1]DADOS (OCULTAR)'!$Q$3:$S$136,3,0),"")</f>
        <v>9767633000528</v>
      </c>
      <c r="B208" s="9" t="str">
        <f>'[1]TCE - ANEXO III - Preencher'!C217</f>
        <v>UPA NOVA DESCOBERTA - CG Nº 008/2022</v>
      </c>
      <c r="C208" s="10"/>
      <c r="D208" s="11" t="str">
        <f>'[1]TCE - ANEXO III - Preencher'!E217</f>
        <v>VITORIA TAVANY DE SOUZA NASCIMENTO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5163-45</v>
      </c>
      <c r="G208" s="13" t="str">
        <f>IF('[1]TCE - ANEXO III - Preencher'!H217="","",'[1]TCE - ANEXO III - Preencher'!H217)</f>
        <v>08/2025</v>
      </c>
      <c r="H208" s="14" t="str">
        <f>'[1]TCE - ANEXO III - Preencher'!I217</f>
        <v>0,00</v>
      </c>
      <c r="I208" s="14">
        <f>'[1]TCE - ANEXO III - Preencher'!J217</f>
        <v>145.72</v>
      </c>
      <c r="J208" s="14">
        <f>'[1]TCE - ANEXO III - Preencher'!K217</f>
        <v>0</v>
      </c>
      <c r="K208" s="15">
        <f>'[1]TCE - ANEXO III - Preencher'!L217</f>
        <v>292.02999999999997</v>
      </c>
      <c r="L208" s="15">
        <f>'[1]TCE - ANEXO III - Preencher'!M217</f>
        <v>15.18</v>
      </c>
      <c r="M208" s="15">
        <f t="shared" si="19"/>
        <v>276.84999999999997</v>
      </c>
      <c r="N208" s="15">
        <f>'[1]TCE - ANEXO III - Preencher'!O217</f>
        <v>2.57</v>
      </c>
      <c r="O208" s="15">
        <f>'[1]TCE - ANEXO III - Preencher'!P217</f>
        <v>0</v>
      </c>
      <c r="P208" s="16">
        <f t="shared" si="20"/>
        <v>2.57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425.13999999999993</v>
      </c>
    </row>
    <row r="209" spans="1:28" x14ac:dyDescent="0.2">
      <c r="A209" s="8">
        <f>IFERROR(VLOOKUP(B209,'[1]DADOS (OCULTAR)'!$Q$3:$S$136,3,0),"")</f>
        <v>9767633000528</v>
      </c>
      <c r="B209" s="9" t="str">
        <f>'[1]TCE - ANEXO III - Preencher'!C218</f>
        <v>UPA NOVA DESCOBERTA - CG Nº 008/2022</v>
      </c>
      <c r="C209" s="10"/>
      <c r="D209" s="11" t="str">
        <f>'[1]TCE - ANEXO III - Preencher'!E218</f>
        <v>VIVIANE SOARES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5134-30</v>
      </c>
      <c r="G209" s="13" t="str">
        <f>IF('[1]TCE - ANEXO III - Preencher'!H218="","",'[1]TCE - ANEXO III - Preencher'!H218)</f>
        <v>08/2025</v>
      </c>
      <c r="H209" s="14" t="str">
        <f>'[1]TCE - ANEXO III - Preencher'!I218</f>
        <v>0,00</v>
      </c>
      <c r="I209" s="14">
        <f>'[1]TCE - ANEXO III - Preencher'!J218</f>
        <v>145.72</v>
      </c>
      <c r="J209" s="14">
        <f>'[1]TCE - ANEXO III - Preencher'!K218</f>
        <v>0</v>
      </c>
      <c r="K209" s="15">
        <f>'[1]TCE - ANEXO III - Preencher'!L218</f>
        <v>292.02999999999997</v>
      </c>
      <c r="L209" s="15">
        <f>'[1]TCE - ANEXO III - Preencher'!M218</f>
        <v>15.18</v>
      </c>
      <c r="M209" s="15">
        <f t="shared" si="19"/>
        <v>276.84999999999997</v>
      </c>
      <c r="N209" s="15">
        <f>'[1]TCE - ANEXO III - Preencher'!O218</f>
        <v>2.57</v>
      </c>
      <c r="O209" s="15">
        <f>'[1]TCE - ANEXO III - Preencher'!P218</f>
        <v>0</v>
      </c>
      <c r="P209" s="16">
        <f t="shared" si="20"/>
        <v>2.57</v>
      </c>
      <c r="Q209" s="15">
        <f>'[1]TCE - ANEXO III - Preencher'!R218</f>
        <v>240.8</v>
      </c>
      <c r="R209" s="15">
        <f>'[1]TCE - ANEXO III - Preencher'!S218</f>
        <v>91.08</v>
      </c>
      <c r="S209" s="16">
        <f t="shared" si="21"/>
        <v>149.72000000000003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574.8599999999999</v>
      </c>
    </row>
    <row r="210" spans="1:28" x14ac:dyDescent="0.2">
      <c r="A210" s="8">
        <f>IFERROR(VLOOKUP(B210,'[1]DADOS (OCULTAR)'!$Q$3:$S$136,3,0),"")</f>
        <v>9767633000528</v>
      </c>
      <c r="B210" s="9" t="str">
        <f>'[1]TCE - ANEXO III - Preencher'!C219</f>
        <v>UPA NOVA DESCOBERTA - CG Nº 008/2022</v>
      </c>
      <c r="C210" s="10"/>
      <c r="D210" s="11" t="str">
        <f>'[1]TCE - ANEXO III - Preencher'!E219</f>
        <v>WAGNER PEREIRA SEABRA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5174-10</v>
      </c>
      <c r="G210" s="13" t="str">
        <f>IF('[1]TCE - ANEXO III - Preencher'!H219="","",'[1]TCE - ANEXO III - Preencher'!H219)</f>
        <v>08/2025</v>
      </c>
      <c r="H210" s="14" t="str">
        <f>'[1]TCE - ANEXO III - Preencher'!I219</f>
        <v>0,00</v>
      </c>
      <c r="I210" s="14">
        <f>'[1]TCE - ANEXO III - Preencher'!J219</f>
        <v>157.72</v>
      </c>
      <c r="J210" s="14">
        <f>'[1]TCE - ANEXO III - Preencher'!K219</f>
        <v>0</v>
      </c>
      <c r="K210" s="15">
        <f>'[1]TCE - ANEXO III - Preencher'!L219</f>
        <v>292.02999999999997</v>
      </c>
      <c r="L210" s="15">
        <f>'[1]TCE - ANEXO III - Preencher'!M219</f>
        <v>15.18</v>
      </c>
      <c r="M210" s="15">
        <f t="shared" si="19"/>
        <v>276.84999999999997</v>
      </c>
      <c r="N210" s="15">
        <f>'[1]TCE - ANEXO III - Preencher'!O219</f>
        <v>2.57</v>
      </c>
      <c r="O210" s="15">
        <f>'[1]TCE - ANEXO III - Preencher'!P219</f>
        <v>0</v>
      </c>
      <c r="P210" s="16">
        <f t="shared" si="20"/>
        <v>2.57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437.13999999999993</v>
      </c>
    </row>
    <row r="211" spans="1:28" x14ac:dyDescent="0.2">
      <c r="A211" s="8">
        <f>IFERROR(VLOOKUP(B211,'[1]DADOS (OCULTAR)'!$Q$3:$S$136,3,0),"")</f>
        <v>9767633000528</v>
      </c>
      <c r="B211" s="9" t="str">
        <f>'[1]TCE - ANEXO III - Preencher'!C220</f>
        <v>UPA NOVA DESCOBERTA - CG Nº 008/2022</v>
      </c>
      <c r="C211" s="10"/>
      <c r="D211" s="11" t="str">
        <f>'[1]TCE - ANEXO III - Preencher'!E220</f>
        <v>WELHINGTON JOSE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08/2025</v>
      </c>
      <c r="H211" s="14" t="str">
        <f>'[1]TCE - ANEXO III - Preencher'!I220</f>
        <v>0,00</v>
      </c>
      <c r="I211" s="14">
        <f>'[1]TCE - ANEXO III - Preencher'!J220</f>
        <v>166.01</v>
      </c>
      <c r="J211" s="14">
        <f>'[1]TCE - ANEXO III - Preencher'!K220</f>
        <v>0</v>
      </c>
      <c r="K211" s="15">
        <f>'[1]TCE - ANEXO III - Preencher'!L220</f>
        <v>292.02999999999997</v>
      </c>
      <c r="L211" s="15">
        <f>'[1]TCE - ANEXO III - Preencher'!M220</f>
        <v>15.18</v>
      </c>
      <c r="M211" s="15">
        <f t="shared" si="19"/>
        <v>276.84999999999997</v>
      </c>
      <c r="N211" s="15">
        <f>'[1]TCE - ANEXO III - Preencher'!O220</f>
        <v>2.57</v>
      </c>
      <c r="O211" s="15">
        <f>'[1]TCE - ANEXO III - Preencher'!P220</f>
        <v>0</v>
      </c>
      <c r="P211" s="16">
        <f t="shared" si="20"/>
        <v>2.57</v>
      </c>
      <c r="Q211" s="15">
        <f>'[1]TCE - ANEXO III - Preencher'!R220</f>
        <v>240.8</v>
      </c>
      <c r="R211" s="15">
        <f>'[1]TCE - ANEXO III - Preencher'!S220</f>
        <v>91.08</v>
      </c>
      <c r="S211" s="16">
        <f t="shared" si="21"/>
        <v>149.72000000000003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1655.2</v>
      </c>
      <c r="Y211" s="15">
        <f>'[1]TCE - ANEXO III - Preencher'!Z220</f>
        <v>0</v>
      </c>
      <c r="Z211" s="16">
        <f t="shared" si="23"/>
        <v>1655.2</v>
      </c>
      <c r="AA211" s="17" t="str">
        <f>IF('[1]TCE - ANEXO III - Preencher'!AB220="","",'[1]TCE - ANEXO III - Preencher'!AB220)</f>
        <v xml:space="preserve">ABONO ASSIS FIN COMPLEMENTAR </v>
      </c>
      <c r="AB211" s="15">
        <f t="shared" si="18"/>
        <v>2250.35</v>
      </c>
    </row>
    <row r="212" spans="1:28" x14ac:dyDescent="0.2">
      <c r="A212" s="8">
        <f>IFERROR(VLOOKUP(B212,'[1]DADOS (OCULTAR)'!$Q$3:$S$136,3,0),"")</f>
        <v>9767633000528</v>
      </c>
      <c r="B212" s="9" t="str">
        <f>'[1]TCE - ANEXO III - Preencher'!C221</f>
        <v>UPA NOVA DESCOBERTA - CG Nº 008/2022</v>
      </c>
      <c r="C212" s="10"/>
      <c r="D212" s="11" t="str">
        <f>'[1]TCE - ANEXO III - Preencher'!E221</f>
        <v>WILLANY SILVERIO COSTA</v>
      </c>
      <c r="E212" s="9" t="str">
        <f>IF('[1]TCE - ANEXO III - Preencher'!F221="4 - Assistência Odontológica","2 - Outros Profissionais da Saúde",'[1]TCE - ANEXO III - Preencher'!F221)</f>
        <v>1 - Médico</v>
      </c>
      <c r="F212" s="12" t="str">
        <f>'[1]TCE - ANEXO III - Preencher'!G221</f>
        <v>2251-25</v>
      </c>
      <c r="G212" s="13" t="str">
        <f>IF('[1]TCE - ANEXO III - Preencher'!H221="","",'[1]TCE - ANEXO III - Preencher'!H221)</f>
        <v>08/2025</v>
      </c>
      <c r="H212" s="14" t="str">
        <f>'[1]TCE - ANEXO III - Preencher'!I221</f>
        <v>0,00</v>
      </c>
      <c r="I212" s="14">
        <f>'[1]TCE - ANEXO III - Preencher'!J221</f>
        <v>204.83</v>
      </c>
      <c r="J212" s="14">
        <f>'[1]TCE - ANEXO III - Preencher'!K221</f>
        <v>0</v>
      </c>
      <c r="K212" s="15">
        <f>'[1]TCE - ANEXO III - Preencher'!L221</f>
        <v>292.02999999999997</v>
      </c>
      <c r="L212" s="15">
        <f>'[1]TCE - ANEXO III - Preencher'!M221</f>
        <v>30.36</v>
      </c>
      <c r="M212" s="15">
        <f t="shared" si="19"/>
        <v>261.66999999999996</v>
      </c>
      <c r="N212" s="15">
        <f>'[1]TCE - ANEXO III - Preencher'!O221</f>
        <v>2.57</v>
      </c>
      <c r="O212" s="15">
        <f>'[1]TCE - ANEXO III - Preencher'!P221</f>
        <v>0</v>
      </c>
      <c r="P212" s="16">
        <f t="shared" si="20"/>
        <v>2.57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469.07</v>
      </c>
    </row>
    <row r="213" spans="1:28" x14ac:dyDescent="0.2">
      <c r="A213" s="8">
        <f>IFERROR(VLOOKUP(B213,'[1]DADOS (OCULTAR)'!$Q$3:$S$136,3,0),"")</f>
        <v>9767633000528</v>
      </c>
      <c r="B213" s="9" t="str">
        <f>'[1]TCE - ANEXO III - Preencher'!C222</f>
        <v>UPA NOVA DESCOBERTA - CG Nº 008/2022</v>
      </c>
      <c r="C213" s="10"/>
      <c r="D213" s="11" t="str">
        <f>'[1]TCE - ANEXO III - Preencher'!E222</f>
        <v>ZULEIDE SOARES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08/2025</v>
      </c>
      <c r="H213" s="14" t="str">
        <f>'[1]TCE - ANEXO III - Preencher'!I222</f>
        <v>0,00</v>
      </c>
      <c r="I213" s="14">
        <f>'[1]TCE - ANEXO III - Preencher'!J222</f>
        <v>145.72</v>
      </c>
      <c r="J213" s="14">
        <f>'[1]TCE - ANEXO III - Preencher'!K222</f>
        <v>0</v>
      </c>
      <c r="K213" s="15">
        <f>'[1]TCE - ANEXO III - Preencher'!L222</f>
        <v>292.02999999999997</v>
      </c>
      <c r="L213" s="15">
        <f>'[1]TCE - ANEXO III - Preencher'!M222</f>
        <v>15.18</v>
      </c>
      <c r="M213" s="15">
        <f t="shared" si="19"/>
        <v>276.84999999999997</v>
      </c>
      <c r="N213" s="15">
        <f>'[1]TCE - ANEXO III - Preencher'!O222</f>
        <v>2.57</v>
      </c>
      <c r="O213" s="15">
        <f>'[1]TCE - ANEXO III - Preencher'!P222</f>
        <v>0</v>
      </c>
      <c r="P213" s="16">
        <f t="shared" si="20"/>
        <v>2.57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3515</v>
      </c>
      <c r="Y213" s="15">
        <f>'[1]TCE - ANEXO III - Preencher'!Z222</f>
        <v>0</v>
      </c>
      <c r="Z213" s="16">
        <f t="shared" si="23"/>
        <v>3515</v>
      </c>
      <c r="AA213" s="17" t="str">
        <f>IF('[1]TCE - ANEXO III - Preencher'!AB222="","",'[1]TCE - ANEXO III - Preencher'!AB222)</f>
        <v xml:space="preserve">ABONO ASSIS FIN COMPLEMENTAR </v>
      </c>
      <c r="AB213" s="15">
        <f t="shared" si="18"/>
        <v>3940.14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Lucas</dc:creator>
  <cp:lastModifiedBy>Mikael Lucas</cp:lastModifiedBy>
  <dcterms:created xsi:type="dcterms:W3CDTF">2025-09-23T18:23:16Z</dcterms:created>
  <dcterms:modified xsi:type="dcterms:W3CDTF">2025-09-23T18:23:32Z</dcterms:modified>
</cp:coreProperties>
</file>