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<sst xmlns="http://schemas.openxmlformats.org/spreadsheetml/2006/main" count="12" uniqueCount="12">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</sst>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1/2021.11%2013.2_PCF_2020_REV_08_V4%20em%2009.09.2021-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TORRÕES (COVID-19)</v>
          </cell>
          <cell r="E11" t="str">
            <v>5.16 - Serviços Médico-Hospitalares, Odotonlogia e Laboratoriais</v>
          </cell>
          <cell r="F11">
            <v>42478658000153</v>
          </cell>
          <cell r="G11" t="str">
            <v>RC1 CONSULTORIA MEDICA</v>
          </cell>
          <cell r="H11" t="str">
            <v>S</v>
          </cell>
          <cell r="I11" t="str">
            <v>S</v>
          </cell>
          <cell r="J11" t="str">
            <v>98</v>
          </cell>
          <cell r="K11">
            <v>44530</v>
          </cell>
          <cell r="L11" t="str">
            <v>TASY-MAHR</v>
          </cell>
          <cell r="M11" t="str">
            <v>2611606 - Recife - PE</v>
          </cell>
          <cell r="N11">
            <v>7518.96</v>
          </cell>
        </row>
        <row r="12">
          <cell r="C12" t="str">
            <v>UPA TORRÕES (COVID-19)</v>
          </cell>
          <cell r="E12" t="str">
            <v>5.16 - Serviços Médico-Hospitalares, Odotonlogia e Laboratoriais</v>
          </cell>
          <cell r="F12">
            <v>42478658000153</v>
          </cell>
          <cell r="G12" t="str">
            <v>RC1 CONSULTORIA MEDICA</v>
          </cell>
          <cell r="H12" t="str">
            <v>S</v>
          </cell>
          <cell r="I12" t="str">
            <v>S</v>
          </cell>
          <cell r="J12" t="str">
            <v>102</v>
          </cell>
          <cell r="K12">
            <v>44530</v>
          </cell>
          <cell r="L12" t="str">
            <v>RP8J-2E3V</v>
          </cell>
          <cell r="M12" t="str">
            <v>2611606 - Recife - PE</v>
          </cell>
          <cell r="N12">
            <v>1013.65</v>
          </cell>
        </row>
        <row r="13">
          <cell r="C13" t="str">
            <v>UPA TORRÕES (COVID-19)</v>
          </cell>
          <cell r="E13" t="str">
            <v>5.16 - Serviços Médico-Hospitalares, Odotonlogia e Laboratoriais</v>
          </cell>
          <cell r="F13">
            <v>39917741000177</v>
          </cell>
          <cell r="G13" t="str">
            <v>PRISMAMED ATIVIDADES MÉDICAS</v>
          </cell>
          <cell r="H13" t="str">
            <v>S</v>
          </cell>
          <cell r="I13" t="str">
            <v>S</v>
          </cell>
          <cell r="J13" t="str">
            <v>412</v>
          </cell>
          <cell r="K13">
            <v>44530</v>
          </cell>
          <cell r="L13" t="str">
            <v>LCMI-3FCE</v>
          </cell>
          <cell r="M13" t="str">
            <v>2611606 - Recife - PE</v>
          </cell>
          <cell r="N13">
            <v>6589.63</v>
          </cell>
        </row>
        <row r="14">
          <cell r="C14" t="str">
            <v>UPA TORRÕES (COVID-19)</v>
          </cell>
          <cell r="E14" t="str">
            <v>5.16 - Serviços Médico-Hospitalares, Odotonlogia e Laboratoriais</v>
          </cell>
          <cell r="F14">
            <v>26245293000160</v>
          </cell>
          <cell r="G14" t="str">
            <v xml:space="preserve">LS PERNAMBUCO ASSISTENCIA MEDICA LTDA ME </v>
          </cell>
          <cell r="H14" t="str">
            <v>S</v>
          </cell>
          <cell r="I14" t="str">
            <v>S</v>
          </cell>
          <cell r="J14" t="str">
            <v>2142</v>
          </cell>
          <cell r="K14">
            <v>44530</v>
          </cell>
          <cell r="L14" t="str">
            <v>JFQL-EZQG</v>
          </cell>
          <cell r="M14" t="str">
            <v>2611606 - Recife - PE</v>
          </cell>
          <cell r="N14">
            <v>2787.99</v>
          </cell>
        </row>
        <row r="15">
          <cell r="C15" t="str">
            <v>UPA TORRÕES (COVID-19)</v>
          </cell>
          <cell r="E15" t="str">
            <v>5.16 - Serviços Médico-Hospitalares, Odotonlogia e Laboratoriais</v>
          </cell>
          <cell r="F15">
            <v>31145185000156</v>
          </cell>
          <cell r="G15" t="str">
            <v>CONSULT LAB LABORATÓRIO</v>
          </cell>
          <cell r="H15" t="str">
            <v>S</v>
          </cell>
          <cell r="I15" t="str">
            <v>S</v>
          </cell>
          <cell r="J15" t="str">
            <v>420</v>
          </cell>
          <cell r="K15">
            <v>44530</v>
          </cell>
          <cell r="L15" t="str">
            <v>EDSS12280</v>
          </cell>
          <cell r="M15" t="str">
            <v>2609600 - Olinda - PE</v>
          </cell>
          <cell r="N15">
            <v>6300</v>
          </cell>
        </row>
        <row r="16">
          <cell r="C16" t="str">
            <v>UPA TORRÕES (COVID-19)</v>
          </cell>
          <cell r="E16" t="str">
            <v>5.8 - Locação de Veículos Automotores</v>
          </cell>
          <cell r="F16" t="str">
            <v>06.349.848/0001-07</v>
          </cell>
          <cell r="G16" t="str">
            <v>LC EMPREENDIMENTOS E LOCAÇÕES</v>
          </cell>
          <cell r="H16" t="str">
            <v>S</v>
          </cell>
          <cell r="I16" t="str">
            <v>N</v>
          </cell>
          <cell r="J16" t="str">
            <v>47</v>
          </cell>
          <cell r="K16">
            <v>44530</v>
          </cell>
          <cell r="L16" t="str">
            <v>0</v>
          </cell>
          <cell r="M16" t="str">
            <v>2611606 - Recife - PE</v>
          </cell>
          <cell r="N16">
            <v>13200</v>
          </cell>
        </row>
        <row r="17">
          <cell r="C17" t="str">
            <v>UPA TORRÕES (COVID-19)</v>
          </cell>
          <cell r="E17" t="str">
            <v>1.99 - Outras Despesas com Pessoal</v>
          </cell>
          <cell r="F17">
            <v>21986074000119</v>
          </cell>
          <cell r="G17" t="str">
            <v>PRUDENTIAL DO BRASIL VIDA EM GRUPO</v>
          </cell>
          <cell r="H17" t="str">
            <v>S</v>
          </cell>
          <cell r="I17" t="str">
            <v>N</v>
          </cell>
          <cell r="J17" t="str">
            <v>213796292</v>
          </cell>
          <cell r="K17">
            <v>44530</v>
          </cell>
          <cell r="L17" t="str">
            <v>0</v>
          </cell>
          <cell r="M17" t="str">
            <v>3548500 - Santos - SP</v>
          </cell>
          <cell r="N17">
            <v>3.84</v>
          </cell>
        </row>
        <row r="18">
          <cell r="C18" t="str">
            <v>UPA TORRÕES (COVID-19)</v>
          </cell>
          <cell r="E18" t="str">
            <v>1.99 - Outras Despesas com Pessoal</v>
          </cell>
          <cell r="F18">
            <v>21986074000119</v>
          </cell>
          <cell r="G18" t="str">
            <v>PRUDENTIAL DO BRASIL VIDA EM GRUPO</v>
          </cell>
          <cell r="H18" t="str">
            <v>S</v>
          </cell>
          <cell r="I18" t="str">
            <v>N</v>
          </cell>
          <cell r="J18" t="str">
            <v>213796193</v>
          </cell>
          <cell r="K18">
            <v>44530</v>
          </cell>
          <cell r="L18" t="str">
            <v>0</v>
          </cell>
          <cell r="M18" t="str">
            <v>3548500 - Santos - SP</v>
          </cell>
          <cell r="N18">
            <v>14.35</v>
          </cell>
        </row>
        <row r="19">
          <cell r="C19" t="str">
            <v>UPA TORRÕES (COVID-19)</v>
          </cell>
          <cell r="E19" t="str">
            <v>1.99 - Outras Despesas com Pessoal</v>
          </cell>
          <cell r="F19">
            <v>9759606000180</v>
          </cell>
          <cell r="G19" t="str">
            <v>VEM-VALE ELETRONICO METROPOLITANO</v>
          </cell>
          <cell r="H19" t="str">
            <v>S</v>
          </cell>
          <cell r="I19" t="str">
            <v>N</v>
          </cell>
          <cell r="J19" t="str">
            <v>7844023</v>
          </cell>
          <cell r="K19">
            <v>44470</v>
          </cell>
          <cell r="L19" t="str">
            <v>0</v>
          </cell>
          <cell r="M19" t="str">
            <v>2611606 - Recife - PE</v>
          </cell>
          <cell r="N19">
            <v>961.15</v>
          </cell>
        </row>
        <row r="20">
          <cell r="C20" t="str">
            <v>UPA TORRÕES (COVID-19)</v>
          </cell>
          <cell r="E20" t="str">
            <v>1.99 - Outras Despesas com Pessoal</v>
          </cell>
          <cell r="F20">
            <v>38446162000120</v>
          </cell>
          <cell r="G20" t="str">
            <v>R.S. SOLUÇOES EM REFEIÇÕES EIRELI</v>
          </cell>
          <cell r="H20" t="str">
            <v>B</v>
          </cell>
          <cell r="I20" t="str">
            <v>S</v>
          </cell>
          <cell r="J20">
            <v>93</v>
          </cell>
          <cell r="K20">
            <v>44530</v>
          </cell>
          <cell r="L20" t="str">
            <v>26211138446162000120550010000000931000001283</v>
          </cell>
          <cell r="M20" t="str">
            <v>26 -  Pernambuco</v>
          </cell>
          <cell r="N20">
            <v>1439.62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10869782001206</v>
      </c>
      <c r="B2" s="4" t="str">
        <f>'[1]TCE - ANEXO IV - Preencher'!C11</f>
        <v>UPA TORRÕES (COVID-19)</v>
      </c>
      <c r="C2" s="4" t="str">
        <f>'[1]TCE - ANEXO IV - Preencher'!E11</f>
        <v>5.16 - Serviços Médico-Hospitalares, Odotonlogia e Laboratoriais</v>
      </c>
      <c r="D2" s="3">
        <f>'[1]TCE - ANEXO IV - Preencher'!F11</f>
        <v>42478658000153</v>
      </c>
      <c r="E2" s="5" t="str">
        <f>'[1]TCE - ANEXO IV - Preencher'!G11</f>
        <v>RC1 CONSULTORIA MEDICA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98</v>
      </c>
      <c r="I2" s="6">
        <f>IF('[1]TCE - ANEXO IV - Preencher'!K11="","",'[1]TCE - ANEXO IV - Preencher'!K11)</f>
        <v>44530</v>
      </c>
      <c r="J2" s="5" t="str">
        <f>'[1]TCE - ANEXO IV - Preencher'!L11</f>
        <v>TASY-MAHR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7518.96</v>
      </c>
    </row>
    <row r="3" spans="1:12" s="8" customFormat="1" ht="19.5" customHeight="1" x14ac:dyDescent="0.2">
      <c r="A3" s="3">
        <f>IFERROR(VLOOKUP(B3,'[1]DADOS (OCULTAR)'!$P$3:$R$91,3,0),"")</f>
        <v>10869782001206</v>
      </c>
      <c r="B3" s="4" t="str">
        <f>'[1]TCE - ANEXO IV - Preencher'!C12</f>
        <v>UPA TORRÕES (COVID-19)</v>
      </c>
      <c r="C3" s="4" t="str">
        <f>'[1]TCE - ANEXO IV - Preencher'!E12</f>
        <v>5.16 - Serviços Médico-Hospitalares, Odotonlogia e Laboratoriais</v>
      </c>
      <c r="D3" s="3">
        <f>'[1]TCE - ANEXO IV - Preencher'!F12</f>
        <v>42478658000153</v>
      </c>
      <c r="E3" s="5" t="str">
        <f>'[1]TCE - ANEXO IV - Preencher'!G12</f>
        <v>RC1 CONSULTORIA MEDICA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102</v>
      </c>
      <c r="I3" s="6">
        <f>IF('[1]TCE - ANEXO IV - Preencher'!K12="","",'[1]TCE - ANEXO IV - Preencher'!K12)</f>
        <v>44530</v>
      </c>
      <c r="J3" s="5" t="str">
        <f>'[1]TCE - ANEXO IV - Preencher'!L12</f>
        <v>RP8J-2E3V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1013.65</v>
      </c>
    </row>
    <row r="4" spans="1:12" s="8" customFormat="1" ht="19.5" customHeight="1" x14ac:dyDescent="0.2">
      <c r="A4" s="3">
        <f>IFERROR(VLOOKUP(B4,'[1]DADOS (OCULTAR)'!$P$3:$R$91,3,0),"")</f>
        <v>10869782001206</v>
      </c>
      <c r="B4" s="4" t="str">
        <f>'[1]TCE - ANEXO IV - Preencher'!C13</f>
        <v>UPA TORRÕES (COVID-19)</v>
      </c>
      <c r="C4" s="4" t="str">
        <f>'[1]TCE - ANEXO IV - Preencher'!E13</f>
        <v>5.16 - Serviços Médico-Hospitalares, Odotonlogia e Laboratoriais</v>
      </c>
      <c r="D4" s="3">
        <f>'[1]TCE - ANEXO IV - Preencher'!F13</f>
        <v>39917741000177</v>
      </c>
      <c r="E4" s="5" t="str">
        <f>'[1]TCE - ANEXO IV - Preencher'!G13</f>
        <v>PRISMAMED ATIVIDADES MÉDICAS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412</v>
      </c>
      <c r="I4" s="6">
        <f>IF('[1]TCE - ANEXO IV - Preencher'!K13="","",'[1]TCE - ANEXO IV - Preencher'!K13)</f>
        <v>44530</v>
      </c>
      <c r="J4" s="5" t="str">
        <f>'[1]TCE - ANEXO IV - Preencher'!L13</f>
        <v>LCMI-3FCE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6589.63</v>
      </c>
    </row>
    <row r="5" spans="1:12" s="8" customFormat="1" ht="19.5" customHeight="1" x14ac:dyDescent="0.2">
      <c r="A5" s="3">
        <f>IFERROR(VLOOKUP(B5,'[1]DADOS (OCULTAR)'!$P$3:$R$91,3,0),"")</f>
        <v>10869782001206</v>
      </c>
      <c r="B5" s="4" t="str">
        <f>'[1]TCE - ANEXO IV - Preencher'!C14</f>
        <v>UPA TORRÕES (COVID-19)</v>
      </c>
      <c r="C5" s="4" t="str">
        <f>'[1]TCE - ANEXO IV - Preencher'!E14</f>
        <v>5.16 - Serviços Médico-Hospitalares, Odotonlogia e Laboratoriais</v>
      </c>
      <c r="D5" s="3">
        <f>'[1]TCE - ANEXO IV - Preencher'!F14</f>
        <v>26245293000160</v>
      </c>
      <c r="E5" s="5" t="str">
        <f>'[1]TCE - ANEXO IV - Preencher'!G14</f>
        <v xml:space="preserve">LS PERNAMBUCO ASSISTENCIA MEDICA LTDA ME 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2142</v>
      </c>
      <c r="I5" s="6">
        <f>IF('[1]TCE - ANEXO IV - Preencher'!K14="","",'[1]TCE - ANEXO IV - Preencher'!K14)</f>
        <v>44530</v>
      </c>
      <c r="J5" s="5" t="str">
        <f>'[1]TCE - ANEXO IV - Preencher'!L14</f>
        <v>JFQL-EZQG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2787.99</v>
      </c>
    </row>
    <row r="6" spans="1:12" s="8" customFormat="1" ht="19.5" customHeight="1" x14ac:dyDescent="0.2">
      <c r="A6" s="3">
        <f>IFERROR(VLOOKUP(B6,'[1]DADOS (OCULTAR)'!$P$3:$R$91,3,0),"")</f>
        <v>10869782001206</v>
      </c>
      <c r="B6" s="4" t="str">
        <f>'[1]TCE - ANEXO IV - Preencher'!C15</f>
        <v>UPA TORRÕES (COVID-19)</v>
      </c>
      <c r="C6" s="4" t="str">
        <f>'[1]TCE - ANEXO IV - Preencher'!E15</f>
        <v>5.16 - Serviços Médico-Hospitalares, Odotonlogia e Laboratoriais</v>
      </c>
      <c r="D6" s="3">
        <f>'[1]TCE - ANEXO IV - Preencher'!F15</f>
        <v>31145185000156</v>
      </c>
      <c r="E6" s="5" t="str">
        <f>'[1]TCE - ANEXO IV - Preencher'!G15</f>
        <v>CONSULT LAB LABORATÓRIO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420</v>
      </c>
      <c r="I6" s="6">
        <f>IF('[1]TCE - ANEXO IV - Preencher'!K15="","",'[1]TCE - ANEXO IV - Preencher'!K15)</f>
        <v>44530</v>
      </c>
      <c r="J6" s="5" t="str">
        <f>'[1]TCE - ANEXO IV - Preencher'!L15</f>
        <v>EDSS12280</v>
      </c>
      <c r="K6" s="5" t="str">
        <f>IF(F6="B",LEFT('[1]TCE - ANEXO IV - Preencher'!M15,2),IF(F6="S",LEFT('[1]TCE - ANEXO IV - Preencher'!M15,7),IF('[1]TCE - ANEXO IV - Preencher'!H15="","")))</f>
        <v>2609600</v>
      </c>
      <c r="L6" s="7">
        <f>'[1]TCE - ANEXO IV - Preencher'!N15</f>
        <v>6300</v>
      </c>
    </row>
    <row r="7" spans="1:12" s="8" customFormat="1" ht="19.5" customHeight="1" x14ac:dyDescent="0.2">
      <c r="A7" s="3">
        <f>IFERROR(VLOOKUP(B7,'[1]DADOS (OCULTAR)'!$P$3:$R$91,3,0),"")</f>
        <v>10869782001206</v>
      </c>
      <c r="B7" s="4" t="str">
        <f>'[1]TCE - ANEXO IV - Preencher'!C16</f>
        <v>UPA TORRÕES (COVID-19)</v>
      </c>
      <c r="C7" s="4" t="str">
        <f>'[1]TCE - ANEXO IV - Preencher'!E16</f>
        <v>5.8 - Locação de Veículos Automotores</v>
      </c>
      <c r="D7" s="3" t="str">
        <f>'[1]TCE - ANEXO IV - Preencher'!F16</f>
        <v>06.349.848/0001-07</v>
      </c>
      <c r="E7" s="5" t="str">
        <f>'[1]TCE - ANEXO IV - Preencher'!G16</f>
        <v>LC EMPREENDIMENTOS E LOCAÇÕES</v>
      </c>
      <c r="F7" s="5" t="str">
        <f>'[1]TCE - ANEXO IV - Preencher'!H16</f>
        <v>S</v>
      </c>
      <c r="G7" s="5" t="str">
        <f>'[1]TCE - ANEXO IV - Preencher'!I16</f>
        <v>N</v>
      </c>
      <c r="H7" s="5" t="str">
        <f>'[1]TCE - ANEXO IV - Preencher'!J16</f>
        <v>47</v>
      </c>
      <c r="I7" s="6">
        <f>IF('[1]TCE - ANEXO IV - Preencher'!K16="","",'[1]TCE - ANEXO IV - Preencher'!K16)</f>
        <v>44530</v>
      </c>
      <c r="J7" s="5" t="str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13200</v>
      </c>
    </row>
    <row r="8" spans="1:12" s="8" customFormat="1" ht="19.5" customHeight="1" x14ac:dyDescent="0.2">
      <c r="A8" s="3">
        <f>IFERROR(VLOOKUP(B8,'[1]DADOS (OCULTAR)'!$P$3:$R$91,3,0),"")</f>
        <v>10869782001206</v>
      </c>
      <c r="B8" s="4" t="str">
        <f>'[1]TCE - ANEXO IV - Preencher'!C17</f>
        <v>UPA TORRÕES (COVID-19)</v>
      </c>
      <c r="C8" s="4" t="str">
        <f>'[1]TCE - ANEXO IV - Preencher'!E17</f>
        <v>1.99 - Outras Despesas com Pessoal</v>
      </c>
      <c r="D8" s="3">
        <f>'[1]TCE - ANEXO IV - Preencher'!F17</f>
        <v>21986074000119</v>
      </c>
      <c r="E8" s="5" t="str">
        <f>'[1]TCE - ANEXO IV - Preencher'!G17</f>
        <v>PRUDENTIAL DO BRASIL VIDA EM GRUPO</v>
      </c>
      <c r="F8" s="5" t="str">
        <f>'[1]TCE - ANEXO IV - Preencher'!H17</f>
        <v>S</v>
      </c>
      <c r="G8" s="5" t="str">
        <f>'[1]TCE - ANEXO IV - Preencher'!I17</f>
        <v>N</v>
      </c>
      <c r="H8" s="5" t="str">
        <f>'[1]TCE - ANEXO IV - Preencher'!J17</f>
        <v>213796292</v>
      </c>
      <c r="I8" s="6">
        <f>IF('[1]TCE - ANEXO IV - Preencher'!K17="","",'[1]TCE - ANEXO IV - Preencher'!K17)</f>
        <v>44530</v>
      </c>
      <c r="J8" s="5" t="str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3548500</v>
      </c>
      <c r="L8" s="7">
        <f>'[1]TCE - ANEXO IV - Preencher'!N17</f>
        <v>3.84</v>
      </c>
    </row>
    <row r="9" spans="1:12" s="8" customFormat="1" ht="19.5" customHeight="1" x14ac:dyDescent="0.2">
      <c r="A9" s="3">
        <f>IFERROR(VLOOKUP(B9,'[1]DADOS (OCULTAR)'!$P$3:$R$91,3,0),"")</f>
        <v>10869782001206</v>
      </c>
      <c r="B9" s="4" t="str">
        <f>'[1]TCE - ANEXO IV - Preencher'!C18</f>
        <v>UPA TORRÕES (COVID-19)</v>
      </c>
      <c r="C9" s="4" t="str">
        <f>'[1]TCE - ANEXO IV - Preencher'!E18</f>
        <v>1.99 - Outras Despesas com Pessoal</v>
      </c>
      <c r="D9" s="3">
        <f>'[1]TCE - ANEXO IV - Preencher'!F18</f>
        <v>21986074000119</v>
      </c>
      <c r="E9" s="5" t="str">
        <f>'[1]TCE - ANEXO IV - Preencher'!G18</f>
        <v>PRUDENTIAL DO BRASIL VIDA EM GRUPO</v>
      </c>
      <c r="F9" s="5" t="str">
        <f>'[1]TCE - ANEXO IV - Preencher'!H18</f>
        <v>S</v>
      </c>
      <c r="G9" s="5" t="str">
        <f>'[1]TCE - ANEXO IV - Preencher'!I18</f>
        <v>N</v>
      </c>
      <c r="H9" s="5" t="str">
        <f>'[1]TCE - ANEXO IV - Preencher'!J18</f>
        <v>213796193</v>
      </c>
      <c r="I9" s="6">
        <f>IF('[1]TCE - ANEXO IV - Preencher'!K18="","",'[1]TCE - ANEXO IV - Preencher'!K18)</f>
        <v>44530</v>
      </c>
      <c r="J9" s="5" t="str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3548500</v>
      </c>
      <c r="L9" s="7">
        <f>'[1]TCE - ANEXO IV - Preencher'!N18</f>
        <v>14.35</v>
      </c>
    </row>
    <row r="10" spans="1:12" s="8" customFormat="1" ht="19.5" customHeight="1" x14ac:dyDescent="0.2">
      <c r="A10" s="3">
        <f>IFERROR(VLOOKUP(B10,'[1]DADOS (OCULTAR)'!$P$3:$R$91,3,0),"")</f>
        <v>10869782001206</v>
      </c>
      <c r="B10" s="4" t="str">
        <f>'[1]TCE - ANEXO IV - Preencher'!C19</f>
        <v>UPA TORRÕES (COVID-19)</v>
      </c>
      <c r="C10" s="4" t="str">
        <f>'[1]TCE - ANEXO IV - Preencher'!E19</f>
        <v>1.99 - Outras Despesas com Pessoal</v>
      </c>
      <c r="D10" s="3">
        <f>'[1]TCE - ANEXO IV - Preencher'!F19</f>
        <v>9759606000180</v>
      </c>
      <c r="E10" s="5" t="str">
        <f>'[1]TCE - ANEXO IV - Preencher'!G19</f>
        <v>VEM-VALE ELETRONICO METROPOLITANO</v>
      </c>
      <c r="F10" s="5" t="str">
        <f>'[1]TCE - ANEXO IV - Preencher'!H19</f>
        <v>S</v>
      </c>
      <c r="G10" s="5" t="str">
        <f>'[1]TCE - ANEXO IV - Preencher'!I19</f>
        <v>N</v>
      </c>
      <c r="H10" s="5" t="str">
        <f>'[1]TCE - ANEXO IV - Preencher'!J19</f>
        <v>7844023</v>
      </c>
      <c r="I10" s="6">
        <f>IF('[1]TCE - ANEXO IV - Preencher'!K19="","",'[1]TCE - ANEXO IV - Preencher'!K19)</f>
        <v>44470</v>
      </c>
      <c r="J10" s="5" t="str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961.15</v>
      </c>
    </row>
    <row r="11" spans="1:12" s="8" customFormat="1" ht="19.5" customHeight="1" x14ac:dyDescent="0.2">
      <c r="A11" s="3">
        <f>IFERROR(VLOOKUP(B11,'[1]DADOS (OCULTAR)'!$P$3:$R$91,3,0),"")</f>
        <v>10869782001206</v>
      </c>
      <c r="B11" s="4" t="str">
        <f>'[1]TCE - ANEXO IV - Preencher'!C20</f>
        <v>UPA TORRÕES (COVID-19)</v>
      </c>
      <c r="C11" s="4" t="str">
        <f>'[1]TCE - ANEXO IV - Preencher'!E20</f>
        <v>1.99 - Outras Despesas com Pessoal</v>
      </c>
      <c r="D11" s="3">
        <f>'[1]TCE - ANEXO IV - Preencher'!F20</f>
        <v>38446162000120</v>
      </c>
      <c r="E11" s="5" t="str">
        <f>'[1]TCE - ANEXO IV - Preencher'!G20</f>
        <v>R.S. SOLUÇOES EM REFEIÇÕES EIRELI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93</v>
      </c>
      <c r="I11" s="6">
        <f>IF('[1]TCE - ANEXO IV - Preencher'!K20="","",'[1]TCE - ANEXO IV - Preencher'!K20)</f>
        <v>44530</v>
      </c>
      <c r="J11" s="5" t="str">
        <f>'[1]TCE - ANEXO IV - Preencher'!L20</f>
        <v>26211138446162000120550010000000931000001283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1439.62</v>
      </c>
    </row>
    <row r="12" spans="1:12" s="8" customFormat="1" ht="19.5" customHeight="1" x14ac:dyDescent="0.2">
      <c r="A12" s="3" t="str">
        <f>IFERROR(VLOOKUP(B12,'[1]DADOS (OCULTAR)'!$P$3:$R$91,3,0),"")</f>
        <v/>
      </c>
      <c r="B12" s="4">
        <f>'[1]TCE - ANEXO IV - Preencher'!C21</f>
        <v>0</v>
      </c>
      <c r="C12" s="4" t="str">
        <f>'[1]TCE - ANEXO IV - Preencher'!E21</f>
        <v/>
      </c>
      <c r="D12" s="3">
        <f>'[1]TCE - ANEXO IV - Preencher'!F21</f>
        <v>0</v>
      </c>
      <c r="E12" s="5">
        <f>'[1]TCE - ANEXO IV - Preencher'!G21</f>
        <v>0</v>
      </c>
      <c r="F12" s="5">
        <f>'[1]TCE - ANEXO IV - Preencher'!H21</f>
        <v>0</v>
      </c>
      <c r="G12" s="5">
        <f>'[1]TCE - ANEXO IV - Preencher'!I21</f>
        <v>0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0</v>
      </c>
    </row>
    <row r="13" spans="1:12" s="8" customFormat="1" ht="19.5" customHeight="1" x14ac:dyDescent="0.2">
      <c r="A13" s="3" t="str">
        <f>IFERROR(VLOOKUP(B13,'[1]DADOS (OCULTAR)'!$P$3:$R$91,3,0),"")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 t="str">
        <f>IFERROR(VLOOKUP(B14,'[1]DADOS (OCULTAR)'!$P$3:$R$91,3,0),"")</f>
        <v/>
      </c>
      <c r="B14" s="4">
        <f>'[1]TCE - ANEXO IV - Preencher'!C23</f>
        <v>0</v>
      </c>
      <c r="C14" s="4" t="str">
        <f>'[1]TCE - ANEXO IV - Preencher'!E23</f>
        <v/>
      </c>
      <c r="D14" s="3">
        <f>'[1]TCE - ANEXO IV - Preencher'!F23</f>
        <v>0</v>
      </c>
      <c r="E14" s="5">
        <f>'[1]TCE - ANEXO IV - Preencher'!G23</f>
        <v>0</v>
      </c>
      <c r="F14" s="5">
        <f>'[1]TCE - ANEXO IV - Preencher'!H23</f>
        <v>0</v>
      </c>
      <c r="G14" s="5">
        <f>'[1]TCE - ANEXO IV - Preencher'!I23</f>
        <v>0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0</v>
      </c>
    </row>
    <row r="15" spans="1:12" s="8" customFormat="1" ht="19.5" customHeight="1" x14ac:dyDescent="0.2">
      <c r="A15" s="3" t="str">
        <f>IFERROR(VLOOKUP(B15,'[1]DADOS (OCULTAR)'!$P$3:$R$91,3,0),"")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">
      <c r="A16" s="3" t="str">
        <f>IFERROR(VLOOKUP(B16,'[1]DADOS (OCULTAR)'!$P$3:$R$91,3,0),"")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">
      <c r="A17" s="3" t="str">
        <f>IFERROR(VLOOKUP(B17,'[1]DADOS (OCULTAR)'!$P$3:$R$91,3,0),"")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">
      <c r="A18" s="3" t="str">
        <f>IFERROR(VLOOKUP(B18,'[1]DADOS (OCULTAR)'!$P$3:$R$91,3,0),"")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">
      <c r="A19" s="3" t="str">
        <f>IFERROR(VLOOKUP(B19,'[1]DADOS (OCULTAR)'!$P$3:$R$91,3,0),"")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">
      <c r="A20" s="3" t="str">
        <f>IFERROR(VLOOKUP(B20,'[1]DADOS (OCULTAR)'!$P$3:$R$91,3,0),"")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">
      <c r="A21" s="3" t="str">
        <f>IFERROR(VLOOKUP(B21,'[1]DADOS (OCULTAR)'!$P$3:$R$91,3,0),"")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">
      <c r="A22" s="3" t="str">
        <f>IFERROR(VLOOKUP(B22,'[1]DADOS (OCULTAR)'!$P$3:$R$91,3,0),"")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">
      <c r="A23" s="3" t="str">
        <f>IFERROR(VLOOKUP(B23,'[1]DADOS (OCULTAR)'!$P$3:$R$91,3,0),"")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 t="str">
        <f>IFERROR(VLOOKUP(B24,'[1]DADOS (OCULTAR)'!$P$3:$R$91,3,0),"")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 t="str">
        <f>IFERROR(VLOOKUP(B25,'[1]DADOS (OCULTAR)'!$P$3:$R$91,3,0),"")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(OCULTAR)'!$P$3:$R$91,3,0),"")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(OCULTAR)'!$P$3:$R$91,3,0),"")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(OCULTAR)'!$P$3:$R$91,3,0),"")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(OCULTAR)'!$P$3:$R$91,3,0),"")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(OCULTAR)'!$P$3:$R$91,3,0),"")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(OCULTAR)'!$P$3:$R$91,3,0),"")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(OCULTAR)'!$P$3:$R$91,3,0),"")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(OCULTAR)'!$P$3:$R$91,3,0),"")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(OCULTAR)'!$P$3:$R$91,3,0),"")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(OCULTAR)'!$P$3:$R$91,3,0),"")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(OCULTAR)'!$P$3:$R$91,3,0),"")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(OCULTAR)'!$P$3:$R$91,3,0),"")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(OCULTAR)'!$P$3:$R$91,3,0),"")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(OCULTAR)'!$P$3:$R$91,3,0),"")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(OCULTAR)'!$P$3:$R$91,3,0),"")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(OCULTAR)'!$P$3:$R$91,3,0),"")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(OCULTAR)'!$P$3:$R$91,3,0),"")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(OCULTAR)'!$P$3:$R$91,3,0),"")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(OCULTAR)'!$P$3:$R$91,3,0),"")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(OCULTAR)'!$P$3:$R$91,3,0),"")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(OCULTAR)'!$P$3:$R$91,3,0),"")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(OCULTAR)'!$P$3:$R$91,3,0),"")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(OCULTAR)'!$P$3:$R$91,3,0),"")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(OCULTAR)'!$P$3:$R$91,3,0),"")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(OCULTAR)'!$P$3:$R$91,3,0),"")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(OCULTAR)'!$P$3:$R$91,3,0),"")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(OCULTAR)'!$P$3:$R$91,3,0),"")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(OCULTAR)'!$P$3:$R$91,3,0),"")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(OCULTAR)'!$P$3:$R$91,3,0),"")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(OCULTAR)'!$P$3:$R$91,3,0),"")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(OCULTAR)'!$P$3:$R$91,3,0),"")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(OCULTAR)'!$P$3:$R$91,3,0),"")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(OCULTAR)'!$P$3:$R$91,3,0),"")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(OCULTAR)'!$P$3:$R$91,3,0),"")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(OCULTAR)'!$P$3:$R$91,3,0),"")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(OCULTAR)'!$P$3:$R$91,3,0),"")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(OCULTAR)'!$P$3:$R$91,3,0),"")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(OCULTAR)'!$P$3:$R$91,3,0),"")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(OCULTAR)'!$P$3:$R$91,3,0),"")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(OCULTAR)'!$P$3:$R$91,3,0),"")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(OCULTAR)'!$P$3:$R$91,3,0),"")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(OCULTAR)'!$P$3:$R$91,3,0),"")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(OCULTAR)'!$P$3:$R$91,3,0),"")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(OCULTAR)'!$P$3:$R$91,3,0),"")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(OCULTAR)'!$P$3:$R$91,3,0),"")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(OCULTAR)'!$P$3:$R$91,3,0),"")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(OCULTAR)'!$P$3:$R$91,3,0),"")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(OCULTAR)'!$P$3:$R$91,3,0),"")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(OCULTAR)'!$P$3:$R$91,3,0),"")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(OCULTAR)'!$P$3:$R$91,3,0),"")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(OCULTAR)'!$P$3:$R$91,3,0),"")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(OCULTAR)'!$P$3:$R$91,3,0),"")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(OCULTAR)'!$P$3:$R$91,3,0),"")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(OCULTAR)'!$P$3:$R$91,3,0),"")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(OCULTAR)'!$P$3:$R$91,3,0),"")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(OCULTAR)'!$P$3:$R$91,3,0),"")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(OCULTAR)'!$P$3:$R$91,3,0),"")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(OCULTAR)'!$P$3:$R$91,3,0),"")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(OCULTAR)'!$P$3:$R$91,3,0),"")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(OCULTAR)'!$P$3:$R$91,3,0),"")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(OCULTAR)'!$P$3:$R$91,3,0),"")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(OCULTAR)'!$P$3:$R$91,3,0),"")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(OCULTAR)'!$P$3:$R$91,3,0),"")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(OCULTAR)'!$P$3:$R$91,3,0),"")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(OCULTAR)'!$P$3:$R$91,3,0),"")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(OCULTAR)'!$P$3:$R$91,3,0),"")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(OCULTAR)'!$P$3:$R$91,3,0),"")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(OCULTAR)'!$P$3:$R$91,3,0),"")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(OCULTAR)'!$P$3:$R$91,3,0),"")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(OCULTAR)'!$P$3:$R$91,3,0),"")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(OCULTAR)'!$P$3:$R$91,3,0),"")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(OCULTAR)'!$P$3:$R$91,3,0),"")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(OCULTAR)'!$P$3:$R$91,3,0),"")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(OCULTAR)'!$P$3:$R$91,3,0),"")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(OCULTAR)'!$P$3:$R$91,3,0),"")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(OCULTAR)'!$P$3:$R$91,3,0),"")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(OCULTAR)'!$P$3:$R$91,3,0),"")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(OCULTAR)'!$P$3:$R$91,3,0),"")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(OCULTAR)'!$P$3:$R$91,3,0),"")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(OCULTAR)'!$P$3:$R$91,3,0),"")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(OCULTAR)'!$P$3:$R$91,3,0),"")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(OCULTAR)'!$P$3:$R$91,3,0),"")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(OCULTAR)'!$P$3:$R$91,3,0),"")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(OCULTAR)'!$P$3:$R$91,3,0),"")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(OCULTAR)'!$P$3:$R$91,3,0),"")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(OCULTAR)'!$P$3:$R$91,3,0),"")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(OCULTAR)'!$P$3:$R$91,3,0),"")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(OCULTAR)'!$P$3:$R$91,3,0),"")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(OCULTAR)'!$P$3:$R$91,3,0),"")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(OCULTAR)'!$P$3:$R$91,3,0),"")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(OCULTAR)'!$P$3:$R$91,3,0),"")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(OCULTAR)'!$P$3:$R$91,3,0),"")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(OCULTAR)'!$P$3:$R$91,3,0),"")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(OCULTAR)'!$P$3:$R$91,3,0),"")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(OCULTAR)'!$P$3:$R$91,3,0),"")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(OCULTAR)'!$P$3:$R$91,3,0),"")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(OCULTAR)'!$P$3:$R$91,3,0),"")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(OCULTAR)'!$P$3:$R$91,3,0),"")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(OCULTAR)'!$P$3:$R$91,3,0),"")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(OCULTAR)'!$P$3:$R$91,3,0),"")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(OCULTAR)'!$P$3:$R$91,3,0),"")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(OCULTAR)'!$P$3:$R$91,3,0),"")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(OCULTAR)'!$P$3:$R$91,3,0),"")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(OCULTAR)'!$P$3:$R$91,3,0),"")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(OCULTAR)'!$P$3:$R$91,3,0),"")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(OCULTAR)'!$P$3:$R$91,3,0),"")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(OCULTAR)'!$P$3:$R$91,3,0),"")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(OCULTAR)'!$P$3:$R$91,3,0),"")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(OCULTAR)'!$P$3:$R$91,3,0),"")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(OCULTAR)'!$P$3:$R$91,3,0),"")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(OCULTAR)'!$P$3:$R$91,3,0),"")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(OCULTAR)'!$P$3:$R$91,3,0),"")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(OCULTAR)'!$P$3:$R$91,3,0),"")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(OCULTAR)'!$P$3:$R$91,3,0),"")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(OCULTAR)'!$P$3:$R$91,3,0),"")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(OCULTAR)'!$P$3:$R$91,3,0),"")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(OCULTAR)'!$P$3:$R$91,3,0),"")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(OCULTAR)'!$P$3:$R$91,3,0),"")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(OCULTAR)'!$P$3:$R$91,3,0),"")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(OCULTAR)'!$P$3:$R$91,3,0),"")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(OCULTAR)'!$P$3:$R$91,3,0),"")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(OCULTAR)'!$P$3:$R$91,3,0),"")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(OCULTAR)'!$P$3:$R$91,3,0),"")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(OCULTAR)'!$P$3:$R$91,3,0),"")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(OCULTAR)'!$P$3:$R$91,3,0),"")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(OCULTAR)'!$P$3:$R$91,3,0),"")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(OCULTAR)'!$P$3:$R$91,3,0),"")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(OCULTAR)'!$P$3:$R$91,3,0),"")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(OCULTAR)'!$P$3:$R$91,3,0),"")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(OCULTAR)'!$P$3:$R$91,3,0),"")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(OCULTAR)'!$P$3:$R$91,3,0),"")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(OCULTAR)'!$P$3:$R$91,3,0),"")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(OCULTAR)'!$P$3:$R$91,3,0),"")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(OCULTAR)'!$P$3:$R$91,3,0),"")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(OCULTAR)'!$P$3:$R$91,3,0),"")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(OCULTAR)'!$P$3:$R$91,3,0),"")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(OCULTAR)'!$P$3:$R$91,3,0),"")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(OCULTAR)'!$P$3:$R$91,3,0),"")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(OCULTAR)'!$P$3:$R$91,3,0),"")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(OCULTAR)'!$P$3:$R$91,3,0),"")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(OCULTAR)'!$P$3:$R$91,3,0),"")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(OCULTAR)'!$P$3:$R$91,3,0),"")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(OCULTAR)'!$P$3:$R$91,3,0),"")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(OCULTAR)'!$P$3:$R$91,3,0),"")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(OCULTAR)'!$P$3:$R$91,3,0),"")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(OCULTAR)'!$P$3:$R$91,3,0),"")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(OCULTAR)'!$P$3:$R$91,3,0),"")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(OCULTAR)'!$P$3:$R$91,3,0),"")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(OCULTAR)'!$P$3:$R$91,3,0),"")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(OCULTAR)'!$P$3:$R$91,3,0),"")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(OCULTAR)'!$P$3:$R$91,3,0),"")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(OCULTAR)'!$P$3:$R$91,3,0),"")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(OCULTAR)'!$P$3:$R$91,3,0),"")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(OCULTAR)'!$P$3:$R$91,3,0),"")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(OCULTAR)'!$P$3:$R$91,3,0),"")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(OCULTAR)'!$P$3:$R$91,3,0),"")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(OCULTAR)'!$P$3:$R$91,3,0),"")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(OCULTAR)'!$P$3:$R$91,3,0),"")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(OCULTAR)'!$P$3:$R$91,3,0),"")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(OCULTAR)'!$P$3:$R$91,3,0),"")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(OCULTAR)'!$P$3:$R$91,3,0),"")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(OCULTAR)'!$P$3:$R$91,3,0),"")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(OCULTAR)'!$P$3:$R$91,3,0),"")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(OCULTAR)'!$P$3:$R$91,3,0),"")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2022-01-19T13:40:08Z</dcterms:created>
  <dcterms:modified xsi:type="dcterms:W3CDTF">2022-01-19T13:40:33Z</dcterms:modified>
</cp:coreProperties>
</file>