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7\Sistemas2\Contabilidade\UPA TORRÕES\06 - DOCUMENTAÇÃO PARA DRIVE\2022\VALIDACAO TCE\FEVEREIRO-2022\"/>
    </mc:Choice>
  </mc:AlternateContent>
  <bookViews>
    <workbookView xWindow="0" yWindow="0" windowWidth="19200" windowHeight="70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H137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<sst xmlns="http://schemas.openxmlformats.org/spreadsheetml/2006/main" count="605" uniqueCount="376">
  <si>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</si>
  <si>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</si>
  <si>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</si>
  <si>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</si>
  <si>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</si>
  <si>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</si>
  <si>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</si>
  <si>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</si>
  <si>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</si>
  <si>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</si>
  <si>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</si>
  <si>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</si>
  <si>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https://www.santacasarecife.org.br/files/pdf/hewlett--contrato-16_23_4-hewlett--contrato.pdf</t>
  </si>
  <si>
    <t>L.C EMPREENDIMENTOS E DISTRIBUIDORA LTDA EPP</t>
  </si>
  <si>
    <t>LOCAÇÃO DE AMBULÂNCIA</t>
  </si>
  <si>
    <t>https://www.santacasarecife.org.br/files/pdf/lc-empreendimentos-e-locacoes-eireli--locacao-de-ambulancia-covid---contrato-16_23_4-lc-empreendimentos---locacao-de-ambulancia-covid--contrato.pdf</t>
  </si>
  <si>
    <t>Objeto do contrato</t>
  </si>
  <si>
    <t>WAGNER FERNANDES SALES DA SILVA &amp; CIA LTDA</t>
  </si>
  <si>
    <t>ASSESSORIA E GERENCIAMENTO EM  ENGENHARIA CLÍNICA</t>
  </si>
  <si>
    <t>https://www.santacasarecife.org.br/files/pdf/w-tech---contrato-16_23_4-w-tech--contrato.pdf</t>
  </si>
  <si>
    <t>1 - Seguros (Imóvel e veículos)</t>
  </si>
  <si>
    <t>SMART TELECOMUNICAÇOES E SERV. LTDA</t>
  </si>
  <si>
    <t>MONITORAMENTO, MAT. DE REDES E LOCAÇÃO DE RECURSOS</t>
  </si>
  <si>
    <t>https://www.santacasarecife.org.br/files/pdf/smart-telec-e-servicos-ltda-algar--contrato-16_23_4-smart-telec-e-servicos-ltda-algar-contrato.pdf</t>
  </si>
  <si>
    <t>2 - Taxas</t>
  </si>
  <si>
    <t>VERA LUCIA FELIPE DA SILVA</t>
  </si>
  <si>
    <t>SERVIÇOS ASSISTÊNCIA SOCIAL</t>
  </si>
  <si>
    <t>https://www.santacasarecife.org.br/files/pdf/vera-lucia---contrato-16_23_4-contrato---vera-lucia-felipe-da-silva-1-4.pdf</t>
  </si>
  <si>
    <t>3 - Contribuições</t>
  </si>
  <si>
    <t>SEMEAR SERVIÇOS DE SAÚDE LTDA</t>
  </si>
  <si>
    <t>SERVIÇOS MÉDICOS</t>
  </si>
  <si>
    <t>https://www.santacasarecife.org.br/files/pdf/semear---contrato-16_23_4-contrato-semear.pdf</t>
  </si>
  <si>
    <t>4 - Taxa de Manutenção de Conta</t>
  </si>
  <si>
    <t>GOOD MEDIC ASSISTENCIA EM SAUDE LTDA</t>
  </si>
  <si>
    <t>https://www.santacasarecife.org.br/files/pdf/good-medic---contrato-16_23_4-good-medic--upa.pdf</t>
  </si>
  <si>
    <t>5 - Tarifas</t>
  </si>
  <si>
    <t>CAMILA MB SERVIÇOS MÉDICOS LTDA</t>
  </si>
  <si>
    <t>https://www.santacasarecife.org.br/files/pdf/camila-mb---minuta-16_23_4-minuta-contrato-camila-mb-servicos-medicos-ltda.pdf</t>
  </si>
  <si>
    <t>6 - Telefonia Móvel</t>
  </si>
  <si>
    <t xml:space="preserve">FMJ SAUDE LTDA ME </t>
  </si>
  <si>
    <t>https://www.santacasarecife.org.br/files/pdf/fmj-saude---contrato-16_23_4-contrato-fmj-saude.pdf</t>
  </si>
  <si>
    <t>7 - Telefonia Fixa/Internet</t>
  </si>
  <si>
    <t>CLÍNICA DE SAÚDE HUMANA LTDA ME</t>
  </si>
  <si>
    <t>https://www.santacasarecife.org.br/files/pdf/clinica-saude-humana---contrato-16_23_4-contrato-clinica-de-saude-humana.pdf</t>
  </si>
  <si>
    <t>8 - Água</t>
  </si>
  <si>
    <t>VITTA SAÚDE SERVIÇOS MÉDICOS LTDA</t>
  </si>
  <si>
    <t>https://www.santacasarecife.org.br/files/pdf/vitta-saude---contrato-16_23_4-vitta-saude---upa.pdf</t>
  </si>
  <si>
    <t>9 - Energia Elétrica</t>
  </si>
  <si>
    <t>ON DOCTOR PERNAMBUCO SERVIÇOS MÉDICOS LTDA</t>
  </si>
  <si>
    <t>https://www.santacasarecife.org.br/files/pdf/on-doctor---contrato-16_23_4-contrato-on-doctor.pdf</t>
  </si>
  <si>
    <t>10 - Locação de Máquinas e Equipamentos (Pessoa Jurídica)</t>
  </si>
  <si>
    <t>NOVA SAÚDE E MEDICINA ESPECIALIZADA LTDA</t>
  </si>
  <si>
    <t>https://www.santacasarecife.org.br/files/pdf/nova-saude---contrato-16_23_4-contrato-nova-saude.pdf</t>
  </si>
  <si>
    <t>11 - Locação de Equipamentos Médico-Hospitalares(Pessoa Jurídica)</t>
  </si>
  <si>
    <t>FILIPE MOREIRA LIMA</t>
  </si>
  <si>
    <t>https://www.santacasarecife.org.br/files/pdf/filipe-moreira---contrato-16_23_4-contrato-filipe-moreira---upa.pdf</t>
  </si>
  <si>
    <t>12 - Locação de Veículos Automotores (Pessoa Jurídica) (Exceto Ambulância)</t>
  </si>
  <si>
    <t>ÚNICA SAÚDE LTDA</t>
  </si>
  <si>
    <t>https://www.santacasarecife.org.br/files/pdf/unica-saude---contrato-16_23_4-contrato-unica-saude.pdf</t>
  </si>
  <si>
    <t>13 - Serviço Gráficos, de Encadernação e de Emolduração</t>
  </si>
  <si>
    <t>CLICK SAÚDE E SERVIÇOS MÉDICOS LTDA</t>
  </si>
  <si>
    <t>https://www.santacasarecife.org.br/files/pdf/click-saude-servicos-de-saude-ltda--contrato-16_23_4-click-saude-servicos-de-saude-ltda--contrato.pdf</t>
  </si>
  <si>
    <t>14 - Serviços Judiciais e Cartoriais</t>
  </si>
  <si>
    <t>ATIVA SERVIÇOS MÉDICOS ESPECIALIZADOS LTDA</t>
  </si>
  <si>
    <t>https://www.santacasarecife.org.br/files/pdf/ativa-servicos---contrato-16_23_4-contrato-ativa.pdf</t>
  </si>
  <si>
    <t>15 - Outras Despesas Gerais (Pessoa Juridica)</t>
  </si>
  <si>
    <t>NYX SERVIÇOS EM INFORMATICA LTDA</t>
  </si>
  <si>
    <t>MONITORAMENTO DE BANCO DE DADOS</t>
  </si>
  <si>
    <t>https://www.santacasarecife.org.br/files/pdf/nyx-solucoes---contrato-16_23_4-nyx-solucoes---contrato.pdf</t>
  </si>
  <si>
    <t>16 - Médicos</t>
  </si>
  <si>
    <t>M. A. DE O. MENEZES EIRELI (ARMAZEM DA GULA)</t>
  </si>
  <si>
    <t>FORNECIMENTO DE REFEIÇÕES</t>
  </si>
  <si>
    <t>https://www.santacasarecife.org.br/files/pdf/armazem-gula--m.a.-de-o.-menezes--contrato-16_23_4-contrato-armazem-gula--m.a.-de-o.-menezes-.pdf</t>
  </si>
  <si>
    <t>17 - Outros profissionais de saúde</t>
  </si>
  <si>
    <t>LABMEX LABORATÓRIO DE ANALISES</t>
  </si>
  <si>
    <t>SERVIÇOS LABORATORIAIS – LABORATÓRIO DE  ANÁLISES CLÍNICAS</t>
  </si>
  <si>
    <t>https://www.santacasarecife.org.br/files/pdf/labmex-anl-clinica-contrato-16_23_4-labmex-anl-clinica-contrato.pdf</t>
  </si>
  <si>
    <t>18 - Laboratório</t>
  </si>
  <si>
    <t>TOPMEDIC SERVIÇOS DE SAÚDE LTDA</t>
  </si>
  <si>
    <t>https://www.santacasarecife.org.br/files/pdf/topmedic---contrato-16_23_4-topmedic---upa.pdf</t>
  </si>
  <si>
    <t>19 - Alimentação/Dietas</t>
  </si>
  <si>
    <t>SUL AMERICA COMPANHIA NACIONAL DE SEGURO</t>
  </si>
  <si>
    <t>SEGURO VEÍCULO</t>
  </si>
  <si>
    <t>https://www.santacasarecife.org.br/files/pdf/apolice-seguro-sul-america-ambulancia--contrato-16_23_4-apolice-seguro-sul-america-ambulancia--contrato.pdf</t>
  </si>
  <si>
    <t>20 - Locação de Ambulâncias</t>
  </si>
  <si>
    <t>EMBRAESTER/ENAE - EMPRESA NACIONAL DE ESTERELIZAÇÃO EIRELI</t>
  </si>
  <si>
    <t>ESTERILIZAÇÃO DE MATERIAIS MÉDICOS HOSPITALARES</t>
  </si>
  <si>
    <t>https://www.santacasarecife.org.br/files/pdf/enae---contrato-16_23_4-enae--contrato.pdf</t>
  </si>
  <si>
    <t>21 - Outras Pessoas Jurídicas</t>
  </si>
  <si>
    <t>PRUTENDICAL SEGUROS (ITAÚ)</t>
  </si>
  <si>
    <t>SEGUROS PESSOA FÍSICA</t>
  </si>
  <si>
    <t>https://www.santacasarecife.org.br/files/pdf/prudential--contrato--apolice-16_23_4-prudential--contrato--apolice.pdf</t>
  </si>
  <si>
    <t>22 - Médicos</t>
  </si>
  <si>
    <t>SERVGÁS ENGENHARIA LTDA ME</t>
  </si>
  <si>
    <t>MANUTENÇÃO DE. EQUIP. HOSPITALARES – COMPRESSORES, CENTRAL E REDE DE GASES MEDICINAIS</t>
  </si>
  <si>
    <t>https://www.santacasarecife.org.br/files/pdf/servgas-engenharia-ltda--contrato-16_23_4-servgas-engenharia-ltda--contrato.pdf</t>
  </si>
  <si>
    <t>23 - Outros profissionais de saúde</t>
  </si>
  <si>
    <t>MANOEL VALDEMAR DA SILVA</t>
  </si>
  <si>
    <t>LOCAÇÃO DE MÁQUINAS E EQUIPAMENTOS – ENCERADEIRA</t>
  </si>
  <si>
    <t>https://www.santacasarecife.org.br/files/pdf/wl-maquinas--contrato-16_23_4-wl-maquinas--contrato.pdf</t>
  </si>
  <si>
    <t>24 - Pessoa Jurídica</t>
  </si>
  <si>
    <t>ORACLE DO BRASIL SISTEMA LTDA</t>
  </si>
  <si>
    <t>SERVIÇOS DE SUPORTE TÉCNICO DE SOFTWARE</t>
  </si>
  <si>
    <t>https://www.santacasarecife.org.br/files/pdf/oracle---contrato-16_23_4-oracle--contrato.pdf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</si>
  <si>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</si>
  <si>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</si>
  <si>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</si>
  <si>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</si>
  <si>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</si>
  <si>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</si>
  <si>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https://www.santacasarecife.org.br/files/pdf/dafonte-x-aor---contrato-16_23_4-dafonte-x-aor---contrato.pdf</t>
  </si>
  <si>
    <t>27 - Serviços de Cozinha e Copeira</t>
  </si>
  <si>
    <t>IRON MOUNTAIN DO BRASIL LTDA</t>
  </si>
  <si>
    <t>SERVIÇO DE GUARDA  DE ARQUIVOS E DOCUMENTOS</t>
  </si>
  <si>
    <t>https://www.santacasarecife.org.br/files/pdf/irom---contrato-2010-16_23_4-irom-contrato.pdf</t>
  </si>
  <si>
    <t>28 - Outros</t>
  </si>
  <si>
    <t>BRASCON GESTAO AMBIENTAL LTDA</t>
  </si>
  <si>
    <t>SERVIÇO DE COLETA, TRANSPORTE, TRATAMENTO E DESTINAÇÃO FINAL DE RESÍDUOS - LIXO HOSPITALAR</t>
  </si>
  <si>
    <t>https://www.santacasarecife.org.br/files/pdf/brascon---contrato-16_23_4-contrato-brascon.pdf</t>
  </si>
  <si>
    <t>29 - Coleta de Lixo Hospitalar</t>
  </si>
  <si>
    <t>TRIVALE ADMINISTRA LTDA</t>
  </si>
  <si>
    <t>SISTEMA INTEGRADO DE GESTÃO DE FROTA – FORNECIMENTO DE COMBUSTÍVEL</t>
  </si>
  <si>
    <t>https://www.santacasarecife.org.br/files/pdf/trivale--contrato-16_23_4-trivale--contrato.pdf</t>
  </si>
  <si>
    <t>30 - Manutenção/Aluguel/Uso de Sistemas ou Softwares</t>
  </si>
  <si>
    <t>BRASIL TONER CHIP LTDA</t>
  </si>
  <si>
    <t>COMODATO DE IMPRESSORAS E REMANUFATURA DE CARTUCHOS.</t>
  </si>
  <si>
    <t>https://www.santacasarecife.org.br/files/pdf/brasil-toner-chip-ltda-contrato-16_23_4-brasil-toner-chip-ltda-contrato.pdf</t>
  </si>
  <si>
    <t>31 - Vigilância</t>
  </si>
  <si>
    <t>CLARO</t>
  </si>
  <si>
    <t>PLANO DE TELEFONIA CORPORATIVA</t>
  </si>
  <si>
    <t>https://www.santacasarecife.org.br/files/pdf/claro---contrato-16_23_4-claro---contrato.pdf</t>
  </si>
  <si>
    <t>32 - Consultorias e Treinamentos</t>
  </si>
  <si>
    <t>F GENES CIA LTDA</t>
  </si>
  <si>
    <t>SERVIÇO DE CONTROLE DE PRAGAS</t>
  </si>
  <si>
    <t>https://www.santacasarecife.org.br/files/pdf/f-genes--contrato-2010-16_23_4-f-genes---contrato-2010.pdf</t>
  </si>
  <si>
    <t>33 - Serviços Técnicos Profissionais</t>
  </si>
  <si>
    <t>LAVCLIN LAVANDERIA LTDA</t>
  </si>
  <si>
    <t>SERVIÇO DE HIGIENIZAÇÃO DE ENXOVAL</t>
  </si>
  <si>
    <t>https://www.santacasarecife.org.br/files/pdf/lavclin-lavanderia-ltda--contrato-16_23_4-lavclin-lavanderia-ltda--contrato.pdf</t>
  </si>
  <si>
    <t>34 - Dedetização</t>
  </si>
  <si>
    <t>WHITE MARTINS GASES INDUST NORDESTE AS</t>
  </si>
  <si>
    <t>LOCAÇÃO E ASSIST. TÉCNICA DE EQUIPAMENTO</t>
  </si>
  <si>
    <t>https://www.santacasarecife.org.br/files/pdf/white-martins-fornecimento-de-produtos-e-locacao.---contrato-16_23_4-white-martins-fornecimento-de-produtos-e-locacao.---contrato.pdf</t>
  </si>
  <si>
    <t>35 - Limpeza</t>
  </si>
  <si>
    <t>RADIUM TELECOMUNICACOES LTDA</t>
  </si>
  <si>
    <t>LOCAÇÃO EQUIPAMENTO DE RADIOCOMUNICAÇÃO</t>
  </si>
  <si>
    <t>https://www.santacasarecife.org.br/files/pdf/radium--contrato-16_23_4-radium--contrato.pdf</t>
  </si>
  <si>
    <t>36 - Outras Pessoas Jurídicas</t>
  </si>
  <si>
    <t>ASTECH ASSIST COM PROD HOSPITALARES</t>
  </si>
  <si>
    <t>LOCAÇÃO EQUIPAMENTO – MONITORES MULTIPARAMÉTRICOS</t>
  </si>
  <si>
    <t>https://www.santacasarecife.org.br/files/pdf/astech--contrato---16_23_4-astech--contrato--.pdf</t>
  </si>
  <si>
    <t>37 - Equipamentos Médico-Hospitalar</t>
  </si>
  <si>
    <t>WHIRLPOOL S/A</t>
  </si>
  <si>
    <t>LOCAÇÃO EQUIPAMENTO – PURIFICADORES DE ÁGUA</t>
  </si>
  <si>
    <t>https://www.santacasarecife.org.br/files/pdf/whirlpool-s.a--brastemp--1---contrato-16_23_4-whirlpool-s.a--brastemp--1---contrato.pdf</t>
  </si>
  <si>
    <t>38 - Equipamentos de Informática</t>
  </si>
  <si>
    <t>ABS PRODUÇÃO E TERCERIZAÇOES</t>
  </si>
  <si>
    <t>SERVIÇOS DE MOTOBOY</t>
  </si>
  <si>
    <t>https://www.santacasarecife.org.br/files/pdf/abs-producoes---contrato-16_23_4-contrato-abs-producoes-e-tercerizacoes.pdf</t>
  </si>
  <si>
    <t>39 - Engenharia Clínica</t>
  </si>
  <si>
    <t>TOLIFE TECNOLOGIA PARA SAUDE S.A.</t>
  </si>
  <si>
    <t>SERVIÇOS DE USO DE EQUIP. E SOFTWARES DE  CLASSIFICAÇÃO DE RISCO</t>
  </si>
  <si>
    <t>https://www.santacasarecife.org.br/files/pdf/tolife--contrato-16_23_4-tolife--contrato.pdf</t>
  </si>
  <si>
    <t>40 - Outros</t>
  </si>
  <si>
    <t>FUNDAÇÃO FE E ALEGRIA DO BRASIL</t>
  </si>
  <si>
    <t>SERVIÇOS DE GESTÃO – CAPACITAÇÃO INICIAL DE APRENDIZES</t>
  </si>
  <si>
    <t>https://www.santacasarecife.org.br/files/pdf/fe-e-alegria--contrato-16_23_4-fe-e-alegria---contrato.pdf</t>
  </si>
  <si>
    <t>41 - Reparo e Manutenção de Bens Imóveis</t>
  </si>
  <si>
    <t>CLAYMORE TECOLOGIA - JOSÉ PAULO C DA SILVA ME</t>
  </si>
  <si>
    <t>MANUTENÇÃO DE SISTEMA/AMBIENTE DE REDE</t>
  </si>
  <si>
    <t>https://www.santacasarecife.org.br/files/pdf/claymore-solutions--manut-de-sistema-ambiente-de-rede---contrato-16_23_4-claymore-solutions--manut-de-sistema-ambiente-de-rede---contrato.pdf</t>
  </si>
  <si>
    <t>42 - Reparo e Manutenção de Veículos</t>
  </si>
  <si>
    <t>ACESSPLUS MANUTENÇÃO LTDA ME</t>
  </si>
  <si>
    <t>MANUTENÇÃO DE EQUIPAMENTO - ELEVADOR</t>
  </si>
  <si>
    <t>https://www.santacasarecife.org.br/files/pdf/acessplus---contrato-16_23_4-contrato.pdf</t>
  </si>
  <si>
    <t>43 - Reparo e Manutenção de Bens Móveis de Outras Naturezas</t>
  </si>
  <si>
    <t>J L GRUPOS GERADORES LTDA</t>
  </si>
  <si>
    <t>MANUTENÇÃO DE EQUIPAMENTO - GERADOR DE ENERGIA</t>
  </si>
  <si>
    <t>https://www.santacasarecife.org.br/files/pdf/jl-geradores--contrato-16_23_4-jl-grupos-geradores---contrato.pdf</t>
  </si>
  <si>
    <t>MEDCALL COM SERV E REP DE MAT RADIOL LTDA</t>
  </si>
  <si>
    <t>MANUTENÇÃO DE EQUIP. HOSPITALAR – RAIO-X FIXO</t>
  </si>
  <si>
    <t>https://www.santacasarecife.org.br/files/pdf/medical-raio-x--contrato-16_23_4-medicall-raio-x---contrato-.pdf</t>
  </si>
  <si>
    <t>SINTESE LIC. PROG. P COMPRAS ON LINE LTDA</t>
  </si>
  <si>
    <t>LICENÇA DO USO DE SOFTWARE - PLATAFORMA SÍNTESE</t>
  </si>
  <si>
    <t>https://www.santacasarecife.org.br/files/pdf/sintese--contrato-16_23_4-sintese--contrato.pdf</t>
  </si>
  <si>
    <t>PIXEON MEDICAL SYSTEMS S.A. COM E DESEN. DE SOFTWARE</t>
  </si>
  <si>
    <t>LICENÇA DE USO SOFTWARE – SUPORTE E MANUTENÇÃO</t>
  </si>
  <si>
    <t>https://www.santacasarecife.org.br/files/pdf/pixeon--contrato--marco-2010-16_23_4-pixeom--contrato.pdf</t>
  </si>
  <si>
    <t>SEQUENCE INFORMATICA LTDA</t>
  </si>
  <si>
    <t>LICENÇA DE USO SOFTWARE – RH</t>
  </si>
  <si>
    <t>https://www.santacasarecife.org.br/files/pdf/sequence---contrato-16_23_4-sequence--contrato.pdf</t>
  </si>
  <si>
    <t>INNOVAR CENTRO ESPECIALIZADO DE SAÚDE LTDA</t>
  </si>
  <si>
    <t>https://www.santacasarecife.org.br/files/pdf/innovar---contrato-16_23_4-innovar.pdf</t>
  </si>
  <si>
    <t>AUGUSTO A</t>
  </si>
  <si>
    <t>https://www.santacasarecife.org.br/files/pdf/medicall-processadora--contrato-16_23_4-medicall-processadora--contrato.pdf</t>
  </si>
  <si>
    <t>SANTRONIC INDÚSTRIA E COMÉRCIO LTDA</t>
  </si>
  <si>
    <t>COMODATO DE BOMBAS DE INFUSÃO</t>
  </si>
  <si>
    <t>https://www.santacasarecife.org.br/files/pdf/santronic--contrato-16_23_4-santronic--contrato.pdf</t>
  </si>
  <si>
    <t>CONSULT LAB LABORATÓRIO DE ANÁLISES CLÍNICAS LTDA</t>
  </si>
  <si>
    <t>COMODATO DE EQUIPAMENTO DE GASOMETRIA</t>
  </si>
  <si>
    <t>https://www.santacasarecife.org.br/files/pdf/consult-lab-laboratorio-de-analises-clinicas-ltda---gasometria-contrato---minuta-16_23_4-consult-lab-laboratorio-de-analises-clinicas-ltda---gasometria-contrato.pdf</t>
  </si>
  <si>
    <t>CHAX AFFINITY SERVIÇOS MÉDICOS LTDA</t>
  </si>
  <si>
    <t>https://www.santacasarecife.org.br/files/pdf/chax--contrato-16_23_4-chax--contrato.pdf</t>
  </si>
  <si>
    <t>WORD CLÍNIC LIFE ASSISTÊNCIA E SERVIÇOS MÉDICOS LTDA</t>
  </si>
  <si>
    <t>https://www.santacasarecife.org.br/files/pdf/word-clinic---contrato-16_23_4-contrato---word-clinic-life-assistencia-e-servicos-medicos-ltda.pdf</t>
  </si>
  <si>
    <t>SUELY RAMALHO SILVA</t>
  </si>
  <si>
    <t>https://www.santacasarecife.org.br/files/pdf/suely-ramalho---contrato-16_23_4-contrato---suely-ramalho-da-silva.pdf</t>
  </si>
  <si>
    <t>PREVMED SERVIÇOS DE SAÚDE LTDA</t>
  </si>
  <si>
    <t>https://www.santacasarecife.org.br/files/pdf/prevmed----contrato-16_23_4-contrato-prevmed-servicos-de-saude.pdf</t>
  </si>
  <si>
    <t>GABRIEL CANEJO RODRIGUEZ EIRELI</t>
  </si>
  <si>
    <t>https://www.santacasarecife.org.br/files/pdf/gabriel-canejo---contrato-16_23_4-contrato---gabriel-canejo.pdf</t>
  </si>
  <si>
    <t>DA TERRA PAISAGISMO &amp; JARDINAGEM LTDA</t>
  </si>
  <si>
    <t>SERVIÇOS DE MANUTENÇÃO DE JARDIM</t>
  </si>
  <si>
    <t>https://www.santacasarecife.org.br/files/pdf/da-terra-paisagismo---jardinagem-ltda-contrato---16_23_4-da-terra-paisagismo---jardinagem-ltda-contrato--.pdf</t>
  </si>
  <si>
    <t>LOCAWEB SERVIÇOS DE INTERNET S/A,</t>
  </si>
  <si>
    <t>REGISTRO E/OU MANUTENÇÃO DO DOMÍNIO - PÁGINA DA INTERNET</t>
  </si>
  <si>
    <t>https://www.santacasarecife.org.br/files/pdf/locaweb--contrato-16_23_4-locaweb--contrato.pdf</t>
  </si>
  <si>
    <t>AC SERVIÇOS DE MEDICINA INTEGRADA LTDA ME</t>
  </si>
  <si>
    <t>https://www.santacasarecife.org.br/files/pdf/ac-servicos-medicos---contrato-16_23_4-contrato-ac-servicos-de-medicina.pdf</t>
  </si>
  <si>
    <t>FORNECIMENTO DE PRODUTOS - GASES MEDICINAIS</t>
  </si>
  <si>
    <t>https://www.santacasarecife.org.br/files/pdf/white-martins-fornec-de-produtos-e-locacao--1o-ta-16_23_4-white-martins-fornec-de-produtos-e-locacao--1o-ta.pdf</t>
  </si>
  <si>
    <t>BRAVI CONSUMÍVEIS DE HIGIENE E DESCARTÁVEIS LTDA</t>
  </si>
  <si>
    <t>COMODATO DE DISPENSADORES P/ HIGIENIZAÇÃO (ALCOOL, SABONETE E PAPEIS)</t>
  </si>
  <si>
    <t>https://www.santacasarecife.org.br/files/pdf/bravi--contratos-16_23_4-bravi--contrato.pdf</t>
  </si>
  <si>
    <t>J M SILVA MÁQUINAS E EQUIPAMENTOS LTDA</t>
  </si>
  <si>
    <t>https://www.santacasarecife.org.br/files/pdf/jm-silva--contrato-16_23_4-j-m-silva--contrato.pdf</t>
  </si>
  <si>
    <t>35886267/0001-02</t>
  </si>
  <si>
    <t>MARIA AUREA DE A. BORBA LTDA</t>
  </si>
  <si>
    <t>https://www.santacasarecife.org.br/files/pdf/maria-aurea---contrato-16_23_4-contrato---maria-aurea-de-a.-borba-ltda.pdf</t>
  </si>
  <si>
    <t>32755116/000127</t>
  </si>
  <si>
    <t>ORTOMAXI ORTOPEDIA E SERVIÇOS MEDICOS LTDA</t>
  </si>
  <si>
    <t>https://www.santacasarecife.org.br/files/pdf/ortomaxi--contrato-16_23_4-ortomaxi--contrato.pdf</t>
  </si>
  <si>
    <t>BARBARA FRANÇA GOMES SERVIÇOS MÉDICOS</t>
  </si>
  <si>
    <t>https://www.santacasarecife.org.br/files/pdf/barbara-franca-gomes---pediatria---contrato-16_23_4-contrato-barbara-f.-g.--servicos-medicos-2019.pdf</t>
  </si>
  <si>
    <t>AUGUSTO DE AGUIAR E SOUZA COPIAS (COPYPLOT)</t>
  </si>
  <si>
    <t>SERVIÇOS GRÁFICOS</t>
  </si>
  <si>
    <t>https://www.santacasarecife.org.br/files/pdf/augusto-de-aguiar-e-souza--copyplot----contrato-16_23_4-copyplot--contrato.pdf</t>
  </si>
  <si>
    <t>TOKIO MARINE SEGURADORA S.A</t>
  </si>
  <si>
    <t>SEGURO PREDIAL</t>
  </si>
  <si>
    <t>https://www.santacasarecife.org.br/files/pdf/apolice-tokio-marine-seguro-empresarial--contrato-16_23_4-apolice-tokio-marine-seguro-empresarial--contrato.pdf</t>
  </si>
  <si>
    <t>FUNDAÇÃO DE APOIO AO DESENVOLVIMENTO DA UFPE (FADE)</t>
  </si>
  <si>
    <t>MONITORAMENTO DE DOSÍMETROS</t>
  </si>
  <si>
    <t>https://www.santacasarecife.org.br/files/pdf/fade--contrato-16_23_4-fade--contrato.pdf</t>
  </si>
  <si>
    <t>S BAHIA – SERVIÇOS MEDICOS LTDA</t>
  </si>
  <si>
    <t>https://www.santacasarecife.org.br/files/pdf/s-bahia---contrato-16_23_4-contrato-s-bahia.pdf</t>
  </si>
  <si>
    <t>RC CONSULTORIA MEDICA EIRELI</t>
  </si>
  <si>
    <t>https://www.santacasarecife.org.br/files/pdf/rc-consultoria---contrato-16_23_4-contrato-rc-consultoria-medica-eireli.pdf</t>
  </si>
  <si>
    <t>PRISMAMED ATIVIDADES MÉDICAS LTDA</t>
  </si>
  <si>
    <t>https://www.santacasarecife.org.br/files/pdf/prismamed--contrato-16_23_4-prismamed-contrato.pdf</t>
  </si>
  <si>
    <t>MERCIA DE FATIMA FALCAO RODRIGUES CARVALHO (GRL)</t>
  </si>
  <si>
    <t>SERVIÇOS DE RECUPERAÇÃO DE MÓVEIS</t>
  </si>
  <si>
    <t>https://www.santacasarecife.org.br/files/pdf/mercia-de-fatima-falcao---g-r-l--contrato-16_23_4-mercia-de-fatima-falcao---g-r-l--contrato.pdf</t>
  </si>
  <si>
    <t>MAPFRE SEGUROS GERAIS S.A.</t>
  </si>
  <si>
    <t>https://www.santacasarecife.org.br/files/pdf/mapfre-seguro-de-veiculo---ambulancia---proposta-16_23_4-mapfre-seguro-de-veiculo---ambulancia---proposta.pdf</t>
  </si>
  <si>
    <t>ACRS SERVIÇOS MÉDICOS LTDA</t>
  </si>
  <si>
    <t>https://www.santacasarecife.org.br/files/pdf/acrs---contrato-16_23_4-contrato-de-prestacao-de-servicos-medicos--acrs-servicos-medicos-ltda.pdf</t>
  </si>
  <si>
    <t>INDIK SERVIÇOS MÉDICOS DE SAÚDE LTDA</t>
  </si>
  <si>
    <t>https://www.santacasarecife.org.br/files/pdf/indik-servicos-medicos-16_23_4-indik-servicos-medico--contrato.pdf</t>
  </si>
  <si>
    <t>PEDRO HENRIQUE P. SERV. MÉDICOS</t>
  </si>
  <si>
    <t>https://www.santacasarecife.org.br/files/pdf/pedro-henrique-padilha---contrato-16_23_4-contrato-de-prestacao-de-servicos-medicos--1---1-.pdf</t>
  </si>
  <si>
    <t>https://www.santacasarecife.org.br/files/pdf/prismamed---minuta-16_23_4-minuta-contrato-prismamed-atividades-medicas-ltda.pdf</t>
  </si>
  <si>
    <t>PRONT MEDIC SERVIÇOS DE SAUDE LTDA</t>
  </si>
  <si>
    <t>https://www.santacasarecife.org.br/files/pdf/pront-medic--contrato-16_23_4-pront-medic--contrato.pdf</t>
  </si>
  <si>
    <t>SERVIÇOS DE MEDICINA E SAÚDE LTDA</t>
  </si>
  <si>
    <t>https://www.santacasarecife.org.br/files/pdf/servico-de-medicina-e-saude---contrato-16_23_4-contrato---servico-de-medicina-e-saude-ltda.pdf</t>
  </si>
  <si>
    <t>37956189/000109</t>
  </si>
  <si>
    <t>BOND MEDIC SERVIÇOS DE SAÚDE LTDA</t>
  </si>
  <si>
    <t>https://www.santacasarecife.org.br/files/pdf/bond-medic---contrato-16_23_4-contrato-bond-medic-servicos.pdf</t>
  </si>
  <si>
    <t>TECSAUDE MANUTENCAO HOSPITALAR EIRELI</t>
  </si>
  <si>
    <t>https://www.santacasarecife.org.br/files/pdf/eng-clinica-tecsaude-manut-equip-hospit--contrato-16_23_4-eng-clinica-tecsaude-manut-equip-hospit--contrato.pdf</t>
  </si>
  <si>
    <t>LARISSA QUIDUTE MASCENA-ME</t>
  </si>
  <si>
    <t>https://www.santacasarecife.org.br/files/pdf/larissa-quidute--contrato-16_23_4-larissa-quidute--contrato.pdf</t>
  </si>
  <si>
    <t>MARIA EDUARDA VAZ GALVÃO SERVIÇOS MÉDICOS LTDA</t>
  </si>
  <si>
    <t>https://www.santacasarecife.org.br/files/pdf/maria-eduarda-vaz-galvao-servicos-medicos-ltda--contrato-16_23_4-maria-eduarda-vaz-galvao-servicos-medicos-ltda--contrato.pdf</t>
  </si>
  <si>
    <t>SOS HOSPITALAR EIRELI</t>
  </si>
  <si>
    <t>SERVIÇOS DE REPARAÇÃO DE EQUIPAMENTOS E MÓVEIS HOSPITALARES</t>
  </si>
  <si>
    <t>https://www.santacasarecife.org.br/files/pdf/s.o.s-hospitalar--contrato-16_23_4-s.o.s-hospitalar--contrato.pdf</t>
  </si>
  <si>
    <t>SUENY CARLA CARVALHO DA SILVA (L&amp;C Serviços)</t>
  </si>
  <si>
    <t>SERVIÇOS DE APOIO AO PATRIMÔNIO, CONTROLE DE PORTARIA E ACESSO DE PESSOAS</t>
  </si>
  <si>
    <t>https://www.santacasarecife.org.br/files/pdf/sueny-carla---l---c-servicos-de-portaria--contrato-16_23_4-sueny-carla---l---c-servicos-de-portaria--contrato.pdf</t>
  </si>
  <si>
    <t>LOCAÇÃO DE AMBULÂNCIA (COVID-19)</t>
  </si>
  <si>
    <t>SUSANA ANDRADE SERVIÇOS MÉDICOS LTDA</t>
  </si>
  <si>
    <t>https://www.santacasarecife.org.br/files/pdf/susana-andrade--contrato-16_23_4-susana-andrade--contrato.pdf</t>
  </si>
  <si>
    <t>PLANETA ÁGUA EXPRESS EIRELI - EPP</t>
  </si>
  <si>
    <t>SERVIÇO DE FORNECIMENTO DE ÁGUA POTÁVEL - CARRO PIPA</t>
  </si>
  <si>
    <t>https://www.santacasarecife.org.br/files/pdf/planeta-agua-express-eireli---epp--distribuicao-de-agua-potavel--contrato-16_23_4-planeta-agua-express-eireli---epp--distribuicao-de-agua-potavel--contrato.pdf</t>
  </si>
  <si>
    <t>25256233/000180</t>
  </si>
  <si>
    <t>A&amp;M SERVIÇOS MEDICOS LTDA - ME</t>
  </si>
  <si>
    <t>https://www.santacasarecife.org.br/files/pdf/a-m-servicos-medicos--contrato-16_23_4-a-m-servico-medico----contrato.pdf</t>
  </si>
  <si>
    <t>JOSÉ MILTON DA SILVA SERV HIDRÁULICOS E ELÉTRICOS - JM SERVIÇOS</t>
  </si>
  <si>
    <t>PRESTAÇÃO DE SERVIÇOS DE MÃO DE OBRA DE ENGENHARIA ESPECIALIZADA</t>
  </si>
  <si>
    <t>https://www.santacasarecife.org.br/files/pdf/jose-milton-da-silva-serivcos-hidraulicos-e-eletricos-jm-servicoz--contrato-16_23_4-jose-milton-da-silva-serivcos-hidraulicos-e-eletricos-jm-servicoz--contrato.pdf</t>
  </si>
  <si>
    <t>https://www.santacasarecife.org.br/files/pdf/consult-lab-laboratorio-de-analises-clinicas-ltda--contrato-16_23_4-consult-lab-laboratorio-de-analises-clinicas-ltda--contrato.pdf</t>
  </si>
  <si>
    <t xml:space="preserve">AMPLA AGENCIAMENTO DE CARGAS EIRELI </t>
  </si>
  <si>
    <t>SERVIÇOS DE TRANSPORTE DE MEDICAMENTOS E MATERIAIS HOSPITALARES</t>
  </si>
  <si>
    <t>https://www.santacasarecife.org.br/files/pdf/ampla-agencia-de-carga---contrato-16_23_4-contrato---ampla-agencimanto-de-cargas.pdf</t>
  </si>
  <si>
    <t>LEÃO &amp; GONDIM MÉDICOS ASSOCIADOS LTDA</t>
  </si>
  <si>
    <t>https://www.santacasarecife.org.br/files/pdf/leao-godim---contrato-16_23_4-contrato---leao--godim-medicos-associados-ltda.pdf</t>
  </si>
  <si>
    <t>LS PERNAMBUCO ASSISTÊNCIA MÉDICA LTDA</t>
  </si>
  <si>
    <t>https://www.santacasarecife.org.br/files/pdf/ls-pernambuco---contrato-16_23_4-ls-pernambuco-assistencia-medica---upa-torroes.pdf</t>
  </si>
  <si>
    <t>TOP MAISMED SERVIÇOS MÉDICOS LTDA</t>
  </si>
  <si>
    <t>https://www.santacasarecife.org.br/files/pdf/top-maismed---contrato-16_23_4-top-maismed---vf.pdf</t>
  </si>
  <si>
    <t>ABEL DE OLIVEIRA SANTOS NETO</t>
  </si>
  <si>
    <t>https://www.santacasarecife.org.br/files/pdf/abel-de-oliveira---contrato-16_23_4-abel-de-oliveira.pdf</t>
  </si>
  <si>
    <t>AIRTON CÉSAR PEREIRA DE SÁ FILHO</t>
  </si>
  <si>
    <t>https://www.santacasarecife.org.br/files/pdf/airton-cesar---contrato-16_23_4-airton-cesar-pereira.pdf</t>
  </si>
  <si>
    <t>ANA CECÍLIA CARVALHO TORRES</t>
  </si>
  <si>
    <t>https://www.santacasarecife.org.br/files/pdf/ana-cecilia---contrato-16_23_4-ana-cecilia-carvalho.pdf</t>
  </si>
  <si>
    <t>ANDREA DE MENEZES FARTO</t>
  </si>
  <si>
    <t>https://www.santacasarecife.org.br/files/pdf/andrea-de-menezes---contrato-16_23_4-andrea-de-menezes-farto.pdf</t>
  </si>
  <si>
    <t>ANTÔNIO LUIZ MENEZES CARNEIRO</t>
  </si>
  <si>
    <t>https://www.santacasarecife.org.br/files/pdf/antonio-luiz---contrato-16_23_4-antonio-luiz-menezes.pdf</t>
  </si>
  <si>
    <t>APF SAÚDE MAIS LTDA</t>
  </si>
  <si>
    <t>https://www.santacasarecife.org.br/files/pdf/apf-saude--contrato-16_23_4-apf-saude-mais---upa.pdf</t>
  </si>
  <si>
    <t>BRAINER E PREDROSA SERVIÇOS MÉDICOS LTDA</t>
  </si>
  <si>
    <t>https://www.santacasarecife.org.br/files/pdf/brainer-e-pedrosa---contrato-16_23_4-brainer-e-pedrosa---upa.pdf</t>
  </si>
  <si>
    <t>BRUNNA CAROLINE SANTOS DE MOURA</t>
  </si>
  <si>
    <t>https://www.santacasarecife.org.br/files/pdf/bruna-caroline---contrato-16_23_4-bruna-caroline-santos.pdf</t>
  </si>
  <si>
    <t>SOCIEDADE COOPERATIVA COOPIVITA-COOPERATIVA DE TRABALHO</t>
  </si>
  <si>
    <t>https://www.santacasarecife.org.br/files/pdf/coopvita---contrato-16_23_4-contrato---coopvita--upa.pdf</t>
  </si>
  <si>
    <t>DIAGNOSTIC DOCTOR HEALTH ASSISTÊNCIA E SERVIÇOS MÉDICOS LTDA</t>
  </si>
  <si>
    <t>https://www.santacasarecife.org.br/files/pdf/diagnostic-doctor-health---contrato-16_23_4-diagnostic-doctor-health---upa.pdf</t>
  </si>
  <si>
    <t>DMARKMAN DERMATOLOGIA EIRELI</t>
  </si>
  <si>
    <t>https://www.santacasarecife.org.br/files/pdf/dmarkman---contrato-16_23_4-dmarkman.pdf</t>
  </si>
  <si>
    <t>GABRIELA DE LIRA PESSOA MOTA</t>
  </si>
  <si>
    <t>https://www.santacasarecife.org.br/files/pdf/gabriela-de-lira---contrato-16_23_4-gabriela-de-lira--pessoa.pdf</t>
  </si>
  <si>
    <t>GESSIANNI CLAIRE ALVES DE SOUZA</t>
  </si>
  <si>
    <t>https://www.santacasarecife.org.br/files/pdf/gessianni-claire---contrato-16_23_4-gessianni-claire.pdf</t>
  </si>
  <si>
    <t>INEC INSTITUTO NEUROLÓGICO CARUARUENSE EIRELI EPP</t>
  </si>
  <si>
    <t>https://www.santacasarecife.org.br/files/pdf/inec---contrato-16_23_4-inec---upa.pdf</t>
  </si>
  <si>
    <t>INTERSAUDE SERVIÇOS MÉDICOS ESPECIALIZADOS LTDA</t>
  </si>
  <si>
    <t>https://www.santacasarecife.org.br/files/pdf/intersaude---contrato-16_23_4-intersaude---upa.pdf</t>
  </si>
  <si>
    <t>JOÃO PAULO MANGUEIRA DE LIMA</t>
  </si>
  <si>
    <t>https://www.santacasarecife.org.br/files/pdf/joao-paulo---contrato-16_23_4-joao-paulo-mangueira.pdf</t>
  </si>
  <si>
    <t>L.G DE OLIVEIRA CORREIA SERVIÇOS MÉDICOS</t>
  </si>
  <si>
    <t>https://www.santacasarecife.org.br/files/pdf/l.-g.-de-oliveira---contrato-16_23_4-l.g.-de-oliveira---upa.pdf</t>
  </si>
  <si>
    <t>LAÍZ DE ARAÚJO RUFINO</t>
  </si>
  <si>
    <t>https://www.santacasarecife.org.br/files/pdf/laiz-de-araujo---contrato-16_23_4-laiz-de-araujo-rufino.pdf</t>
  </si>
  <si>
    <t>LETÍCIA GOES BEZERRA</t>
  </si>
  <si>
    <t>https://www.santacasarecife.org.br/files/pdf/leticia-goes---contrato-16_23_4-leticia-goes-bezerra.pdf</t>
  </si>
  <si>
    <t>LIMA SERVIÇOS DE SAÚDE E MEDICINA LTDA-ME</t>
  </si>
  <si>
    <t>https://www.santacasarecife.org.br/files/pdf/lima-servicos---contrato-16_23_4-lima-servicos-de-saude.pdf</t>
  </si>
  <si>
    <t xml:space="preserve">LUCAS BEZERRA VASCONCELOS </t>
  </si>
  <si>
    <t>https://www.santacasarecife.org.br/files/pdf/lucas-bezerra---contrato-16_23_4-lucas-bezerra-vasconcelos.pdf</t>
  </si>
  <si>
    <t>MARIANA BRANDÃO PEREIRA MOURATO</t>
  </si>
  <si>
    <t>https://www.santacasarecife.org.br/files/pdf/mariana-brandao---contrato-16_23_4-mariana-brandao.pdf</t>
  </si>
  <si>
    <t>MASTER SAÚDE SERVIÇOS MÉDICOS ESPECIALIZADOS LTDA</t>
  </si>
  <si>
    <t>https://www.santacasarecife.org.br/files/pdf/master-saude---contrato-16_23_4-master-saude---upa.pdf</t>
  </si>
  <si>
    <t xml:space="preserve">MATHEUS ARRUDA QUIDUTE </t>
  </si>
  <si>
    <t>https://www.santacasarecife.org.br/files/pdf/matheus-arruda---contrato-16_23_4-matheus-arruda-quidute.pdf</t>
  </si>
  <si>
    <t>NATHALIA DUARTE SILVA</t>
  </si>
  <si>
    <t>https://www.santacasarecife.org.br/files/pdf/nathalia-duarte---contrato-16_23_4-nathalia-duarte-silva.pdf</t>
  </si>
  <si>
    <t>PABLO LUDWIG CAVALCANTI</t>
  </si>
  <si>
    <t>https://www.santacasarecife.org.br/files/pdf/pablo-ludwig---contrato-16_23_4-pablo-ludwig.pdf</t>
  </si>
  <si>
    <t>RSM AAK SERVIÇOS MÉDICOS LTDA</t>
  </si>
  <si>
    <t>https://www.santacasarecife.org.br/files/pdf/rsm-aak---contrato-16_23_4-rsm-aak.pdf</t>
  </si>
  <si>
    <t>RUTH ELISA DE LIMA FREITAS</t>
  </si>
  <si>
    <t>https://www.santacasarecife.org.br/files/pdf/ruth-elisa---contrato-16_23_4-ruth-elisa-de-lima.pdf</t>
  </si>
  <si>
    <t>SAÚDE VIP SERVIÇOS MÉDICOS ESPECIALIZADOS LTDA</t>
  </si>
  <si>
    <t>https://www.santacasarecife.org.br/files/pdf/saude-vip---contrato-16_23_4-saude-vip.pdf</t>
  </si>
  <si>
    <t>SANTA EFIGÊNIA ORTOPEDIA E TRAUMATOLOGIA LTDA EPP</t>
  </si>
  <si>
    <t>https://www.santacasarecife.org.br/files/pdf/santa-efigenia---contrato-16_23_4-santa-efigenia---upa.pdf</t>
  </si>
  <si>
    <t>SERVIÇO DE SAÚDE E PSICOLOGIA INTEGRADA LTDA ME</t>
  </si>
  <si>
    <t>https://www.santacasarecife.org.br/files/pdf/servico-de-saude-e-psicologia---contrato-16_23_4-servico-de-saude-e-psicologia.pdf</t>
  </si>
  <si>
    <t xml:space="preserve">TATIANE MARIA DE MIRANDA DUARTE </t>
  </si>
  <si>
    <t>https://www.santacasarecife.org.br/files/pdf/tatiane-maria---contrato-16_23_4-tatiane-maria-de-miranda.pdf</t>
  </si>
  <si>
    <t>THATYANA DE OLIVEIRA MARANHÃO CAVALCANTI</t>
  </si>
  <si>
    <t>https://www.santacasarecife.org.br/files/pdf/thatyana-de-oliveir---contrato-16_23_4-thatyana-de-oliveira.pdf</t>
  </si>
  <si>
    <t>TIAGO MONTEIRO DA PAZ</t>
  </si>
  <si>
    <t>https://www.santacasarecife.org.br/files/pdf/tiago-monteiro---contrato-16_23_4-tiago-monteiro-da-paz.pdf</t>
  </si>
  <si>
    <t>MASCENA &amp; PEREIRA ATIVIDADE MÉDICA AMBULATORIAL LTDA</t>
  </si>
  <si>
    <t>https://www.santacasarecife.org.br/files/pdf/mascena---pereira--contrato-16_23_4-mascena---pereira--contrato.pdf</t>
  </si>
  <si>
    <t>https://www.santacasarecife.org.br/files/pdf/contrato-jg-servico-de-entregas-16_23_4-contrato-jg-servico-de-entregas.pdf</t>
  </si>
  <si>
    <t>FORMED SERVIÇOS MÉDICOS LTDA</t>
  </si>
  <si>
    <t>https://www.transparencia.santacasarecife.org.br/dados/index.php?i=16_23_4</t>
  </si>
  <si>
    <t>JG SERVIOS DE ENTREGA DE ENCOMENDAS POR MOTO BOY EIRELI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</si>
</sst>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2/2022.02%2013.2_PCF_2020_REV_08_V4%20em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antacasarecife.org.br/files/pdf/contrato-jg-servico-de-entregas-16_23_4-contrato-jg-servico-de-entregas.pdf" TargetMode="External"/><Relationship Id="rId1" Type="http://schemas.openxmlformats.org/officeDocument/2006/relationships/hyperlink" Target="https://www.santacasarecife.org.br/files/pdf/contrato-jg-servico-de-entregas-16_23_4-contrato-jg-servico-de-entreg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V992"/>
  <sheetViews>
    <sheetView showGridLines="0" tabSelected="1" topLeftCell="A123" zoomScale="90" zoomScaleNormal="90" workbookViewId="0">
      <selection activeCell="A137" sqref="A137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3">
        <v>7000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5">
        <v>3229.95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(OCULTAR)'!$P$3:$R$91,3,0),"")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3">
        <v>1000</v>
      </c>
      <c r="I5" s="12" t="s">
        <v>23</v>
      </c>
      <c r="V5" s="16" t="s">
        <v>24</v>
      </c>
    </row>
    <row r="6" spans="1:22" s="14" customFormat="1" ht="20.25" customHeight="1" x14ac:dyDescent="0.2">
      <c r="A6" s="5">
        <f>IFERROR(VLOOKUP(B6,'[1]DADOS (OCULTAR)'!$P$3:$R$91,3,0),"")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3">
        <v>2255.9899999999998</v>
      </c>
      <c r="I6" s="12" t="s">
        <v>27</v>
      </c>
      <c r="V6" s="16" t="s">
        <v>28</v>
      </c>
    </row>
    <row r="7" spans="1:22" s="14" customFormat="1" ht="20.25" customHeight="1" x14ac:dyDescent="0.2">
      <c r="A7" s="5">
        <f>IFERROR(VLOOKUP(B7,'[1]DADOS (OCULTAR)'!$P$3:$R$91,3,0),"")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3">
        <v>2544</v>
      </c>
      <c r="I7" s="12" t="s">
        <v>31</v>
      </c>
      <c r="V7" s="16" t="s">
        <v>32</v>
      </c>
    </row>
    <row r="8" spans="1:22" s="14" customFormat="1" ht="20.25" customHeight="1" x14ac:dyDescent="0.2">
      <c r="A8" s="5">
        <f>IFERROR(VLOOKUP(B8,'[1]DADOS (OCULTAR)'!$P$3:$R$91,3,0),"")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3">
        <v>2544</v>
      </c>
      <c r="I8" s="12" t="s">
        <v>34</v>
      </c>
      <c r="V8" s="16" t="s">
        <v>35</v>
      </c>
    </row>
    <row r="9" spans="1:22" s="14" customFormat="1" ht="20.25" customHeight="1" x14ac:dyDescent="0.2">
      <c r="A9" s="5">
        <f>IFERROR(VLOOKUP(B9,'[1]DADOS (OCULTAR)'!$P$3:$R$91,3,0),"")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3">
        <v>2544</v>
      </c>
      <c r="I9" s="12" t="s">
        <v>37</v>
      </c>
      <c r="V9" s="16" t="s">
        <v>38</v>
      </c>
    </row>
    <row r="10" spans="1:22" s="14" customFormat="1" ht="20.25" customHeight="1" x14ac:dyDescent="0.2">
      <c r="A10" s="5">
        <f>IFERROR(VLOOKUP(B10,'[1]DADOS (OCULTAR)'!$P$3:$R$91,3,0),"")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3">
        <v>5959.5</v>
      </c>
      <c r="I10" s="12" t="s">
        <v>40</v>
      </c>
      <c r="V10" s="16" t="s">
        <v>41</v>
      </c>
    </row>
    <row r="11" spans="1:22" s="14" customFormat="1" ht="20.25" customHeight="1" x14ac:dyDescent="0.2">
      <c r="A11" s="5">
        <f>IFERROR(VLOOKUP(B11,'[1]DADOS (OCULTAR)'!$P$3:$R$91,3,0),"")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3">
        <v>2544</v>
      </c>
      <c r="I11" s="12" t="s">
        <v>43</v>
      </c>
      <c r="V11" s="16" t="s">
        <v>44</v>
      </c>
    </row>
    <row r="12" spans="1:22" s="14" customFormat="1" ht="20.25" customHeight="1" x14ac:dyDescent="0.2">
      <c r="A12" s="5">
        <f>IFERROR(VLOOKUP(B12,'[1]DADOS (OCULTAR)'!$P$3:$R$91,3,0),"")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3">
        <v>2544</v>
      </c>
      <c r="I12" s="12" t="s">
        <v>46</v>
      </c>
      <c r="V12" s="16" t="s">
        <v>47</v>
      </c>
    </row>
    <row r="13" spans="1:22" s="14" customFormat="1" ht="20.25" customHeight="1" x14ac:dyDescent="0.2">
      <c r="A13" s="5">
        <f>IFERROR(VLOOKUP(B13,'[1]DADOS (OCULTAR)'!$P$3:$R$91,3,0),"")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3">
        <v>2544</v>
      </c>
      <c r="I13" s="12" t="s">
        <v>49</v>
      </c>
      <c r="V13" s="16" t="s">
        <v>50</v>
      </c>
    </row>
    <row r="14" spans="1:22" s="14" customFormat="1" ht="20.25" customHeight="1" x14ac:dyDescent="0.2">
      <c r="A14" s="5">
        <f>IFERROR(VLOOKUP(B14,'[1]DADOS (OCULTAR)'!$P$3:$R$91,3,0),"")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3">
        <v>2544</v>
      </c>
      <c r="I14" s="12" t="s">
        <v>52</v>
      </c>
      <c r="V14" s="16" t="s">
        <v>53</v>
      </c>
    </row>
    <row r="15" spans="1:22" s="14" customFormat="1" ht="20.25" customHeight="1" x14ac:dyDescent="0.2">
      <c r="A15" s="5">
        <f>IFERROR(VLOOKUP(B15,'[1]DADOS (OCULTAR)'!$P$3:$R$91,3,0),"")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3">
        <v>2544</v>
      </c>
      <c r="I15" s="12" t="s">
        <v>55</v>
      </c>
      <c r="V15" s="16" t="s">
        <v>56</v>
      </c>
    </row>
    <row r="16" spans="1:22" s="14" customFormat="1" ht="20.25" customHeight="1" x14ac:dyDescent="0.2">
      <c r="A16" s="5">
        <f>IFERROR(VLOOKUP(B16,'[1]DADOS (OCULTAR)'!$P$3:$R$91,3,0),"")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3">
        <v>2544</v>
      </c>
      <c r="I16" s="12" t="s">
        <v>58</v>
      </c>
      <c r="V16" s="16" t="s">
        <v>59</v>
      </c>
    </row>
    <row r="17" spans="1:22" s="14" customFormat="1" ht="20.25" customHeight="1" x14ac:dyDescent="0.2">
      <c r="A17" s="5">
        <f>IFERROR(VLOOKUP(B17,'[1]DADOS (OCULTAR)'!$P$3:$R$91,3,0),"")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3">
        <v>3972.27</v>
      </c>
      <c r="I17" s="12" t="s">
        <v>61</v>
      </c>
      <c r="V17" s="16" t="s">
        <v>62</v>
      </c>
    </row>
    <row r="18" spans="1:22" s="14" customFormat="1" ht="20.25" customHeight="1" x14ac:dyDescent="0.2">
      <c r="A18" s="5">
        <f>IFERROR(VLOOKUP(B18,'[1]DADOS (OCULTAR)'!$P$3:$R$91,3,0),"")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3">
        <v>2544</v>
      </c>
      <c r="I18" s="12" t="s">
        <v>64</v>
      </c>
      <c r="V18" s="16" t="s">
        <v>65</v>
      </c>
    </row>
    <row r="19" spans="1:22" s="14" customFormat="1" ht="20.25" customHeight="1" x14ac:dyDescent="0.2">
      <c r="A19" s="5">
        <f>IFERROR(VLOOKUP(B19,'[1]DADOS (OCULTAR)'!$P$3:$R$91,3,0),"")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3">
        <v>645</v>
      </c>
      <c r="I19" s="12" t="s">
        <v>68</v>
      </c>
      <c r="V19" s="16" t="s">
        <v>69</v>
      </c>
    </row>
    <row r="20" spans="1:22" s="14" customFormat="1" ht="20.25" customHeight="1" x14ac:dyDescent="0.2">
      <c r="A20" s="5">
        <f>IFERROR(VLOOKUP(B20,'[1]DADOS (OCULTAR)'!$P$3:$R$91,3,0),"")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3">
        <v>32000</v>
      </c>
      <c r="I20" s="12" t="s">
        <v>72</v>
      </c>
      <c r="V20" s="16" t="s">
        <v>73</v>
      </c>
    </row>
    <row r="21" spans="1:22" s="14" customFormat="1" ht="20.25" customHeight="1" x14ac:dyDescent="0.2">
      <c r="A21" s="5">
        <f>IFERROR(VLOOKUP(B21,'[1]DADOS (OCULTAR)'!$P$3:$R$91,3,0),"")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3">
        <v>25000</v>
      </c>
      <c r="I21" s="12" t="s">
        <v>76</v>
      </c>
      <c r="V21" s="16" t="s">
        <v>77</v>
      </c>
    </row>
    <row r="22" spans="1:22" s="14" customFormat="1" ht="20.25" customHeight="1" x14ac:dyDescent="0.2">
      <c r="A22" s="5">
        <f>IFERROR(VLOOKUP(B22,'[1]DADOS (OCULTAR)'!$P$3:$R$91,3,0),"")</f>
        <v>10869782001206</v>
      </c>
      <c r="B22" s="6" t="s">
        <v>9</v>
      </c>
      <c r="C22" s="7">
        <v>33113340000188</v>
      </c>
      <c r="D22" s="8" t="s">
        <v>78</v>
      </c>
      <c r="E22" s="9" t="s">
        <v>30</v>
      </c>
      <c r="F22" s="10">
        <v>43709</v>
      </c>
      <c r="G22" s="10">
        <v>43830</v>
      </c>
      <c r="H22" s="13">
        <v>2544</v>
      </c>
      <c r="I22" s="12" t="s">
        <v>79</v>
      </c>
      <c r="V22" s="16" t="s">
        <v>80</v>
      </c>
    </row>
    <row r="23" spans="1:22" s="14" customFormat="1" ht="20.25" customHeight="1" x14ac:dyDescent="0.2">
      <c r="A23" s="5">
        <f>IFERROR(VLOOKUP(B23,'[1]DADOS (OCULTAR)'!$P$3:$R$91,3,0),"")</f>
        <v>10869782001206</v>
      </c>
      <c r="B23" s="6" t="s">
        <v>9</v>
      </c>
      <c r="C23" s="7">
        <v>33041062000109</v>
      </c>
      <c r="D23" s="8" t="s">
        <v>81</v>
      </c>
      <c r="E23" s="9" t="s">
        <v>82</v>
      </c>
      <c r="F23" s="10">
        <v>43749</v>
      </c>
      <c r="G23" s="10">
        <v>44115</v>
      </c>
      <c r="H23" s="13">
        <v>998.17</v>
      </c>
      <c r="I23" s="12" t="s">
        <v>83</v>
      </c>
      <c r="V23" s="16" t="s">
        <v>84</v>
      </c>
    </row>
    <row r="24" spans="1:22" s="14" customFormat="1" ht="20.25" customHeight="1" x14ac:dyDescent="0.2">
      <c r="A24" s="5">
        <f>IFERROR(VLOOKUP(B24,'[1]DADOS (OCULTAR)'!$P$3:$R$91,3,0),"")</f>
        <v>10869782001206</v>
      </c>
      <c r="B24" s="6" t="s">
        <v>9</v>
      </c>
      <c r="C24" s="7">
        <v>1545203000126</v>
      </c>
      <c r="D24" s="8" t="s">
        <v>85</v>
      </c>
      <c r="E24" s="9" t="s">
        <v>86</v>
      </c>
      <c r="F24" s="10">
        <v>43344</v>
      </c>
      <c r="G24" s="10">
        <v>43708</v>
      </c>
      <c r="H24" s="13">
        <v>3500</v>
      </c>
      <c r="I24" s="12" t="s">
        <v>87</v>
      </c>
      <c r="V24" s="16" t="s">
        <v>88</v>
      </c>
    </row>
    <row r="25" spans="1:22" s="14" customFormat="1" ht="20.25" customHeight="1" x14ac:dyDescent="0.2">
      <c r="A25" s="5">
        <f>IFERROR(VLOOKUP(B25,'[1]DADOS (OCULTAR)'!$P$3:$R$91,3,0),"")</f>
        <v>10869782001206</v>
      </c>
      <c r="B25" s="6" t="s">
        <v>9</v>
      </c>
      <c r="C25" s="7">
        <v>33061813000140</v>
      </c>
      <c r="D25" s="8" t="s">
        <v>89</v>
      </c>
      <c r="E25" s="9" t="s">
        <v>90</v>
      </c>
      <c r="F25" s="10">
        <v>43466</v>
      </c>
      <c r="G25" s="10">
        <v>44196</v>
      </c>
      <c r="H25" s="13">
        <v>695.69</v>
      </c>
      <c r="I25" s="12" t="s">
        <v>91</v>
      </c>
      <c r="V25" s="16" t="s">
        <v>92</v>
      </c>
    </row>
    <row r="26" spans="1:22" s="14" customFormat="1" ht="20.25" customHeight="1" x14ac:dyDescent="0.2">
      <c r="A26" s="5">
        <f>IFERROR(VLOOKUP(B26,'[1]DADOS (OCULTAR)'!$P$3:$R$91,3,0),"")</f>
        <v>10869782001206</v>
      </c>
      <c r="B26" s="6" t="s">
        <v>9</v>
      </c>
      <c r="C26" s="7">
        <v>13290790000139</v>
      </c>
      <c r="D26" s="8" t="s">
        <v>93</v>
      </c>
      <c r="E26" s="9" t="s">
        <v>94</v>
      </c>
      <c r="F26" s="10">
        <v>43466</v>
      </c>
      <c r="G26" s="10">
        <v>43830</v>
      </c>
      <c r="H26" s="13">
        <v>850</v>
      </c>
      <c r="I26" s="12" t="s">
        <v>95</v>
      </c>
      <c r="V26" s="16" t="s">
        <v>96</v>
      </c>
    </row>
    <row r="27" spans="1:22" s="14" customFormat="1" ht="20.25" customHeight="1" x14ac:dyDescent="0.2">
      <c r="A27" s="5">
        <f>IFERROR(VLOOKUP(B27,'[1]DADOS (OCULTAR)'!$P$3:$R$91,3,0),"")</f>
        <v>10869782001206</v>
      </c>
      <c r="B27" s="6" t="s">
        <v>9</v>
      </c>
      <c r="C27" s="7">
        <v>11229463000146</v>
      </c>
      <c r="D27" s="8" t="s">
        <v>97</v>
      </c>
      <c r="E27" s="9" t="s">
        <v>98</v>
      </c>
      <c r="F27" s="10">
        <v>42767</v>
      </c>
      <c r="G27" s="10">
        <v>44229</v>
      </c>
      <c r="H27" s="13">
        <v>300</v>
      </c>
      <c r="I27" s="12" t="s">
        <v>99</v>
      </c>
      <c r="V27" s="16" t="s">
        <v>100</v>
      </c>
    </row>
    <row r="28" spans="1:22" s="14" customFormat="1" ht="20.25" customHeight="1" x14ac:dyDescent="0.2">
      <c r="A28" s="5">
        <f>IFERROR(VLOOKUP(B28,'[1]DADOS (OCULTAR)'!$P$3:$R$91,3,0),"")</f>
        <v>10869782001206</v>
      </c>
      <c r="B28" s="6" t="s">
        <v>9</v>
      </c>
      <c r="C28" s="7">
        <v>59456277000176</v>
      </c>
      <c r="D28" s="8" t="s">
        <v>101</v>
      </c>
      <c r="E28" s="9" t="s">
        <v>102</v>
      </c>
      <c r="F28" s="10">
        <v>43536</v>
      </c>
      <c r="G28" s="10">
        <v>43513</v>
      </c>
      <c r="H28" s="13">
        <v>2958.51</v>
      </c>
      <c r="I28" s="12" t="s">
        <v>103</v>
      </c>
      <c r="V28" s="16" t="s">
        <v>104</v>
      </c>
    </row>
    <row r="29" spans="1:22" s="14" customFormat="1" ht="20.25" customHeight="1" x14ac:dyDescent="0.2">
      <c r="A29" s="5">
        <f>IFERROR(VLOOKUP(B29,'[1]DADOS (OCULTAR)'!$P$3:$R$91,3,0),"")</f>
        <v>10869782001206</v>
      </c>
      <c r="B29" s="6" t="s">
        <v>9</v>
      </c>
      <c r="C29" s="7">
        <v>61797924000236</v>
      </c>
      <c r="D29" s="8" t="s">
        <v>105</v>
      </c>
      <c r="E29" s="9" t="s">
        <v>106</v>
      </c>
      <c r="F29" s="10">
        <v>42830</v>
      </c>
      <c r="G29" s="10">
        <v>43926</v>
      </c>
      <c r="H29" s="13">
        <v>713.27</v>
      </c>
      <c r="I29" s="12" t="s">
        <v>12</v>
      </c>
      <c r="V29" s="16" t="s">
        <v>107</v>
      </c>
    </row>
    <row r="30" spans="1:22" s="14" customFormat="1" ht="20.25" customHeight="1" x14ac:dyDescent="0.2">
      <c r="A30" s="5">
        <f>IFERROR(VLOOKUP(B30,'[1]DADOS (OCULTAR)'!$P$3:$R$91,3,0),"")</f>
        <v>10869782001206</v>
      </c>
      <c r="B30" s="6" t="s">
        <v>9</v>
      </c>
      <c r="C30" s="7">
        <v>4098210000115</v>
      </c>
      <c r="D30" s="8" t="s">
        <v>108</v>
      </c>
      <c r="E30" s="9" t="s">
        <v>109</v>
      </c>
      <c r="F30" s="10">
        <v>42956</v>
      </c>
      <c r="G30" s="10"/>
      <c r="H30" s="13">
        <v>5220.18</v>
      </c>
      <c r="I30" s="12" t="s">
        <v>110</v>
      </c>
      <c r="V30" s="16" t="s">
        <v>111</v>
      </c>
    </row>
    <row r="31" spans="1:22" s="14" customFormat="1" ht="20.25" customHeight="1" x14ac:dyDescent="0.2">
      <c r="A31" s="5">
        <f>IFERROR(VLOOKUP(B31,'[1]DADOS (OCULTAR)'!$P$3:$R$91,3,0),"")</f>
        <v>10869782001206</v>
      </c>
      <c r="B31" s="6" t="s">
        <v>9</v>
      </c>
      <c r="C31" s="7">
        <v>4120966002167</v>
      </c>
      <c r="D31" s="17" t="s">
        <v>112</v>
      </c>
      <c r="E31" s="9" t="s">
        <v>113</v>
      </c>
      <c r="F31" s="10">
        <v>40506</v>
      </c>
      <c r="G31" s="10">
        <v>41613</v>
      </c>
      <c r="H31" s="13">
        <v>376.41</v>
      </c>
      <c r="I31" s="12" t="s">
        <v>114</v>
      </c>
      <c r="V31" s="16" t="s">
        <v>115</v>
      </c>
    </row>
    <row r="32" spans="1:22" s="14" customFormat="1" ht="20.25" customHeight="1" x14ac:dyDescent="0.2">
      <c r="A32" s="5">
        <f>IFERROR(VLOOKUP(B32,'[1]DADOS (OCULTAR)'!$P$3:$R$91,3,0),"")</f>
        <v>10869782001206</v>
      </c>
      <c r="B32" s="6" t="s">
        <v>9</v>
      </c>
      <c r="C32" s="7">
        <v>11863530000180</v>
      </c>
      <c r="D32" s="8" t="s">
        <v>116</v>
      </c>
      <c r="E32" s="9" t="s">
        <v>117</v>
      </c>
      <c r="F32" s="10">
        <v>41083</v>
      </c>
      <c r="G32" s="10">
        <v>41813</v>
      </c>
      <c r="H32" s="13">
        <v>3000</v>
      </c>
      <c r="I32" s="12" t="s">
        <v>118</v>
      </c>
      <c r="V32" s="16" t="s">
        <v>119</v>
      </c>
    </row>
    <row r="33" spans="1:22" s="14" customFormat="1" ht="20.25" customHeight="1" x14ac:dyDescent="0.2">
      <c r="A33" s="5">
        <f>IFERROR(VLOOKUP(B33,'[1]DADOS (OCULTAR)'!$P$3:$R$91,3,0),"")</f>
        <v>10869782001206</v>
      </c>
      <c r="B33" s="6" t="s">
        <v>9</v>
      </c>
      <c r="C33" s="7">
        <v>604122000197</v>
      </c>
      <c r="D33" s="8" t="s">
        <v>120</v>
      </c>
      <c r="E33" s="9" t="s">
        <v>121</v>
      </c>
      <c r="F33" s="10">
        <v>42790</v>
      </c>
      <c r="G33" s="10">
        <v>43885</v>
      </c>
      <c r="H33" s="13">
        <v>3000</v>
      </c>
      <c r="I33" s="12" t="s">
        <v>122</v>
      </c>
      <c r="V33" s="16" t="s">
        <v>123</v>
      </c>
    </row>
    <row r="34" spans="1:22" s="14" customFormat="1" ht="20.25" customHeight="1" x14ac:dyDescent="0.2">
      <c r="A34" s="5">
        <f>IFERROR(VLOOKUP(B34,'[1]DADOS (OCULTAR)'!$P$3:$R$91,3,0),"")</f>
        <v>10869782001206</v>
      </c>
      <c r="B34" s="6" t="s">
        <v>9</v>
      </c>
      <c r="C34" s="7">
        <v>7567411000374</v>
      </c>
      <c r="D34" s="8" t="s">
        <v>124</v>
      </c>
      <c r="E34" s="9" t="s">
        <v>125</v>
      </c>
      <c r="F34" s="10">
        <v>40928</v>
      </c>
      <c r="G34" s="10">
        <v>43850</v>
      </c>
      <c r="H34" s="13">
        <v>1000</v>
      </c>
      <c r="I34" s="12" t="s">
        <v>126</v>
      </c>
      <c r="V34" s="16" t="s">
        <v>127</v>
      </c>
    </row>
    <row r="35" spans="1:22" s="14" customFormat="1" ht="20.25" customHeight="1" x14ac:dyDescent="0.2">
      <c r="A35" s="5">
        <f>IFERROR(VLOOKUP(B35,'[1]DADOS (OCULTAR)'!$P$3:$R$91,3,0),"")</f>
        <v>10869782001206</v>
      </c>
      <c r="B35" s="6" t="s">
        <v>9</v>
      </c>
      <c r="C35" s="7">
        <v>40432544015500</v>
      </c>
      <c r="D35" s="8" t="s">
        <v>128</v>
      </c>
      <c r="E35" s="9" t="s">
        <v>129</v>
      </c>
      <c r="F35" s="10">
        <v>42331</v>
      </c>
      <c r="G35" s="10">
        <v>44158</v>
      </c>
      <c r="H35" s="13">
        <v>118.64</v>
      </c>
      <c r="I35" s="12" t="s">
        <v>130</v>
      </c>
      <c r="V35" s="16" t="s">
        <v>131</v>
      </c>
    </row>
    <row r="36" spans="1:22" s="14" customFormat="1" ht="20.25" customHeight="1" x14ac:dyDescent="0.2">
      <c r="A36" s="5">
        <f>IFERROR(VLOOKUP(B36,'[1]DADOS (OCULTAR)'!$P$3:$R$91,3,0),"")</f>
        <v>10869782001206</v>
      </c>
      <c r="B36" s="6" t="s">
        <v>9</v>
      </c>
      <c r="C36" s="7">
        <v>10858157000106</v>
      </c>
      <c r="D36" s="8" t="s">
        <v>132</v>
      </c>
      <c r="E36" s="9" t="s">
        <v>133</v>
      </c>
      <c r="F36" s="10">
        <v>40330</v>
      </c>
      <c r="G36" s="10">
        <v>42430</v>
      </c>
      <c r="H36" s="13">
        <v>524.86</v>
      </c>
      <c r="I36" s="12" t="s">
        <v>134</v>
      </c>
      <c r="V36" s="16" t="s">
        <v>135</v>
      </c>
    </row>
    <row r="37" spans="1:22" s="14" customFormat="1" ht="20.25" customHeight="1" x14ac:dyDescent="0.2">
      <c r="A37" s="5">
        <f>IFERROR(VLOOKUP(B37,'[1]DADOS (OCULTAR)'!$P$3:$R$91,3,0),"")</f>
        <v>10869782001206</v>
      </c>
      <c r="B37" s="6" t="s">
        <v>9</v>
      </c>
      <c r="C37" s="7">
        <v>21035995000104</v>
      </c>
      <c r="D37" s="8" t="s">
        <v>136</v>
      </c>
      <c r="E37" s="9" t="s">
        <v>137</v>
      </c>
      <c r="F37" s="10">
        <v>42102</v>
      </c>
      <c r="G37" s="10">
        <v>43132</v>
      </c>
      <c r="H37" s="13">
        <v>1500</v>
      </c>
      <c r="I37" s="12" t="s">
        <v>138</v>
      </c>
      <c r="V37" s="16" t="s">
        <v>139</v>
      </c>
    </row>
    <row r="38" spans="1:22" s="14" customFormat="1" ht="20.25" customHeight="1" x14ac:dyDescent="0.2">
      <c r="A38" s="5">
        <f>IFERROR(VLOOKUP(B38,'[1]DADOS (OCULTAR)'!$P$3:$R$91,3,0),"")</f>
        <v>10869782001206</v>
      </c>
      <c r="B38" s="6" t="s">
        <v>9</v>
      </c>
      <c r="C38" s="7">
        <v>24380578002041</v>
      </c>
      <c r="D38" s="8" t="s">
        <v>140</v>
      </c>
      <c r="E38" s="9" t="s">
        <v>141</v>
      </c>
      <c r="F38" s="10">
        <v>42644</v>
      </c>
      <c r="G38" s="10"/>
      <c r="H38" s="13">
        <v>811.8</v>
      </c>
      <c r="I38" s="12" t="s">
        <v>142</v>
      </c>
      <c r="V38" s="16" t="s">
        <v>143</v>
      </c>
    </row>
    <row r="39" spans="1:22" s="14" customFormat="1" ht="20.25" customHeight="1" x14ac:dyDescent="0.2">
      <c r="A39" s="5">
        <f>IFERROR(VLOOKUP(B39,'[1]DADOS (OCULTAR)'!$P$3:$R$91,3,0),"")</f>
        <v>10869782001206</v>
      </c>
      <c r="B39" s="6" t="s">
        <v>9</v>
      </c>
      <c r="C39" s="7">
        <v>5291944000189</v>
      </c>
      <c r="D39" s="8" t="s">
        <v>144</v>
      </c>
      <c r="E39" s="9" t="s">
        <v>145</v>
      </c>
      <c r="F39" s="10">
        <v>41369</v>
      </c>
      <c r="G39" s="10">
        <v>41734</v>
      </c>
      <c r="H39" s="13">
        <v>450</v>
      </c>
      <c r="I39" s="12" t="s">
        <v>146</v>
      </c>
      <c r="V39" s="16" t="s">
        <v>147</v>
      </c>
    </row>
    <row r="40" spans="1:22" s="14" customFormat="1" ht="20.25" customHeight="1" x14ac:dyDescent="0.2">
      <c r="A40" s="5">
        <f>IFERROR(VLOOKUP(B40,'[1]DADOS (OCULTAR)'!$P$3:$R$91,3,0),"")</f>
        <v>10869782001206</v>
      </c>
      <c r="B40" s="6" t="s">
        <v>9</v>
      </c>
      <c r="C40" s="7">
        <v>5011743000180</v>
      </c>
      <c r="D40" s="8" t="s">
        <v>148</v>
      </c>
      <c r="E40" s="9" t="s">
        <v>149</v>
      </c>
      <c r="F40" s="10">
        <v>43349</v>
      </c>
      <c r="G40" s="10"/>
      <c r="H40" s="13">
        <v>2500</v>
      </c>
      <c r="I40" s="12" t="s">
        <v>150</v>
      </c>
      <c r="V40" s="16" t="s">
        <v>151</v>
      </c>
    </row>
    <row r="41" spans="1:22" s="14" customFormat="1" ht="20.25" customHeight="1" x14ac:dyDescent="0.2">
      <c r="A41" s="5">
        <f>IFERROR(VLOOKUP(B41,'[1]DADOS (OCULTAR)'!$P$3:$R$91,3,0),"")</f>
        <v>10869782001206</v>
      </c>
      <c r="B41" s="6" t="s">
        <v>9</v>
      </c>
      <c r="C41" s="7">
        <v>59105999000186</v>
      </c>
      <c r="D41" s="8" t="s">
        <v>152</v>
      </c>
      <c r="E41" s="9" t="s">
        <v>153</v>
      </c>
      <c r="F41" s="10">
        <v>41528</v>
      </c>
      <c r="G41" s="10"/>
      <c r="H41" s="13">
        <v>181.52</v>
      </c>
      <c r="I41" s="12" t="s">
        <v>154</v>
      </c>
      <c r="V41" s="16" t="s">
        <v>155</v>
      </c>
    </row>
    <row r="42" spans="1:22" s="14" customFormat="1" ht="20.25" customHeight="1" x14ac:dyDescent="0.2">
      <c r="A42" s="5">
        <f>IFERROR(VLOOKUP(B42,'[1]DADOS (OCULTAR)'!$P$3:$R$91,3,0),"")</f>
        <v>10869782001206</v>
      </c>
      <c r="B42" s="6" t="s">
        <v>9</v>
      </c>
      <c r="C42" s="7">
        <v>20062149000102</v>
      </c>
      <c r="D42" s="8" t="s">
        <v>156</v>
      </c>
      <c r="E42" s="9" t="s">
        <v>157</v>
      </c>
      <c r="F42" s="10">
        <v>42887</v>
      </c>
      <c r="G42" s="10"/>
      <c r="H42" s="13">
        <v>1200</v>
      </c>
      <c r="I42" s="12" t="s">
        <v>158</v>
      </c>
      <c r="V42" s="16" t="s">
        <v>159</v>
      </c>
    </row>
    <row r="43" spans="1:22" s="14" customFormat="1" ht="20.25" customHeight="1" x14ac:dyDescent="0.2">
      <c r="A43" s="5">
        <f>IFERROR(VLOOKUP(B43,'[1]DADOS (OCULTAR)'!$P$3:$R$91,3,0),"")</f>
        <v>10869782001206</v>
      </c>
      <c r="B43" s="6" t="s">
        <v>9</v>
      </c>
      <c r="C43" s="7">
        <v>11267250000109</v>
      </c>
      <c r="D43" s="8" t="s">
        <v>160</v>
      </c>
      <c r="E43" s="9" t="s">
        <v>161</v>
      </c>
      <c r="F43" s="10">
        <v>41095</v>
      </c>
      <c r="G43" s="10">
        <v>41795</v>
      </c>
      <c r="H43" s="13">
        <v>1967.71</v>
      </c>
      <c r="I43" s="12" t="s">
        <v>162</v>
      </c>
      <c r="V43" s="16" t="s">
        <v>163</v>
      </c>
    </row>
    <row r="44" spans="1:22" s="14" customFormat="1" ht="20.25" customHeight="1" x14ac:dyDescent="0.2">
      <c r="A44" s="5">
        <f>IFERROR(VLOOKUP(B44,'[1]DADOS (OCULTAR)'!$P$3:$R$91,3,0),"")</f>
        <v>10869782001206</v>
      </c>
      <c r="B44" s="6" t="s">
        <v>9</v>
      </c>
      <c r="C44" s="7">
        <v>46250411002007</v>
      </c>
      <c r="D44" s="8" t="s">
        <v>164</v>
      </c>
      <c r="E44" s="9" t="s">
        <v>165</v>
      </c>
      <c r="F44" s="10">
        <v>43384</v>
      </c>
      <c r="G44" s="10"/>
      <c r="H44" s="13">
        <v>400</v>
      </c>
      <c r="I44" s="12" t="s">
        <v>166</v>
      </c>
      <c r="V44" s="16" t="s">
        <v>167</v>
      </c>
    </row>
    <row r="45" spans="1:22" s="14" customFormat="1" ht="20.25" customHeight="1" x14ac:dyDescent="0.2">
      <c r="A45" s="5">
        <f>IFERROR(VLOOKUP(B45,'[1]DADOS (OCULTAR)'!$P$3:$R$91,3,0),"")</f>
        <v>10869782001206</v>
      </c>
      <c r="B45" s="6" t="s">
        <v>9</v>
      </c>
      <c r="C45" s="7">
        <v>20278964000103</v>
      </c>
      <c r="D45" s="8" t="s">
        <v>168</v>
      </c>
      <c r="E45" s="9" t="s">
        <v>169</v>
      </c>
      <c r="F45" s="10">
        <v>44286</v>
      </c>
      <c r="G45" s="10">
        <v>44501</v>
      </c>
      <c r="H45" s="13">
        <v>750</v>
      </c>
      <c r="I45" s="12" t="s">
        <v>170</v>
      </c>
      <c r="V45" s="16" t="s">
        <v>171</v>
      </c>
    </row>
    <row r="46" spans="1:22" s="14" customFormat="1" ht="20.25" customHeight="1" x14ac:dyDescent="0.2">
      <c r="A46" s="5">
        <f>IFERROR(VLOOKUP(B46,'[1]DADOS (OCULTAR)'!$P$3:$R$91,3,0),"")</f>
        <v>10869782001206</v>
      </c>
      <c r="B46" s="6" t="s">
        <v>9</v>
      </c>
      <c r="C46" s="7">
        <v>8845988000100</v>
      </c>
      <c r="D46" s="8" t="s">
        <v>172</v>
      </c>
      <c r="E46" s="9" t="s">
        <v>173</v>
      </c>
      <c r="F46" s="10">
        <v>41671</v>
      </c>
      <c r="G46" s="10"/>
      <c r="H46" s="13">
        <v>400.95</v>
      </c>
      <c r="I46" s="12" t="s">
        <v>174</v>
      </c>
      <c r="V46" s="16" t="s">
        <v>175</v>
      </c>
    </row>
    <row r="47" spans="1:22" ht="20.25" customHeight="1" x14ac:dyDescent="0.2">
      <c r="A47" s="5">
        <f>IFERROR(VLOOKUP(B47,'[1]DADOS (OCULTAR)'!$P$3:$R$91,3,0),"")</f>
        <v>10869782001206</v>
      </c>
      <c r="B47" s="6" t="s">
        <v>9</v>
      </c>
      <c r="C47" s="7">
        <v>11343756000150</v>
      </c>
      <c r="D47" s="8" t="s">
        <v>176</v>
      </c>
      <c r="E47" s="9" t="s">
        <v>177</v>
      </c>
      <c r="F47" s="10">
        <v>41852</v>
      </c>
      <c r="G47" s="10"/>
      <c r="H47" s="13">
        <v>300</v>
      </c>
      <c r="I47" s="12" t="s">
        <v>178</v>
      </c>
    </row>
    <row r="48" spans="1:22" ht="20.25" customHeight="1" x14ac:dyDescent="0.2">
      <c r="A48" s="5">
        <f>IFERROR(VLOOKUP(B48,'[1]DADOS (OCULTAR)'!$P$3:$R$91,3,0),"")</f>
        <v>10869782001206</v>
      </c>
      <c r="B48" s="6" t="s">
        <v>9</v>
      </c>
      <c r="C48" s="7">
        <v>1141468000169</v>
      </c>
      <c r="D48" s="8" t="s">
        <v>179</v>
      </c>
      <c r="E48" s="9" t="s">
        <v>180</v>
      </c>
      <c r="F48" s="10">
        <v>43344</v>
      </c>
      <c r="G48" s="10"/>
      <c r="H48" s="13">
        <v>1049.6400000000001</v>
      </c>
      <c r="I48" s="12" t="s">
        <v>181</v>
      </c>
    </row>
    <row r="49" spans="1:9" ht="20.25" customHeight="1" x14ac:dyDescent="0.2">
      <c r="A49" s="5">
        <f>IFERROR(VLOOKUP(B49,'[1]DADOS (OCULTAR)'!$P$3:$R$91,3,0),"")</f>
        <v>10869782001206</v>
      </c>
      <c r="B49" s="6" t="s">
        <v>9</v>
      </c>
      <c r="C49" s="7">
        <v>16783034000130</v>
      </c>
      <c r="D49" s="8" t="s">
        <v>182</v>
      </c>
      <c r="E49" s="9" t="s">
        <v>183</v>
      </c>
      <c r="F49" s="10">
        <v>43832</v>
      </c>
      <c r="G49" s="10">
        <v>44563</v>
      </c>
      <c r="H49" s="13">
        <v>336.83</v>
      </c>
      <c r="I49" s="12" t="s">
        <v>184</v>
      </c>
    </row>
    <row r="50" spans="1:9" ht="20.25" customHeight="1" x14ac:dyDescent="0.2">
      <c r="A50" s="5">
        <f>IFERROR(VLOOKUP(B50,'[1]DADOS (OCULTAR)'!$P$3:$R$91,3,0),"")</f>
        <v>10869782001206</v>
      </c>
      <c r="B50" s="6" t="s">
        <v>9</v>
      </c>
      <c r="C50" s="7">
        <v>5662773000319</v>
      </c>
      <c r="D50" s="8" t="s">
        <v>185</v>
      </c>
      <c r="E50" s="9" t="s">
        <v>186</v>
      </c>
      <c r="F50" s="10">
        <v>40263</v>
      </c>
      <c r="G50" s="10"/>
      <c r="H50" s="13">
        <v>7630.26</v>
      </c>
      <c r="I50" s="12" t="s">
        <v>187</v>
      </c>
    </row>
    <row r="51" spans="1:9" ht="20.25" customHeight="1" x14ac:dyDescent="0.2">
      <c r="A51" s="5">
        <f>IFERROR(VLOOKUP(B51,'[1]DADOS (OCULTAR)'!$P$3:$R$91,3,0),"")</f>
        <v>10869782001206</v>
      </c>
      <c r="B51" s="6" t="s">
        <v>9</v>
      </c>
      <c r="C51" s="7">
        <v>3613658000167</v>
      </c>
      <c r="D51" s="8" t="s">
        <v>188</v>
      </c>
      <c r="E51" s="9" t="s">
        <v>189</v>
      </c>
      <c r="F51" s="10">
        <v>40802</v>
      </c>
      <c r="G51" s="10"/>
      <c r="H51" s="13">
        <v>1979.41</v>
      </c>
      <c r="I51" s="12" t="s">
        <v>190</v>
      </c>
    </row>
    <row r="52" spans="1:9" ht="20.25" customHeight="1" x14ac:dyDescent="0.2">
      <c r="A52" s="5">
        <f>IFERROR(VLOOKUP(B52,'[1]DADOS (OCULTAR)'!$P$3:$R$91,3,0),"")</f>
        <v>10869782001206</v>
      </c>
      <c r="B52" s="6" t="s">
        <v>9</v>
      </c>
      <c r="C52" s="7">
        <v>30203987000102</v>
      </c>
      <c r="D52" s="8" t="s">
        <v>191</v>
      </c>
      <c r="E52" s="9" t="s">
        <v>30</v>
      </c>
      <c r="F52" s="10">
        <v>43660</v>
      </c>
      <c r="G52" s="10">
        <v>43830</v>
      </c>
      <c r="H52" s="13">
        <v>2544</v>
      </c>
      <c r="I52" s="12" t="s">
        <v>192</v>
      </c>
    </row>
    <row r="53" spans="1:9" ht="20.25" customHeight="1" x14ac:dyDescent="0.2">
      <c r="A53" s="5">
        <f>IFERROR(VLOOKUP(B53,'[1]DADOS (OCULTAR)'!$P$3:$R$91,3,0),"")</f>
        <v>10869782001206</v>
      </c>
      <c r="B53" s="6" t="s">
        <v>9</v>
      </c>
      <c r="C53" s="7">
        <v>1141468000169</v>
      </c>
      <c r="D53" s="8" t="s">
        <v>179</v>
      </c>
      <c r="E53" s="9" t="s">
        <v>193</v>
      </c>
      <c r="F53" s="10">
        <v>42850</v>
      </c>
      <c r="G53" s="10"/>
      <c r="H53" s="13">
        <v>287.39999999999998</v>
      </c>
      <c r="I53" s="12" t="s">
        <v>194</v>
      </c>
    </row>
    <row r="54" spans="1:9" ht="20.25" customHeight="1" x14ac:dyDescent="0.2">
      <c r="A54" s="5">
        <f>IFERROR(VLOOKUP(B54,'[1]DADOS (OCULTAR)'!$P$3:$R$91,3,0),"")</f>
        <v>10869782001206</v>
      </c>
      <c r="B54" s="6" t="s">
        <v>9</v>
      </c>
      <c r="C54" s="7">
        <v>58426628000133</v>
      </c>
      <c r="D54" s="8" t="s">
        <v>195</v>
      </c>
      <c r="E54" s="9" t="s">
        <v>196</v>
      </c>
      <c r="F54" s="10">
        <v>41374</v>
      </c>
      <c r="G54" s="10"/>
      <c r="H54" s="13">
        <v>1700</v>
      </c>
      <c r="I54" s="12" t="s">
        <v>197</v>
      </c>
    </row>
    <row r="55" spans="1:9" ht="20.25" customHeight="1" x14ac:dyDescent="0.2">
      <c r="A55" s="5">
        <f>IFERROR(VLOOKUP(B55,'[1]DADOS (OCULTAR)'!$P$3:$R$91,3,0),"")</f>
        <v>10869782001206</v>
      </c>
      <c r="B55" s="6" t="s">
        <v>9</v>
      </c>
      <c r="C55" s="7">
        <v>31145185000156</v>
      </c>
      <c r="D55" s="8" t="s">
        <v>198</v>
      </c>
      <c r="E55" s="9" t="s">
        <v>199</v>
      </c>
      <c r="F55" s="10">
        <v>44286</v>
      </c>
      <c r="G55" s="10">
        <v>44469</v>
      </c>
      <c r="H55" s="13">
        <v>7500</v>
      </c>
      <c r="I55" s="12" t="s">
        <v>200</v>
      </c>
    </row>
    <row r="56" spans="1:9" ht="20.25" customHeight="1" x14ac:dyDescent="0.2">
      <c r="A56" s="5">
        <f>IFERROR(VLOOKUP(B56,'[1]DADOS (OCULTAR)'!$P$3:$R$91,3,0),"")</f>
        <v>10869782001206</v>
      </c>
      <c r="B56" s="6" t="s">
        <v>9</v>
      </c>
      <c r="C56" s="7">
        <v>30385606000153</v>
      </c>
      <c r="D56" s="8" t="s">
        <v>201</v>
      </c>
      <c r="E56" s="9" t="s">
        <v>30</v>
      </c>
      <c r="F56" s="10">
        <v>43954</v>
      </c>
      <c r="G56" s="10">
        <v>44196</v>
      </c>
      <c r="H56" s="13">
        <v>1858.66</v>
      </c>
      <c r="I56" s="12" t="s">
        <v>202</v>
      </c>
    </row>
    <row r="57" spans="1:9" ht="20.25" customHeight="1" x14ac:dyDescent="0.2">
      <c r="A57" s="5">
        <f>IFERROR(VLOOKUP(B57,'[1]DADOS (OCULTAR)'!$P$3:$R$91,3,0),"")</f>
        <v>10869782001206</v>
      </c>
      <c r="B57" s="6" t="s">
        <v>9</v>
      </c>
      <c r="C57" s="7">
        <v>24462313000120</v>
      </c>
      <c r="D57" s="8" t="s">
        <v>203</v>
      </c>
      <c r="E57" s="9" t="s">
        <v>30</v>
      </c>
      <c r="F57" s="10">
        <v>43932</v>
      </c>
      <c r="G57" s="10">
        <v>44196</v>
      </c>
      <c r="H57" s="13">
        <v>5575.98</v>
      </c>
      <c r="I57" s="12" t="s">
        <v>204</v>
      </c>
    </row>
    <row r="58" spans="1:9" ht="20.25" customHeight="1" x14ac:dyDescent="0.2">
      <c r="A58" s="5">
        <f>IFERROR(VLOOKUP(B58,'[1]DADOS (OCULTAR)'!$P$3:$R$91,3,0),"")</f>
        <v>10869782001206</v>
      </c>
      <c r="B58" s="6" t="s">
        <v>9</v>
      </c>
      <c r="C58" s="7">
        <v>37384423000162</v>
      </c>
      <c r="D58" s="8" t="s">
        <v>205</v>
      </c>
      <c r="E58" s="9" t="s">
        <v>26</v>
      </c>
      <c r="F58" s="10">
        <v>43972</v>
      </c>
      <c r="G58" s="10">
        <v>44196</v>
      </c>
      <c r="H58" s="13">
        <v>1862.64</v>
      </c>
      <c r="I58" s="12" t="s">
        <v>206</v>
      </c>
    </row>
    <row r="59" spans="1:9" ht="20.25" customHeight="1" x14ac:dyDescent="0.2">
      <c r="A59" s="5">
        <f>IFERROR(VLOOKUP(B59,'[1]DADOS (OCULTAR)'!$P$3:$R$91,3,0),"")</f>
        <v>10869782001206</v>
      </c>
      <c r="B59" s="6" t="s">
        <v>9</v>
      </c>
      <c r="C59" s="7">
        <v>35812044000109</v>
      </c>
      <c r="D59" s="8" t="s">
        <v>207</v>
      </c>
      <c r="E59" s="9" t="s">
        <v>30</v>
      </c>
      <c r="F59" s="10">
        <v>43950</v>
      </c>
      <c r="G59" s="10">
        <v>44196</v>
      </c>
      <c r="H59" s="13">
        <v>1000.31</v>
      </c>
      <c r="I59" s="12" t="s">
        <v>208</v>
      </c>
    </row>
    <row r="60" spans="1:9" ht="20.25" customHeight="1" x14ac:dyDescent="0.2">
      <c r="A60" s="5">
        <f>IFERROR(VLOOKUP(B60,'[1]DADOS (OCULTAR)'!$P$3:$R$91,3,0),"")</f>
        <v>10869782001206</v>
      </c>
      <c r="B60" s="6" t="s">
        <v>9</v>
      </c>
      <c r="C60" s="7">
        <v>32556211000100</v>
      </c>
      <c r="D60" s="8" t="s">
        <v>209</v>
      </c>
      <c r="E60" s="9" t="s">
        <v>30</v>
      </c>
      <c r="F60" s="10">
        <v>44005</v>
      </c>
      <c r="G60" s="10">
        <v>44196</v>
      </c>
      <c r="H60" s="13">
        <v>1000.31</v>
      </c>
      <c r="I60" s="12" t="s">
        <v>210</v>
      </c>
    </row>
    <row r="61" spans="1:9" ht="20.25" customHeight="1" x14ac:dyDescent="0.2">
      <c r="A61" s="5">
        <f>IFERROR(VLOOKUP(B61,'[1]DADOS (OCULTAR)'!$P$3:$R$91,3,0),"")</f>
        <v>10869782001206</v>
      </c>
      <c r="B61" s="6" t="s">
        <v>9</v>
      </c>
      <c r="C61" s="7">
        <v>9315554000152</v>
      </c>
      <c r="D61" s="8" t="s">
        <v>211</v>
      </c>
      <c r="E61" s="9" t="s">
        <v>212</v>
      </c>
      <c r="F61" s="10">
        <v>43952</v>
      </c>
      <c r="G61" s="10"/>
      <c r="H61" s="13">
        <v>550</v>
      </c>
      <c r="I61" s="12" t="s">
        <v>213</v>
      </c>
    </row>
    <row r="62" spans="1:9" ht="20.25" customHeight="1" x14ac:dyDescent="0.2">
      <c r="A62" s="5">
        <f>IFERROR(VLOOKUP(B62,'[1]DADOS (OCULTAR)'!$P$3:$R$91,3,0),"")</f>
        <v>10869782001206</v>
      </c>
      <c r="B62" s="6" t="s">
        <v>9</v>
      </c>
      <c r="C62" s="7">
        <v>2351877000152</v>
      </c>
      <c r="D62" s="8" t="s">
        <v>214</v>
      </c>
      <c r="E62" s="9" t="s">
        <v>215</v>
      </c>
      <c r="F62" s="10">
        <v>41030</v>
      </c>
      <c r="G62" s="10"/>
      <c r="H62" s="13">
        <v>82.9</v>
      </c>
      <c r="I62" s="12" t="s">
        <v>216</v>
      </c>
    </row>
    <row r="63" spans="1:9" ht="20.25" customHeight="1" x14ac:dyDescent="0.2">
      <c r="A63" s="5">
        <f>IFERROR(VLOOKUP(B63,'[1]DADOS (OCULTAR)'!$P$3:$R$91,3,0),"")</f>
        <v>10869782001206</v>
      </c>
      <c r="B63" s="6" t="s">
        <v>9</v>
      </c>
      <c r="C63" s="7">
        <v>24218500000162</v>
      </c>
      <c r="D63" s="8" t="s">
        <v>217</v>
      </c>
      <c r="E63" s="9" t="s">
        <v>30</v>
      </c>
      <c r="F63" s="10">
        <v>43983</v>
      </c>
      <c r="G63" s="10">
        <v>44196</v>
      </c>
      <c r="H63" s="13">
        <v>23000</v>
      </c>
      <c r="I63" s="12" t="s">
        <v>218</v>
      </c>
    </row>
    <row r="64" spans="1:9" ht="20.25" customHeight="1" x14ac:dyDescent="0.2">
      <c r="A64" s="5">
        <f>IFERROR(VLOOKUP(B64,'[1]DADOS (OCULTAR)'!$P$3:$R$91,3,0),"")</f>
        <v>10869782001206</v>
      </c>
      <c r="B64" s="6" t="s">
        <v>9</v>
      </c>
      <c r="C64" s="7">
        <v>24380578002041</v>
      </c>
      <c r="D64" s="8" t="s">
        <v>140</v>
      </c>
      <c r="E64" s="9" t="s">
        <v>219</v>
      </c>
      <c r="F64" s="10">
        <v>42644</v>
      </c>
      <c r="G64" s="10"/>
      <c r="H64" s="13">
        <v>3000</v>
      </c>
      <c r="I64" s="12" t="s">
        <v>220</v>
      </c>
    </row>
    <row r="65" spans="1:9" ht="20.25" customHeight="1" x14ac:dyDescent="0.2">
      <c r="A65" s="5">
        <f>IFERROR(VLOOKUP(B65,'[1]DADOS (OCULTAR)'!$P$3:$R$91,3,0),"")</f>
        <v>10869782001206</v>
      </c>
      <c r="B65" s="6" t="s">
        <v>9</v>
      </c>
      <c r="C65" s="7">
        <v>19457137000106</v>
      </c>
      <c r="D65" s="8" t="s">
        <v>221</v>
      </c>
      <c r="E65" s="9" t="s">
        <v>222</v>
      </c>
      <c r="F65" s="10">
        <v>44070</v>
      </c>
      <c r="G65" s="10"/>
      <c r="H65" s="13">
        <v>11000</v>
      </c>
      <c r="I65" s="12" t="s">
        <v>223</v>
      </c>
    </row>
    <row r="66" spans="1:9" ht="20.25" customHeight="1" x14ac:dyDescent="0.2">
      <c r="A66" s="5">
        <f>IFERROR(VLOOKUP(B66,'[1]DADOS (OCULTAR)'!$P$3:$R$91,3,0),"")</f>
        <v>10869782001206</v>
      </c>
      <c r="B66" s="6" t="s">
        <v>9</v>
      </c>
      <c r="C66" s="7">
        <v>20265080000114</v>
      </c>
      <c r="D66" s="8" t="s">
        <v>224</v>
      </c>
      <c r="E66" s="9" t="s">
        <v>98</v>
      </c>
      <c r="F66" s="10">
        <v>44044</v>
      </c>
      <c r="G66" s="10">
        <v>44196</v>
      </c>
      <c r="H66" s="13">
        <v>300</v>
      </c>
      <c r="I66" s="12" t="s">
        <v>225</v>
      </c>
    </row>
    <row r="67" spans="1:9" ht="20.25" customHeight="1" x14ac:dyDescent="0.2">
      <c r="A67" s="5">
        <f>IFERROR(VLOOKUP(B67,'[1]DADOS (OCULTAR)'!$P$3:$R$91,3,0),"")</f>
        <v>10869782001206</v>
      </c>
      <c r="B67" s="6" t="s">
        <v>9</v>
      </c>
      <c r="C67" s="7" t="s">
        <v>226</v>
      </c>
      <c r="D67" s="8" t="s">
        <v>227</v>
      </c>
      <c r="E67" s="9" t="s">
        <v>30</v>
      </c>
      <c r="F67" s="10">
        <v>44013</v>
      </c>
      <c r="G67" s="10">
        <v>44196</v>
      </c>
      <c r="H67" s="13">
        <v>4646.6499999999996</v>
      </c>
      <c r="I67" s="12" t="s">
        <v>228</v>
      </c>
    </row>
    <row r="68" spans="1:9" ht="20.25" customHeight="1" x14ac:dyDescent="0.2">
      <c r="A68" s="5">
        <f>IFERROR(VLOOKUP(B68,'[1]DADOS (OCULTAR)'!$P$3:$R$91,3,0),"")</f>
        <v>10869782001206</v>
      </c>
      <c r="B68" s="6" t="s">
        <v>9</v>
      </c>
      <c r="C68" s="7" t="s">
        <v>229</v>
      </c>
      <c r="D68" s="8" t="s">
        <v>230</v>
      </c>
      <c r="E68" s="9" t="s">
        <v>30</v>
      </c>
      <c r="F68" s="10">
        <v>44013</v>
      </c>
      <c r="G68" s="10">
        <v>44196</v>
      </c>
      <c r="H68" s="13">
        <v>1280.17</v>
      </c>
      <c r="I68" s="12" t="s">
        <v>231</v>
      </c>
    </row>
    <row r="69" spans="1:9" ht="20.25" customHeight="1" x14ac:dyDescent="0.2">
      <c r="A69" s="5">
        <f>IFERROR(VLOOKUP(B69,'[1]DADOS (OCULTAR)'!$P$3:$R$91,3,0),"")</f>
        <v>10869782001206</v>
      </c>
      <c r="B69" s="6" t="s">
        <v>9</v>
      </c>
      <c r="C69" s="7">
        <v>10297991485</v>
      </c>
      <c r="D69" s="8" t="s">
        <v>232</v>
      </c>
      <c r="E69" s="9" t="s">
        <v>30</v>
      </c>
      <c r="F69" s="10">
        <v>44070</v>
      </c>
      <c r="G69" s="10">
        <v>44196</v>
      </c>
      <c r="H69" s="13">
        <v>929.33</v>
      </c>
      <c r="I69" s="12" t="s">
        <v>233</v>
      </c>
    </row>
    <row r="70" spans="1:9" ht="20.25" customHeight="1" x14ac:dyDescent="0.2">
      <c r="A70" s="5">
        <f>IFERROR(VLOOKUP(B70,'[1]DADOS (OCULTAR)'!$P$3:$R$91,3,0),"")</f>
        <v>10869782001206</v>
      </c>
      <c r="B70" s="6" t="s">
        <v>9</v>
      </c>
      <c r="C70" s="7">
        <v>30848169000167</v>
      </c>
      <c r="D70" s="8" t="s">
        <v>234</v>
      </c>
      <c r="E70" s="9" t="s">
        <v>235</v>
      </c>
      <c r="F70" s="10">
        <v>44013</v>
      </c>
      <c r="G70" s="10">
        <v>44196</v>
      </c>
      <c r="H70" s="13">
        <v>100</v>
      </c>
      <c r="I70" s="12" t="s">
        <v>236</v>
      </c>
    </row>
    <row r="71" spans="1:9" ht="20.25" customHeight="1" x14ac:dyDescent="0.2">
      <c r="A71" s="5">
        <f>IFERROR(VLOOKUP(B71,'[1]DADOS (OCULTAR)'!$P$3:$R$91,3,0),"")</f>
        <v>10869782001206</v>
      </c>
      <c r="B71" s="6" t="s">
        <v>9</v>
      </c>
      <c r="C71" s="7">
        <v>33164021000100</v>
      </c>
      <c r="D71" s="8" t="s">
        <v>237</v>
      </c>
      <c r="E71" s="9" t="s">
        <v>238</v>
      </c>
      <c r="F71" s="10">
        <v>44102</v>
      </c>
      <c r="G71" s="10">
        <v>44467</v>
      </c>
      <c r="H71" s="13">
        <v>2323.1999999999998</v>
      </c>
      <c r="I71" s="12" t="s">
        <v>239</v>
      </c>
    </row>
    <row r="72" spans="1:9" ht="20.25" customHeight="1" x14ac:dyDescent="0.2">
      <c r="A72" s="5">
        <f>IFERROR(VLOOKUP(B72,'[1]DADOS (OCULTAR)'!$P$3:$R$91,3,0),"")</f>
        <v>10869782001206</v>
      </c>
      <c r="B72" s="6" t="s">
        <v>9</v>
      </c>
      <c r="C72" s="7">
        <v>11735586000159</v>
      </c>
      <c r="D72" s="8" t="s">
        <v>240</v>
      </c>
      <c r="E72" s="9" t="s">
        <v>241</v>
      </c>
      <c r="F72" s="10">
        <v>42930</v>
      </c>
      <c r="G72" s="10">
        <v>44196</v>
      </c>
      <c r="H72" s="13">
        <v>1000</v>
      </c>
      <c r="I72" s="12" t="s">
        <v>242</v>
      </c>
    </row>
    <row r="73" spans="1:9" ht="20.25" customHeight="1" x14ac:dyDescent="0.2">
      <c r="A73" s="5">
        <f>IFERROR(VLOOKUP(B73,'[1]DADOS (OCULTAR)'!$P$3:$R$91,3,0),"")</f>
        <v>10869782001206</v>
      </c>
      <c r="B73" s="6" t="s">
        <v>9</v>
      </c>
      <c r="C73" s="7">
        <v>33812222000168</v>
      </c>
      <c r="D73" s="8" t="s">
        <v>243</v>
      </c>
      <c r="E73" s="9" t="s">
        <v>30</v>
      </c>
      <c r="F73" s="10">
        <v>44094</v>
      </c>
      <c r="G73" s="10">
        <v>44196</v>
      </c>
      <c r="H73" s="13">
        <v>1280.17</v>
      </c>
      <c r="I73" s="12" t="s">
        <v>244</v>
      </c>
    </row>
    <row r="74" spans="1:9" ht="20.25" customHeight="1" x14ac:dyDescent="0.2">
      <c r="A74" s="5">
        <f>IFERROR(VLOOKUP(B74,'[1]DADOS (OCULTAR)'!$P$3:$R$91,3,0),"")</f>
        <v>10869782001206</v>
      </c>
      <c r="B74" s="6" t="s">
        <v>9</v>
      </c>
      <c r="C74" s="7">
        <v>38082924000157</v>
      </c>
      <c r="D74" s="8" t="s">
        <v>245</v>
      </c>
      <c r="E74" s="9" t="s">
        <v>30</v>
      </c>
      <c r="F74" s="10">
        <v>44098</v>
      </c>
      <c r="G74" s="10">
        <v>44196</v>
      </c>
      <c r="H74" s="13">
        <v>1858.66</v>
      </c>
      <c r="I74" s="12" t="s">
        <v>246</v>
      </c>
    </row>
    <row r="75" spans="1:9" ht="20.25" customHeight="1" x14ac:dyDescent="0.2">
      <c r="A75" s="5">
        <f>IFERROR(VLOOKUP(B75,'[1]DADOS (OCULTAR)'!$P$3:$R$91,3,0),"")</f>
        <v>10869782001206</v>
      </c>
      <c r="B75" s="6" t="s">
        <v>9</v>
      </c>
      <c r="C75" s="7">
        <v>33551744000153</v>
      </c>
      <c r="D75" s="8" t="s">
        <v>247</v>
      </c>
      <c r="E75" s="9" t="s">
        <v>30</v>
      </c>
      <c r="F75" s="10">
        <v>44013</v>
      </c>
      <c r="G75" s="10">
        <v>44196</v>
      </c>
      <c r="H75" s="13">
        <v>4001.24</v>
      </c>
      <c r="I75" s="12" t="s">
        <v>248</v>
      </c>
    </row>
    <row r="76" spans="1:9" ht="20.25" customHeight="1" x14ac:dyDescent="0.2">
      <c r="A76" s="5">
        <f>IFERROR(VLOOKUP(B76,'[1]DADOS (OCULTAR)'!$P$3:$R$91,3,0),"")</f>
        <v>10869782001206</v>
      </c>
      <c r="B76" s="6" t="s">
        <v>9</v>
      </c>
      <c r="C76" s="7">
        <v>9394087000101</v>
      </c>
      <c r="D76" s="8" t="s">
        <v>249</v>
      </c>
      <c r="E76" s="9" t="s">
        <v>250</v>
      </c>
      <c r="F76" s="10">
        <v>44013</v>
      </c>
      <c r="G76" s="10">
        <v>44196</v>
      </c>
      <c r="H76" s="13">
        <v>4000</v>
      </c>
      <c r="I76" s="12" t="s">
        <v>251</v>
      </c>
    </row>
    <row r="77" spans="1:9" ht="20.25" customHeight="1" x14ac:dyDescent="0.2">
      <c r="A77" s="5">
        <f>IFERROR(VLOOKUP(B77,'[1]DADOS (OCULTAR)'!$P$3:$R$91,3,0),"")</f>
        <v>10869782001206</v>
      </c>
      <c r="B77" s="6" t="s">
        <v>9</v>
      </c>
      <c r="C77" s="7">
        <v>61074175000138</v>
      </c>
      <c r="D77" s="8" t="s">
        <v>252</v>
      </c>
      <c r="E77" s="9" t="s">
        <v>82</v>
      </c>
      <c r="F77" s="10">
        <v>44113</v>
      </c>
      <c r="G77" s="10">
        <v>44457</v>
      </c>
      <c r="H77" s="13">
        <v>2852.98</v>
      </c>
      <c r="I77" s="12" t="s">
        <v>253</v>
      </c>
    </row>
    <row r="78" spans="1:9" ht="20.25" customHeight="1" x14ac:dyDescent="0.2">
      <c r="A78" s="5">
        <f>IFERROR(VLOOKUP(B78,'[1]DADOS (OCULTAR)'!$P$3:$R$91,3,0),"")</f>
        <v>10869782001206</v>
      </c>
      <c r="B78" s="6" t="s">
        <v>9</v>
      </c>
      <c r="C78" s="7">
        <v>39921511000181</v>
      </c>
      <c r="D78" s="8" t="s">
        <v>254</v>
      </c>
      <c r="E78" s="9" t="s">
        <v>30</v>
      </c>
      <c r="F78" s="10">
        <v>44194</v>
      </c>
      <c r="G78" s="10">
        <v>44377</v>
      </c>
      <c r="H78" s="13">
        <v>1858.66</v>
      </c>
      <c r="I78" s="12" t="s">
        <v>255</v>
      </c>
    </row>
    <row r="79" spans="1:9" ht="20.25" customHeight="1" x14ac:dyDescent="0.2">
      <c r="A79" s="5">
        <f>IFERROR(VLOOKUP(B79,'[1]DADOS (OCULTAR)'!$P$3:$R$91,3,0),"")</f>
        <v>10869782001206</v>
      </c>
      <c r="B79" s="6" t="s">
        <v>9</v>
      </c>
      <c r="C79" s="7">
        <v>39709410000141</v>
      </c>
      <c r="D79" s="8" t="s">
        <v>36</v>
      </c>
      <c r="E79" s="9" t="s">
        <v>30</v>
      </c>
      <c r="F79" s="10">
        <v>44172</v>
      </c>
      <c r="G79" s="10">
        <v>44377</v>
      </c>
      <c r="H79" s="13">
        <v>2544</v>
      </c>
      <c r="I79" s="12" t="s">
        <v>37</v>
      </c>
    </row>
    <row r="80" spans="1:9" ht="20.25" customHeight="1" x14ac:dyDescent="0.2">
      <c r="A80" s="5">
        <f>IFERROR(VLOOKUP(B80,'[1]DADOS (OCULTAR)'!$P$3:$R$91,3,0),"")</f>
        <v>10869782001206</v>
      </c>
      <c r="B80" s="6" t="s">
        <v>9</v>
      </c>
      <c r="C80" s="7">
        <v>37055071000100</v>
      </c>
      <c r="D80" s="8" t="s">
        <v>256</v>
      </c>
      <c r="E80" s="9" t="s">
        <v>30</v>
      </c>
      <c r="F80" s="10">
        <v>44166</v>
      </c>
      <c r="G80" s="10">
        <v>44377</v>
      </c>
      <c r="H80" s="13">
        <v>2544</v>
      </c>
      <c r="I80" s="12" t="s">
        <v>257</v>
      </c>
    </row>
    <row r="81" spans="1:9" ht="20.25" customHeight="1" x14ac:dyDescent="0.2">
      <c r="A81" s="5">
        <f>IFERROR(VLOOKUP(B81,'[1]DADOS (OCULTAR)'!$P$3:$R$91,3,0),"")</f>
        <v>10869782001206</v>
      </c>
      <c r="B81" s="6" t="s">
        <v>9</v>
      </c>
      <c r="C81" s="7">
        <v>39904615000188</v>
      </c>
      <c r="D81" s="8" t="s">
        <v>258</v>
      </c>
      <c r="E81" s="9" t="s">
        <v>30</v>
      </c>
      <c r="F81" s="10">
        <v>44166</v>
      </c>
      <c r="G81" s="10">
        <v>44377</v>
      </c>
      <c r="H81" s="13">
        <v>2544</v>
      </c>
      <c r="I81" s="12" t="s">
        <v>259</v>
      </c>
    </row>
    <row r="82" spans="1:9" ht="20.25" customHeight="1" x14ac:dyDescent="0.2">
      <c r="A82" s="5">
        <f>IFERROR(VLOOKUP(B82,'[1]DADOS (OCULTAR)'!$P$3:$R$91,3,0),"")</f>
        <v>10869782001206</v>
      </c>
      <c r="B82" s="6" t="s">
        <v>9</v>
      </c>
      <c r="C82" s="7">
        <v>39917741000177</v>
      </c>
      <c r="D82" s="8" t="s">
        <v>247</v>
      </c>
      <c r="E82" s="9" t="s">
        <v>30</v>
      </c>
      <c r="F82" s="10">
        <v>44172</v>
      </c>
      <c r="G82" s="10">
        <v>44377</v>
      </c>
      <c r="H82" s="13">
        <v>2000.62</v>
      </c>
      <c r="I82" s="12" t="s">
        <v>260</v>
      </c>
    </row>
    <row r="83" spans="1:9" ht="20.25" customHeight="1" x14ac:dyDescent="0.2">
      <c r="A83" s="5">
        <f>IFERROR(VLOOKUP(B83,'[1]DADOS (OCULTAR)'!$P$3:$R$91,3,0),"")</f>
        <v>10869782001206</v>
      </c>
      <c r="B83" s="6" t="s">
        <v>9</v>
      </c>
      <c r="C83" s="7">
        <v>37385171000196</v>
      </c>
      <c r="D83" s="8" t="s">
        <v>261</v>
      </c>
      <c r="E83" s="9" t="s">
        <v>30</v>
      </c>
      <c r="F83" s="10">
        <v>44172</v>
      </c>
      <c r="G83" s="10">
        <v>44377</v>
      </c>
      <c r="H83" s="13">
        <v>2544</v>
      </c>
      <c r="I83" s="12" t="s">
        <v>262</v>
      </c>
    </row>
    <row r="84" spans="1:9" ht="20.25" customHeight="1" x14ac:dyDescent="0.2">
      <c r="A84" s="5">
        <f>IFERROR(VLOOKUP(B84,'[1]DADOS (OCULTAR)'!$P$3:$R$91,3,0),"")</f>
        <v>10869782001206</v>
      </c>
      <c r="B84" s="6" t="s">
        <v>9</v>
      </c>
      <c r="C84" s="7">
        <v>20681098000105</v>
      </c>
      <c r="D84" s="8" t="s">
        <v>263</v>
      </c>
      <c r="E84" s="9" t="s">
        <v>30</v>
      </c>
      <c r="F84" s="10">
        <v>44018</v>
      </c>
      <c r="G84" s="10">
        <v>44196</v>
      </c>
      <c r="H84" s="13">
        <v>2544</v>
      </c>
      <c r="I84" s="12" t="s">
        <v>264</v>
      </c>
    </row>
    <row r="85" spans="1:9" ht="20.25" customHeight="1" x14ac:dyDescent="0.2">
      <c r="A85" s="5">
        <f>IFERROR(VLOOKUP(B85,'[1]DADOS (OCULTAR)'!$P$3:$R$91,3,0),"")</f>
        <v>10869782001206</v>
      </c>
      <c r="B85" s="6" t="s">
        <v>9</v>
      </c>
      <c r="C85" s="7" t="s">
        <v>265</v>
      </c>
      <c r="D85" s="8" t="s">
        <v>266</v>
      </c>
      <c r="E85" s="9" t="s">
        <v>30</v>
      </c>
      <c r="F85" s="10">
        <v>44044</v>
      </c>
      <c r="G85" s="10">
        <v>44196</v>
      </c>
      <c r="H85" s="13">
        <v>2544</v>
      </c>
      <c r="I85" s="12" t="s">
        <v>267</v>
      </c>
    </row>
    <row r="86" spans="1:9" ht="20.25" customHeight="1" x14ac:dyDescent="0.2">
      <c r="A86" s="5">
        <f>IFERROR(VLOOKUP(B86,'[1]DADOS (OCULTAR)'!$P$3:$R$91,3,0),"")</f>
        <v>10869782001206</v>
      </c>
      <c r="B86" s="6" t="s">
        <v>9</v>
      </c>
      <c r="C86" s="7">
        <v>10783305000170</v>
      </c>
      <c r="D86" s="8" t="s">
        <v>268</v>
      </c>
      <c r="E86" s="9" t="s">
        <v>18</v>
      </c>
      <c r="F86" s="10">
        <v>44146</v>
      </c>
      <c r="G86" s="10"/>
      <c r="H86" s="13">
        <v>3450</v>
      </c>
      <c r="I86" s="12" t="s">
        <v>269</v>
      </c>
    </row>
    <row r="87" spans="1:9" ht="20.25" customHeight="1" x14ac:dyDescent="0.2">
      <c r="A87" s="5">
        <f>IFERROR(VLOOKUP(B87,'[1]DADOS (OCULTAR)'!$P$3:$R$91,3,0),"")</f>
        <v>10869782001206</v>
      </c>
      <c r="B87" s="6" t="s">
        <v>9</v>
      </c>
      <c r="C87" s="7">
        <v>40558854000102</v>
      </c>
      <c r="D87" s="8" t="s">
        <v>270</v>
      </c>
      <c r="E87" s="9" t="s">
        <v>30</v>
      </c>
      <c r="F87" s="10">
        <v>44207</v>
      </c>
      <c r="G87" s="10">
        <v>44377</v>
      </c>
      <c r="H87" s="13">
        <v>2544</v>
      </c>
      <c r="I87" s="12" t="s">
        <v>271</v>
      </c>
    </row>
    <row r="88" spans="1:9" ht="20.25" customHeight="1" x14ac:dyDescent="0.2">
      <c r="A88" s="5">
        <f>IFERROR(VLOOKUP(B88,'[1]DADOS (OCULTAR)'!$P$3:$R$91,3,0),"")</f>
        <v>10869782001206</v>
      </c>
      <c r="B88" s="6" t="s">
        <v>9</v>
      </c>
      <c r="C88" s="7">
        <v>40103910000114</v>
      </c>
      <c r="D88" s="8" t="s">
        <v>272</v>
      </c>
      <c r="E88" s="9" t="s">
        <v>30</v>
      </c>
      <c r="F88" s="10">
        <v>44218</v>
      </c>
      <c r="G88" s="10">
        <v>44377</v>
      </c>
      <c r="H88" s="13">
        <v>2544</v>
      </c>
      <c r="I88" s="12" t="s">
        <v>273</v>
      </c>
    </row>
    <row r="89" spans="1:9" ht="20.25" customHeight="1" x14ac:dyDescent="0.2">
      <c r="A89" s="5">
        <f>IFERROR(VLOOKUP(B89,'[1]DADOS (OCULTAR)'!$P$3:$R$91,3,0),"")</f>
        <v>10869782001206</v>
      </c>
      <c r="B89" s="6" t="s">
        <v>9</v>
      </c>
      <c r="C89" s="7">
        <v>15111905000106</v>
      </c>
      <c r="D89" s="8" t="s">
        <v>274</v>
      </c>
      <c r="E89" s="9" t="s">
        <v>275</v>
      </c>
      <c r="F89" s="10">
        <v>44136</v>
      </c>
      <c r="G89" s="10"/>
      <c r="H89" s="13">
        <v>4000</v>
      </c>
      <c r="I89" s="12" t="s">
        <v>276</v>
      </c>
    </row>
    <row r="90" spans="1:9" ht="20.25" customHeight="1" x14ac:dyDescent="0.2">
      <c r="A90" s="5">
        <f>IFERROR(VLOOKUP(B90,'[1]DADOS (OCULTAR)'!$P$3:$R$91,3,0),"")</f>
        <v>10869782001206</v>
      </c>
      <c r="B90" s="6" t="s">
        <v>9</v>
      </c>
      <c r="C90" s="7">
        <v>40977913000187</v>
      </c>
      <c r="D90" s="8" t="s">
        <v>277</v>
      </c>
      <c r="E90" s="9" t="s">
        <v>278</v>
      </c>
      <c r="F90" s="10">
        <v>44166</v>
      </c>
      <c r="G90" s="10"/>
      <c r="H90" s="13">
        <v>4000</v>
      </c>
      <c r="I90" s="12" t="s">
        <v>279</v>
      </c>
    </row>
    <row r="91" spans="1:9" ht="20.25" customHeight="1" x14ac:dyDescent="0.2">
      <c r="A91" s="5">
        <f>IFERROR(VLOOKUP(B91,'[1]DADOS (OCULTAR)'!$P$3:$R$91,3,0),"")</f>
        <v>10869782001206</v>
      </c>
      <c r="B91" s="6" t="s">
        <v>9</v>
      </c>
      <c r="C91" s="7">
        <v>6349848000107</v>
      </c>
      <c r="D91" s="8" t="s">
        <v>13</v>
      </c>
      <c r="E91" s="9" t="s">
        <v>280</v>
      </c>
      <c r="F91" s="10">
        <v>44317</v>
      </c>
      <c r="G91" s="10">
        <v>44501</v>
      </c>
      <c r="H91" s="13">
        <v>25500</v>
      </c>
      <c r="I91" s="12" t="s">
        <v>15</v>
      </c>
    </row>
    <row r="92" spans="1:9" ht="20.25" customHeight="1" x14ac:dyDescent="0.2">
      <c r="A92" s="5">
        <f>IFERROR(VLOOKUP(B92,'[1]DADOS (OCULTAR)'!$P$3:$R$91,3,0),"")</f>
        <v>10869782001206</v>
      </c>
      <c r="B92" s="6" t="s">
        <v>9</v>
      </c>
      <c r="C92" s="7">
        <v>40012688000144</v>
      </c>
      <c r="D92" s="8" t="s">
        <v>281</v>
      </c>
      <c r="E92" s="9" t="s">
        <v>30</v>
      </c>
      <c r="F92" s="10">
        <v>44302</v>
      </c>
      <c r="G92" s="10">
        <v>44500</v>
      </c>
      <c r="H92" s="13">
        <v>1084.6300000000001</v>
      </c>
      <c r="I92" s="12" t="s">
        <v>282</v>
      </c>
    </row>
    <row r="93" spans="1:9" ht="20.25" customHeight="1" x14ac:dyDescent="0.2">
      <c r="A93" s="5">
        <f>IFERROR(VLOOKUP(B93,'[1]DADOS (OCULTAR)'!$P$3:$R$91,3,0),"")</f>
        <v>10869782001206</v>
      </c>
      <c r="B93" s="6" t="s">
        <v>9</v>
      </c>
      <c r="C93" s="7">
        <v>10779162000123</v>
      </c>
      <c r="D93" s="8" t="s">
        <v>283</v>
      </c>
      <c r="E93" s="9" t="s">
        <v>284</v>
      </c>
      <c r="F93" s="10">
        <v>44256</v>
      </c>
      <c r="G93" s="10"/>
      <c r="H93" s="13">
        <v>700</v>
      </c>
      <c r="I93" s="12" t="s">
        <v>285</v>
      </c>
    </row>
    <row r="94" spans="1:9" ht="20.25" customHeight="1" x14ac:dyDescent="0.2">
      <c r="A94" s="5">
        <f>IFERROR(VLOOKUP(B94,'[1]DADOS (OCULTAR)'!$P$3:$R$91,3,0),"")</f>
        <v>10869782001206</v>
      </c>
      <c r="B94" s="6" t="s">
        <v>9</v>
      </c>
      <c r="C94" s="7" t="s">
        <v>286</v>
      </c>
      <c r="D94" s="8" t="s">
        <v>287</v>
      </c>
      <c r="E94" s="9" t="s">
        <v>30</v>
      </c>
      <c r="F94" s="10">
        <v>44345</v>
      </c>
      <c r="G94" s="10">
        <v>44561</v>
      </c>
      <c r="H94" s="13">
        <v>2544</v>
      </c>
      <c r="I94" s="12" t="s">
        <v>288</v>
      </c>
    </row>
    <row r="95" spans="1:9" ht="20.25" customHeight="1" x14ac:dyDescent="0.2">
      <c r="A95" s="5">
        <f>IFERROR(VLOOKUP(B95,'[1]DADOS (OCULTAR)'!$P$3:$R$91,3,0),"")</f>
        <v>10869782001206</v>
      </c>
      <c r="B95" s="6" t="s">
        <v>9</v>
      </c>
      <c r="C95" s="7">
        <v>27343687000114</v>
      </c>
      <c r="D95" s="8" t="s">
        <v>289</v>
      </c>
      <c r="E95" s="9" t="s">
        <v>290</v>
      </c>
      <c r="F95" s="10">
        <v>44365</v>
      </c>
      <c r="G95" s="10">
        <v>44400</v>
      </c>
      <c r="H95" s="13">
        <v>6500</v>
      </c>
      <c r="I95" s="12" t="s">
        <v>291</v>
      </c>
    </row>
    <row r="96" spans="1:9" ht="20.25" customHeight="1" x14ac:dyDescent="0.2">
      <c r="A96" s="5">
        <f>IFERROR(VLOOKUP(B96,'[1]DADOS (OCULTAR)'!$P$3:$R$91,3,0),"")</f>
        <v>10869782001206</v>
      </c>
      <c r="B96" s="6" t="s">
        <v>9</v>
      </c>
      <c r="C96" s="7">
        <v>31145185000156</v>
      </c>
      <c r="D96" s="8" t="s">
        <v>198</v>
      </c>
      <c r="E96" s="9" t="s">
        <v>75</v>
      </c>
      <c r="F96" s="10">
        <v>44317</v>
      </c>
      <c r="G96" s="10">
        <v>44561</v>
      </c>
      <c r="H96" s="13">
        <v>25000</v>
      </c>
      <c r="I96" s="12" t="s">
        <v>292</v>
      </c>
    </row>
    <row r="97" spans="1:9" ht="20.25" customHeight="1" x14ac:dyDescent="0.2">
      <c r="A97" s="5">
        <f>IFERROR(VLOOKUP(B97,'[1]DADOS (OCULTAR)'!$P$3:$R$91,3,0),"")</f>
        <v>10869782001206</v>
      </c>
      <c r="B97" s="6" t="s">
        <v>9</v>
      </c>
      <c r="C97" s="7">
        <v>29219812000104</v>
      </c>
      <c r="D97" s="8" t="s">
        <v>293</v>
      </c>
      <c r="E97" s="9" t="s">
        <v>294</v>
      </c>
      <c r="F97" s="10">
        <v>44136</v>
      </c>
      <c r="G97" s="10"/>
      <c r="H97" s="13">
        <v>2000</v>
      </c>
      <c r="I97" s="12" t="s">
        <v>295</v>
      </c>
    </row>
    <row r="98" spans="1:9" ht="20.25" customHeight="1" x14ac:dyDescent="0.2">
      <c r="A98" s="5">
        <f>IFERROR(VLOOKUP(B98,'[1]DADOS (OCULTAR)'!$P$3:$R$91,3,0),"")</f>
        <v>10869782001206</v>
      </c>
      <c r="B98" s="6" t="s">
        <v>9</v>
      </c>
      <c r="C98" s="7">
        <v>3706149000189</v>
      </c>
      <c r="D98" s="8" t="s">
        <v>296</v>
      </c>
      <c r="E98" s="9" t="s">
        <v>30</v>
      </c>
      <c r="F98" s="10">
        <v>44017</v>
      </c>
      <c r="G98" s="10">
        <v>44196</v>
      </c>
      <c r="H98" s="13">
        <v>2544</v>
      </c>
      <c r="I98" s="12" t="s">
        <v>297</v>
      </c>
    </row>
    <row r="99" spans="1:9" ht="20.25" customHeight="1" x14ac:dyDescent="0.2">
      <c r="A99" s="5">
        <f>IFERROR(VLOOKUP(B99,'[1]DADOS (OCULTAR)'!$P$3:$R$91,3,0),"")</f>
        <v>10869782001206</v>
      </c>
      <c r="B99" s="6" t="s">
        <v>9</v>
      </c>
      <c r="C99" s="7">
        <v>26245293000160</v>
      </c>
      <c r="D99" s="8" t="s">
        <v>298</v>
      </c>
      <c r="E99" s="9" t="s">
        <v>30</v>
      </c>
      <c r="F99" s="10">
        <v>43891</v>
      </c>
      <c r="G99" s="10">
        <v>43982</v>
      </c>
      <c r="H99" s="13">
        <v>2544</v>
      </c>
      <c r="I99" s="12" t="s">
        <v>299</v>
      </c>
    </row>
    <row r="100" spans="1:9" ht="20.25" customHeight="1" x14ac:dyDescent="0.2">
      <c r="A100" s="5">
        <f>IFERROR(VLOOKUP(B100,'[1]DADOS (OCULTAR)'!$P$3:$R$91,3,0),"")</f>
        <v>10869782001206</v>
      </c>
      <c r="B100" s="6" t="s">
        <v>9</v>
      </c>
      <c r="C100" s="7">
        <v>34293461000111</v>
      </c>
      <c r="D100" s="8" t="s">
        <v>300</v>
      </c>
      <c r="E100" s="9" t="s">
        <v>30</v>
      </c>
      <c r="F100" s="10">
        <v>43787</v>
      </c>
      <c r="G100" s="10">
        <v>43983</v>
      </c>
      <c r="H100" s="13">
        <v>2544</v>
      </c>
      <c r="I100" s="12" t="s">
        <v>301</v>
      </c>
    </row>
    <row r="101" spans="1:9" ht="20.25" customHeight="1" x14ac:dyDescent="0.2">
      <c r="A101" s="5">
        <f>IFERROR(VLOOKUP(B101,'[1]DADOS (OCULTAR)'!$P$3:$R$91,3,0),"")</f>
        <v>10869782001206</v>
      </c>
      <c r="B101" s="6" t="s">
        <v>9</v>
      </c>
      <c r="C101" s="7">
        <v>5644374416</v>
      </c>
      <c r="D101" s="8" t="s">
        <v>302</v>
      </c>
      <c r="E101" s="9" t="s">
        <v>30</v>
      </c>
      <c r="F101" s="10">
        <v>43504</v>
      </c>
      <c r="G101" s="10">
        <v>43830</v>
      </c>
      <c r="H101" s="13">
        <v>2544</v>
      </c>
      <c r="I101" s="12" t="s">
        <v>303</v>
      </c>
    </row>
    <row r="102" spans="1:9" ht="20.25" customHeight="1" x14ac:dyDescent="0.2">
      <c r="A102" s="5">
        <f>IFERROR(VLOOKUP(B102,'[1]DADOS (OCULTAR)'!$P$3:$R$91,3,0),"")</f>
        <v>10869782001206</v>
      </c>
      <c r="B102" s="6" t="s">
        <v>9</v>
      </c>
      <c r="C102" s="7">
        <v>1516715322</v>
      </c>
      <c r="D102" s="8" t="s">
        <v>304</v>
      </c>
      <c r="E102" s="9" t="s">
        <v>30</v>
      </c>
      <c r="F102" s="10">
        <v>43500</v>
      </c>
      <c r="G102" s="10">
        <v>43830</v>
      </c>
      <c r="H102" s="13">
        <v>2544</v>
      </c>
      <c r="I102" s="12" t="s">
        <v>305</v>
      </c>
    </row>
    <row r="103" spans="1:9" ht="20.25" customHeight="1" x14ac:dyDescent="0.2">
      <c r="A103" s="5">
        <f>IFERROR(VLOOKUP(B103,'[1]DADOS (OCULTAR)'!$P$3:$R$91,3,0),"")</f>
        <v>10869782001206</v>
      </c>
      <c r="B103" s="6" t="s">
        <v>9</v>
      </c>
      <c r="C103" s="7">
        <v>8999190498</v>
      </c>
      <c r="D103" s="8" t="s">
        <v>306</v>
      </c>
      <c r="E103" s="9" t="s">
        <v>30</v>
      </c>
      <c r="F103" s="10">
        <v>43503</v>
      </c>
      <c r="G103" s="10">
        <v>43830</v>
      </c>
      <c r="H103" s="13">
        <v>2544</v>
      </c>
      <c r="I103" s="12" t="s">
        <v>307</v>
      </c>
    </row>
    <row r="104" spans="1:9" ht="20.25" customHeight="1" x14ac:dyDescent="0.2">
      <c r="A104" s="5">
        <f>IFERROR(VLOOKUP(B104,'[1]DADOS (OCULTAR)'!$P$3:$R$91,3,0),"")</f>
        <v>10869782001206</v>
      </c>
      <c r="B104" s="6" t="s">
        <v>9</v>
      </c>
      <c r="C104" s="7">
        <v>8161703477</v>
      </c>
      <c r="D104" s="8" t="s">
        <v>308</v>
      </c>
      <c r="E104" s="9" t="s">
        <v>30</v>
      </c>
      <c r="F104" s="10">
        <v>43525</v>
      </c>
      <c r="G104" s="10">
        <v>43830</v>
      </c>
      <c r="H104" s="13">
        <v>2544</v>
      </c>
      <c r="I104" s="12" t="s">
        <v>309</v>
      </c>
    </row>
    <row r="105" spans="1:9" ht="20.25" customHeight="1" x14ac:dyDescent="0.2">
      <c r="A105" s="5">
        <f>IFERROR(VLOOKUP(B105,'[1]DADOS (OCULTAR)'!$P$3:$R$91,3,0),"")</f>
        <v>10869782001206</v>
      </c>
      <c r="B105" s="6" t="s">
        <v>9</v>
      </c>
      <c r="C105" s="7">
        <v>7128303405</v>
      </c>
      <c r="D105" s="8" t="s">
        <v>310</v>
      </c>
      <c r="E105" s="9" t="s">
        <v>30</v>
      </c>
      <c r="F105" s="10">
        <v>43500</v>
      </c>
      <c r="G105" s="10">
        <v>43830</v>
      </c>
      <c r="H105" s="13">
        <v>2544</v>
      </c>
      <c r="I105" s="12" t="s">
        <v>311</v>
      </c>
    </row>
    <row r="106" spans="1:9" ht="20.25" customHeight="1" x14ac:dyDescent="0.2">
      <c r="A106" s="5">
        <f>IFERROR(VLOOKUP(B106,'[1]DADOS (OCULTAR)'!$P$3:$R$91,3,0),"")</f>
        <v>10869782001206</v>
      </c>
      <c r="B106" s="6" t="s">
        <v>9</v>
      </c>
      <c r="C106" s="7">
        <v>24426893000108</v>
      </c>
      <c r="D106" s="8" t="s">
        <v>312</v>
      </c>
      <c r="E106" s="9" t="s">
        <v>30</v>
      </c>
      <c r="F106" s="10">
        <v>43722</v>
      </c>
      <c r="G106" s="10">
        <v>43830</v>
      </c>
      <c r="H106" s="13">
        <v>2544</v>
      </c>
      <c r="I106" s="12" t="s">
        <v>313</v>
      </c>
    </row>
    <row r="107" spans="1:9" ht="20.25" customHeight="1" x14ac:dyDescent="0.2">
      <c r="A107" s="5">
        <f>IFERROR(VLOOKUP(B107,'[1]DADOS (OCULTAR)'!$P$3:$R$91,3,0),"")</f>
        <v>10869782001206</v>
      </c>
      <c r="B107" s="6" t="s">
        <v>9</v>
      </c>
      <c r="C107" s="7">
        <v>34409742000197</v>
      </c>
      <c r="D107" s="8" t="s">
        <v>314</v>
      </c>
      <c r="E107" s="9" t="s">
        <v>30</v>
      </c>
      <c r="F107" s="10">
        <v>43649</v>
      </c>
      <c r="G107" s="10">
        <v>43830</v>
      </c>
      <c r="H107" s="13">
        <v>2544</v>
      </c>
      <c r="I107" s="12" t="s">
        <v>315</v>
      </c>
    </row>
    <row r="108" spans="1:9" ht="20.25" customHeight="1" x14ac:dyDescent="0.2">
      <c r="A108" s="5">
        <f>IFERROR(VLOOKUP(B108,'[1]DADOS (OCULTAR)'!$P$3:$R$91,3,0),"")</f>
        <v>10869782001206</v>
      </c>
      <c r="B108" s="6" t="s">
        <v>9</v>
      </c>
      <c r="C108" s="7">
        <v>9757328464</v>
      </c>
      <c r="D108" s="8" t="s">
        <v>316</v>
      </c>
      <c r="E108" s="9" t="s">
        <v>30</v>
      </c>
      <c r="F108" s="10">
        <v>43524</v>
      </c>
      <c r="G108" s="10">
        <v>43830</v>
      </c>
      <c r="H108" s="13">
        <v>2544</v>
      </c>
      <c r="I108" s="12" t="s">
        <v>317</v>
      </c>
    </row>
    <row r="109" spans="1:9" ht="20.25" customHeight="1" x14ac:dyDescent="0.2">
      <c r="A109" s="5">
        <f>IFERROR(VLOOKUP(B109,'[1]DADOS (OCULTAR)'!$P$3:$R$91,3,0),"")</f>
        <v>10869782001206</v>
      </c>
      <c r="B109" s="6" t="s">
        <v>9</v>
      </c>
      <c r="C109" s="7">
        <v>2820747000111</v>
      </c>
      <c r="D109" s="8" t="s">
        <v>318</v>
      </c>
      <c r="E109" s="9" t="s">
        <v>30</v>
      </c>
      <c r="F109" s="10">
        <v>43466</v>
      </c>
      <c r="G109" s="10">
        <v>43830</v>
      </c>
      <c r="H109" s="13">
        <v>2544</v>
      </c>
      <c r="I109" s="12" t="s">
        <v>319</v>
      </c>
    </row>
    <row r="110" spans="1:9" ht="20.25" customHeight="1" x14ac:dyDescent="0.2">
      <c r="A110" s="5">
        <f>IFERROR(VLOOKUP(B110,'[1]DADOS (OCULTAR)'!$P$3:$R$91,3,0),"")</f>
        <v>10869782001206</v>
      </c>
      <c r="B110" s="6" t="s">
        <v>9</v>
      </c>
      <c r="C110" s="7">
        <v>26309825000186</v>
      </c>
      <c r="D110" s="8" t="s">
        <v>320</v>
      </c>
      <c r="E110" s="9" t="s">
        <v>30</v>
      </c>
      <c r="F110" s="10">
        <v>43646</v>
      </c>
      <c r="G110" s="10">
        <v>43830</v>
      </c>
      <c r="H110" s="13">
        <v>2544</v>
      </c>
      <c r="I110" s="12" t="s">
        <v>321</v>
      </c>
    </row>
    <row r="111" spans="1:9" ht="20.25" customHeight="1" x14ac:dyDescent="0.2">
      <c r="A111" s="5">
        <f>IFERROR(VLOOKUP(B111,'[1]DADOS (OCULTAR)'!$P$3:$R$91,3,0),"")</f>
        <v>10869782001206</v>
      </c>
      <c r="B111" s="6" t="s">
        <v>9</v>
      </c>
      <c r="C111" s="7">
        <v>32522332000122</v>
      </c>
      <c r="D111" s="8" t="s">
        <v>322</v>
      </c>
      <c r="E111" s="9" t="s">
        <v>30</v>
      </c>
      <c r="F111" s="10">
        <v>43633</v>
      </c>
      <c r="G111" s="10">
        <v>43830</v>
      </c>
      <c r="H111" s="13">
        <v>2544</v>
      </c>
      <c r="I111" s="12" t="s">
        <v>323</v>
      </c>
    </row>
    <row r="112" spans="1:9" ht="20.25" customHeight="1" x14ac:dyDescent="0.2">
      <c r="A112" s="5">
        <f>IFERROR(VLOOKUP(B112,'[1]DADOS (OCULTAR)'!$P$3:$R$91,3,0),"")</f>
        <v>10869782001206</v>
      </c>
      <c r="B112" s="6" t="s">
        <v>9</v>
      </c>
      <c r="C112" s="7">
        <v>9689740407</v>
      </c>
      <c r="D112" s="8" t="s">
        <v>324</v>
      </c>
      <c r="E112" s="9" t="s">
        <v>30</v>
      </c>
      <c r="F112" s="10">
        <v>43499</v>
      </c>
      <c r="G112" s="10">
        <v>43830</v>
      </c>
      <c r="H112" s="13">
        <v>2544</v>
      </c>
      <c r="I112" s="12" t="s">
        <v>325</v>
      </c>
    </row>
    <row r="113" spans="1:9" ht="20.25" customHeight="1" x14ac:dyDescent="0.2">
      <c r="A113" s="5">
        <f>IFERROR(VLOOKUP(B113,'[1]DADOS (OCULTAR)'!$P$3:$R$91,3,0),"")</f>
        <v>10869782001206</v>
      </c>
      <c r="B113" s="6" t="s">
        <v>9</v>
      </c>
      <c r="C113" s="7">
        <v>5402053464</v>
      </c>
      <c r="D113" s="8" t="s">
        <v>326</v>
      </c>
      <c r="E113" s="9" t="s">
        <v>30</v>
      </c>
      <c r="F113" s="10">
        <v>43515</v>
      </c>
      <c r="G113" s="10">
        <v>43830</v>
      </c>
      <c r="H113" s="13">
        <v>2544</v>
      </c>
      <c r="I113" s="12" t="s">
        <v>327</v>
      </c>
    </row>
    <row r="114" spans="1:9" ht="20.25" customHeight="1" x14ac:dyDescent="0.2">
      <c r="A114" s="5">
        <f>IFERROR(VLOOKUP(B114,'[1]DADOS (OCULTAR)'!$P$3:$R$91,3,0),"")</f>
        <v>10869782001206</v>
      </c>
      <c r="B114" s="6" t="s">
        <v>9</v>
      </c>
      <c r="C114" s="7">
        <v>26760969000154</v>
      </c>
      <c r="D114" s="8" t="s">
        <v>328</v>
      </c>
      <c r="E114" s="9" t="s">
        <v>30</v>
      </c>
      <c r="F114" s="10">
        <v>43525</v>
      </c>
      <c r="G114" s="10">
        <v>43830</v>
      </c>
      <c r="H114" s="13">
        <v>2544</v>
      </c>
      <c r="I114" s="12" t="s">
        <v>329</v>
      </c>
    </row>
    <row r="115" spans="1:9" ht="20.25" customHeight="1" x14ac:dyDescent="0.2">
      <c r="A115" s="5">
        <f>IFERROR(VLOOKUP(B115,'[1]DADOS (OCULTAR)'!$P$3:$R$91,3,0),"")</f>
        <v>10869782001206</v>
      </c>
      <c r="B115" s="6" t="s">
        <v>9</v>
      </c>
      <c r="C115" s="7">
        <v>34868465000180</v>
      </c>
      <c r="D115" s="8" t="s">
        <v>330</v>
      </c>
      <c r="E115" s="9" t="s">
        <v>30</v>
      </c>
      <c r="F115" s="10">
        <v>43709</v>
      </c>
      <c r="G115" s="10">
        <v>43830</v>
      </c>
      <c r="H115" s="13">
        <v>2544</v>
      </c>
      <c r="I115" s="12" t="s">
        <v>331</v>
      </c>
    </row>
    <row r="116" spans="1:9" ht="20.25" customHeight="1" x14ac:dyDescent="0.2">
      <c r="A116" s="5">
        <f>IFERROR(VLOOKUP(B116,'[1]DADOS (OCULTAR)'!$P$3:$R$91,3,0),"")</f>
        <v>10869782001206</v>
      </c>
      <c r="B116" s="6" t="s">
        <v>9</v>
      </c>
      <c r="C116" s="7">
        <v>9655371450</v>
      </c>
      <c r="D116" s="8" t="s">
        <v>332</v>
      </c>
      <c r="E116" s="9" t="s">
        <v>30</v>
      </c>
      <c r="F116" s="10">
        <v>43525</v>
      </c>
      <c r="G116" s="10">
        <v>43830</v>
      </c>
      <c r="H116" s="13">
        <v>2544</v>
      </c>
      <c r="I116" s="12" t="s">
        <v>333</v>
      </c>
    </row>
    <row r="117" spans="1:9" ht="20.25" customHeight="1" x14ac:dyDescent="0.2">
      <c r="A117" s="5">
        <f>IFERROR(VLOOKUP(B117,'[1]DADOS (OCULTAR)'!$P$3:$R$91,3,0),"")</f>
        <v>10869782001206</v>
      </c>
      <c r="B117" s="6" t="s">
        <v>9</v>
      </c>
      <c r="C117" s="7">
        <v>25345587000100</v>
      </c>
      <c r="D117" s="8" t="s">
        <v>334</v>
      </c>
      <c r="E117" s="9" t="s">
        <v>30</v>
      </c>
      <c r="F117" s="10">
        <v>43777</v>
      </c>
      <c r="G117" s="10">
        <v>43830</v>
      </c>
      <c r="H117" s="13">
        <v>2544</v>
      </c>
      <c r="I117" s="12" t="s">
        <v>335</v>
      </c>
    </row>
    <row r="118" spans="1:9" ht="20.25" customHeight="1" x14ac:dyDescent="0.2">
      <c r="A118" s="5">
        <f>IFERROR(VLOOKUP(B118,'[1]DADOS (OCULTAR)'!$P$3:$R$91,3,0),"")</f>
        <v>10869782001206</v>
      </c>
      <c r="B118" s="6" t="s">
        <v>9</v>
      </c>
      <c r="C118" s="7">
        <v>7249898469</v>
      </c>
      <c r="D118" s="8" t="s">
        <v>336</v>
      </c>
      <c r="E118" s="9" t="s">
        <v>30</v>
      </c>
      <c r="F118" s="10">
        <v>43523</v>
      </c>
      <c r="G118" s="10">
        <v>43830</v>
      </c>
      <c r="H118" s="13">
        <v>2544</v>
      </c>
      <c r="I118" s="12" t="s">
        <v>337</v>
      </c>
    </row>
    <row r="119" spans="1:9" ht="20.25" customHeight="1" x14ac:dyDescent="0.2">
      <c r="A119" s="5">
        <f>IFERROR(VLOOKUP(B119,'[1]DADOS (OCULTAR)'!$P$3:$R$91,3,0),"")</f>
        <v>10869782001206</v>
      </c>
      <c r="B119" s="6" t="s">
        <v>9</v>
      </c>
      <c r="C119" s="7">
        <v>9156726422</v>
      </c>
      <c r="D119" s="8" t="s">
        <v>338</v>
      </c>
      <c r="E119" s="9" t="s">
        <v>30</v>
      </c>
      <c r="F119" s="10">
        <v>43524</v>
      </c>
      <c r="G119" s="10">
        <v>43830</v>
      </c>
      <c r="H119" s="13">
        <v>2544</v>
      </c>
      <c r="I119" s="12" t="s">
        <v>339</v>
      </c>
    </row>
    <row r="120" spans="1:9" ht="20.25" customHeight="1" x14ac:dyDescent="0.2">
      <c r="A120" s="5">
        <f>IFERROR(VLOOKUP(B120,'[1]DADOS (OCULTAR)'!$P$3:$R$91,3,0),"")</f>
        <v>10869782001206</v>
      </c>
      <c r="B120" s="6" t="s">
        <v>9</v>
      </c>
      <c r="C120" s="7">
        <v>22266940000160</v>
      </c>
      <c r="D120" s="8" t="s">
        <v>340</v>
      </c>
      <c r="E120" s="9" t="s">
        <v>30</v>
      </c>
      <c r="F120" s="10">
        <v>43592</v>
      </c>
      <c r="G120" s="10">
        <v>43830</v>
      </c>
      <c r="H120" s="13">
        <v>2544</v>
      </c>
      <c r="I120" s="12" t="s">
        <v>341</v>
      </c>
    </row>
    <row r="121" spans="1:9" ht="20.25" customHeight="1" x14ac:dyDescent="0.2">
      <c r="A121" s="5">
        <f>IFERROR(VLOOKUP(B121,'[1]DADOS (OCULTAR)'!$P$3:$R$91,3,0),"")</f>
        <v>10869782001206</v>
      </c>
      <c r="B121" s="6" t="s">
        <v>9</v>
      </c>
      <c r="C121" s="7">
        <v>10270690450</v>
      </c>
      <c r="D121" s="8" t="s">
        <v>342</v>
      </c>
      <c r="E121" s="9" t="s">
        <v>30</v>
      </c>
      <c r="F121" s="10">
        <v>43553</v>
      </c>
      <c r="G121" s="10">
        <v>43830</v>
      </c>
      <c r="H121" s="13">
        <v>2544</v>
      </c>
      <c r="I121" s="12" t="s">
        <v>343</v>
      </c>
    </row>
    <row r="122" spans="1:9" ht="20.25" customHeight="1" x14ac:dyDescent="0.2">
      <c r="A122" s="5">
        <f>IFERROR(VLOOKUP(B122,'[1]DADOS (OCULTAR)'!$P$3:$R$91,3,0),"")</f>
        <v>10869782001206</v>
      </c>
      <c r="B122" s="6" t="s">
        <v>9</v>
      </c>
      <c r="C122" s="7">
        <v>8195260454</v>
      </c>
      <c r="D122" s="8" t="s">
        <v>344</v>
      </c>
      <c r="E122" s="9" t="s">
        <v>30</v>
      </c>
      <c r="F122" s="10">
        <v>43521</v>
      </c>
      <c r="G122" s="10">
        <v>43830</v>
      </c>
      <c r="H122" s="13">
        <v>2544</v>
      </c>
      <c r="I122" s="12" t="s">
        <v>345</v>
      </c>
    </row>
    <row r="123" spans="1:9" ht="20.25" customHeight="1" x14ac:dyDescent="0.2">
      <c r="A123" s="5">
        <f>IFERROR(VLOOKUP(B123,'[1]DADOS (OCULTAR)'!$P$3:$R$91,3,0),"")</f>
        <v>10869782001206</v>
      </c>
      <c r="B123" s="6" t="s">
        <v>9</v>
      </c>
      <c r="C123" s="7">
        <v>34885818000150</v>
      </c>
      <c r="D123" s="8" t="s">
        <v>346</v>
      </c>
      <c r="E123" s="9" t="s">
        <v>30</v>
      </c>
      <c r="F123" s="10">
        <v>43770</v>
      </c>
      <c r="G123" s="10">
        <v>43830</v>
      </c>
      <c r="H123" s="13">
        <v>2544</v>
      </c>
      <c r="I123" s="12" t="s">
        <v>347</v>
      </c>
    </row>
    <row r="124" spans="1:9" ht="20.25" customHeight="1" x14ac:dyDescent="0.2">
      <c r="A124" s="5">
        <f>IFERROR(VLOOKUP(B124,'[1]DADOS (OCULTAR)'!$P$3:$R$91,3,0),"")</f>
        <v>10869782001206</v>
      </c>
      <c r="B124" s="6" t="s">
        <v>9</v>
      </c>
      <c r="C124" s="7">
        <v>5586467437</v>
      </c>
      <c r="D124" s="8" t="s">
        <v>348</v>
      </c>
      <c r="E124" s="9" t="s">
        <v>30</v>
      </c>
      <c r="F124" s="10">
        <v>43540</v>
      </c>
      <c r="G124" s="10">
        <v>43830</v>
      </c>
      <c r="H124" s="13">
        <v>2544</v>
      </c>
      <c r="I124" s="12" t="s">
        <v>349</v>
      </c>
    </row>
    <row r="125" spans="1:9" ht="20.25" customHeight="1" x14ac:dyDescent="0.2">
      <c r="A125" s="5">
        <f>IFERROR(VLOOKUP(B125,'[1]DADOS (OCULTAR)'!$P$3:$R$91,3,0),"")</f>
        <v>10869782001206</v>
      </c>
      <c r="B125" s="6" t="s">
        <v>9</v>
      </c>
      <c r="C125" s="7">
        <v>8523196498</v>
      </c>
      <c r="D125" s="8" t="s">
        <v>350</v>
      </c>
      <c r="E125" s="9" t="s">
        <v>30</v>
      </c>
      <c r="F125" s="10">
        <v>43466</v>
      </c>
      <c r="G125" s="10">
        <v>43830</v>
      </c>
      <c r="H125" s="13">
        <v>2544</v>
      </c>
      <c r="I125" s="12" t="s">
        <v>351</v>
      </c>
    </row>
    <row r="126" spans="1:9" ht="20.25" customHeight="1" x14ac:dyDescent="0.2">
      <c r="A126" s="5">
        <f>IFERROR(VLOOKUP(B126,'[1]DADOS (OCULTAR)'!$P$3:$R$91,3,0),"")</f>
        <v>10869782001206</v>
      </c>
      <c r="B126" s="6" t="s">
        <v>9</v>
      </c>
      <c r="C126" s="7">
        <v>9737204417</v>
      </c>
      <c r="D126" s="8" t="s">
        <v>352</v>
      </c>
      <c r="E126" s="9" t="s">
        <v>30</v>
      </c>
      <c r="F126" s="10">
        <v>43477</v>
      </c>
      <c r="G126" s="10">
        <v>43830</v>
      </c>
      <c r="H126" s="13">
        <v>2544</v>
      </c>
      <c r="I126" s="12" t="s">
        <v>353</v>
      </c>
    </row>
    <row r="127" spans="1:9" ht="20.25" customHeight="1" x14ac:dyDescent="0.2">
      <c r="A127" s="5">
        <f>IFERROR(VLOOKUP(B127,'[1]DADOS (OCULTAR)'!$P$3:$R$91,3,0),"")</f>
        <v>10869782001206</v>
      </c>
      <c r="B127" s="6" t="s">
        <v>9</v>
      </c>
      <c r="C127" s="7">
        <v>27383548000114</v>
      </c>
      <c r="D127" s="8" t="s">
        <v>354</v>
      </c>
      <c r="E127" s="9" t="s">
        <v>30</v>
      </c>
      <c r="F127" s="10">
        <v>43537</v>
      </c>
      <c r="G127" s="10">
        <v>43830</v>
      </c>
      <c r="H127" s="13">
        <v>2544</v>
      </c>
      <c r="I127" s="12" t="s">
        <v>355</v>
      </c>
    </row>
    <row r="128" spans="1:9" ht="20.25" customHeight="1" x14ac:dyDescent="0.2">
      <c r="A128" s="5">
        <f>IFERROR(VLOOKUP(B128,'[1]DADOS (OCULTAR)'!$P$3:$R$91,3,0),"")</f>
        <v>10869782001206</v>
      </c>
      <c r="B128" s="6" t="s">
        <v>9</v>
      </c>
      <c r="C128" s="7">
        <v>11157654428</v>
      </c>
      <c r="D128" s="8" t="s">
        <v>356</v>
      </c>
      <c r="E128" s="9" t="s">
        <v>30</v>
      </c>
      <c r="F128" s="10">
        <v>43509</v>
      </c>
      <c r="G128" s="10">
        <v>43830</v>
      </c>
      <c r="H128" s="13">
        <v>2544</v>
      </c>
      <c r="I128" s="12" t="s">
        <v>357</v>
      </c>
    </row>
    <row r="129" spans="1:9" ht="20.25" customHeight="1" x14ac:dyDescent="0.2">
      <c r="A129" s="5">
        <f>IFERROR(VLOOKUP(B129,'[1]DADOS (OCULTAR)'!$P$3:$R$91,3,0),"")</f>
        <v>10869782001206</v>
      </c>
      <c r="B129" s="6" t="s">
        <v>9</v>
      </c>
      <c r="C129" s="7">
        <v>32320550000184</v>
      </c>
      <c r="D129" s="8" t="s">
        <v>358</v>
      </c>
      <c r="E129" s="9" t="s">
        <v>30</v>
      </c>
      <c r="F129" s="10">
        <v>43526</v>
      </c>
      <c r="G129" s="10">
        <v>43830</v>
      </c>
      <c r="H129" s="13">
        <v>2544</v>
      </c>
      <c r="I129" s="12" t="s">
        <v>359</v>
      </c>
    </row>
    <row r="130" spans="1:9" ht="20.25" customHeight="1" x14ac:dyDescent="0.2">
      <c r="A130" s="5">
        <f>IFERROR(VLOOKUP(B130,'[1]DADOS (OCULTAR)'!$P$3:$R$91,3,0),"")</f>
        <v>10869782001206</v>
      </c>
      <c r="B130" s="6" t="s">
        <v>9</v>
      </c>
      <c r="C130" s="7">
        <v>23078305000111</v>
      </c>
      <c r="D130" s="8" t="s">
        <v>360</v>
      </c>
      <c r="E130" s="9" t="s">
        <v>30</v>
      </c>
      <c r="F130" s="10">
        <v>43640</v>
      </c>
      <c r="G130" s="10">
        <v>43830</v>
      </c>
      <c r="H130" s="13">
        <v>2544</v>
      </c>
      <c r="I130" s="12" t="s">
        <v>361</v>
      </c>
    </row>
    <row r="131" spans="1:9" ht="20.25" customHeight="1" x14ac:dyDescent="0.2">
      <c r="A131" s="5">
        <f>IFERROR(VLOOKUP(B131,'[1]DADOS (OCULTAR)'!$P$3:$R$91,3,0),"")</f>
        <v>10869782001206</v>
      </c>
      <c r="B131" s="6" t="s">
        <v>9</v>
      </c>
      <c r="C131" s="7">
        <v>23210683000107</v>
      </c>
      <c r="D131" s="8" t="s">
        <v>362</v>
      </c>
      <c r="E131" s="9" t="s">
        <v>30</v>
      </c>
      <c r="F131" s="10">
        <v>43648</v>
      </c>
      <c r="G131" s="10">
        <v>43830</v>
      </c>
      <c r="H131" s="13">
        <v>2544</v>
      </c>
      <c r="I131" s="12" t="s">
        <v>363</v>
      </c>
    </row>
    <row r="132" spans="1:9" ht="20.25" customHeight="1" x14ac:dyDescent="0.2">
      <c r="A132" s="5">
        <f>IFERROR(VLOOKUP(B132,'[1]DADOS (OCULTAR)'!$P$3:$R$91,3,0),"")</f>
        <v>10869782001206</v>
      </c>
      <c r="B132" s="6" t="s">
        <v>9</v>
      </c>
      <c r="C132" s="7">
        <v>9431929430</v>
      </c>
      <c r="D132" s="8" t="s">
        <v>364</v>
      </c>
      <c r="E132" s="9" t="s">
        <v>30</v>
      </c>
      <c r="F132" s="10">
        <v>43509</v>
      </c>
      <c r="G132" s="10">
        <v>43830</v>
      </c>
      <c r="H132" s="13">
        <v>2544</v>
      </c>
      <c r="I132" s="12" t="s">
        <v>365</v>
      </c>
    </row>
    <row r="133" spans="1:9" ht="20.25" customHeight="1" x14ac:dyDescent="0.2">
      <c r="A133" s="5">
        <f>IFERROR(VLOOKUP(B133,'[1]DADOS (OCULTAR)'!$P$3:$R$91,3,0),"")</f>
        <v>10869782001206</v>
      </c>
      <c r="B133" s="6" t="s">
        <v>9</v>
      </c>
      <c r="C133" s="7">
        <v>8900453483</v>
      </c>
      <c r="D133" s="8" t="s">
        <v>366</v>
      </c>
      <c r="E133" s="9" t="s">
        <v>30</v>
      </c>
      <c r="F133" s="10">
        <v>43497</v>
      </c>
      <c r="G133" s="10">
        <v>43830</v>
      </c>
      <c r="H133" s="13">
        <v>2544</v>
      </c>
      <c r="I133" s="12" t="s">
        <v>367</v>
      </c>
    </row>
    <row r="134" spans="1:9" ht="20.25" customHeight="1" x14ac:dyDescent="0.2">
      <c r="A134" s="5">
        <f>IFERROR(VLOOKUP(B134,'[1]DADOS (OCULTAR)'!$P$3:$R$91,3,0),"")</f>
        <v>10869782001206</v>
      </c>
      <c r="B134" s="6" t="s">
        <v>9</v>
      </c>
      <c r="C134" s="7">
        <v>9924945409</v>
      </c>
      <c r="D134" s="8" t="s">
        <v>368</v>
      </c>
      <c r="E134" s="9" t="s">
        <v>30</v>
      </c>
      <c r="F134" s="10">
        <v>43467</v>
      </c>
      <c r="G134" s="10">
        <v>43830</v>
      </c>
      <c r="H134" s="13">
        <v>2544</v>
      </c>
      <c r="I134" s="12" t="s">
        <v>369</v>
      </c>
    </row>
    <row r="135" spans="1:9" ht="20.25" customHeight="1" x14ac:dyDescent="0.2">
      <c r="A135" s="5">
        <f>IFERROR(VLOOKUP(B135,'[1]DADOS (OCULTAR)'!$P$3:$R$91,3,0),"")</f>
        <v>10869782001206</v>
      </c>
      <c r="B135" s="6" t="s">
        <v>9</v>
      </c>
      <c r="C135" s="7">
        <v>33551744000153</v>
      </c>
      <c r="D135" s="8" t="s">
        <v>370</v>
      </c>
      <c r="E135" s="9" t="s">
        <v>30</v>
      </c>
      <c r="F135" s="10">
        <v>44013</v>
      </c>
      <c r="G135" s="10">
        <v>44196</v>
      </c>
      <c r="H135" s="13">
        <v>2544</v>
      </c>
      <c r="I135" s="12" t="s">
        <v>371</v>
      </c>
    </row>
    <row r="136" spans="1:9" ht="20.25" customHeight="1" x14ac:dyDescent="0.2">
      <c r="A136" s="5">
        <f>IFERROR(VLOOKUP(B136,'[1]DADOS (OCULTAR)'!$P$3:$R$91,3,0),"")</f>
        <v>10869782001206</v>
      </c>
      <c r="B136" s="6" t="s">
        <v>9</v>
      </c>
      <c r="C136" s="7">
        <v>33164021000100</v>
      </c>
      <c r="D136" s="8" t="s">
        <v>237</v>
      </c>
      <c r="E136" s="9" t="s">
        <v>238</v>
      </c>
      <c r="F136" s="10">
        <v>44457</v>
      </c>
      <c r="G136" s="10">
        <v>44822</v>
      </c>
      <c r="H136" s="13">
        <v>1974.52</v>
      </c>
      <c r="I136" s="12" t="s">
        <v>372</v>
      </c>
    </row>
    <row r="137" spans="1:9" ht="20.25" customHeight="1" x14ac:dyDescent="0.2">
      <c r="A137" s="5">
        <f>IFERROR(VLOOKUP(B137,'[1]DADOS (OCULTAR)'!$P$3:$R$91,3,0),"")</f>
        <v>10869782001206</v>
      </c>
      <c r="B137" s="6" t="s">
        <v>9</v>
      </c>
      <c r="C137" s="7">
        <v>33115827000108</v>
      </c>
      <c r="D137" s="8" t="s">
        <v>373</v>
      </c>
      <c r="E137" s="9" t="s">
        <v>30</v>
      </c>
      <c r="F137" s="10">
        <v>44434</v>
      </c>
      <c r="G137" s="10">
        <v>44561</v>
      </c>
      <c r="H137" s="13">
        <f>929.33+1013.65+1000.31+1084.63+1191.9+1280.17</f>
        <v>6499.99</v>
      </c>
      <c r="I137" s="12" t="s">
        <v>374</v>
      </c>
    </row>
    <row r="138" spans="1:9" ht="20.25" customHeight="1" x14ac:dyDescent="0.2">
      <c r="A138" s="5">
        <f>IFERROR(VLOOKUP(B138,'[1]DADOS (OCULTAR)'!$P$3:$R$91,3,0),"")</f>
        <v>10869782001206</v>
      </c>
      <c r="B138" s="6" t="s">
        <v>9</v>
      </c>
      <c r="C138" s="7">
        <v>33910579000189</v>
      </c>
      <c r="D138" s="8" t="s">
        <v>375</v>
      </c>
      <c r="E138" s="9" t="s">
        <v>157</v>
      </c>
      <c r="F138" s="10">
        <v>44426</v>
      </c>
      <c r="G138" s="10">
        <v>44791</v>
      </c>
      <c r="H138" s="13">
        <v>1400</v>
      </c>
      <c r="I138" s="12" t="s">
        <v>372</v>
      </c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8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2022-04-13T18:43:39Z</dcterms:created>
  <dcterms:modified xsi:type="dcterms:W3CDTF">2022-04-13T18:45:31Z</dcterms:modified>
</cp:coreProperties>
</file>