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75" windowWidth="19875" windowHeight="6450"/>
  </bookViews>
  <sheets>
    <sheet name="TCE - ANEXO I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45621"/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<sst xmlns="http://schemas.openxmlformats.org/spreadsheetml/2006/main" count="12" uniqueCount="12">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</sst>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43" formatCode="_-* #,##0.00_-;\-* #,##0.00_-;_-* &quot;-&quot;??_-;_-@_-"/>
    <numFmt numFmtId="164" formatCode="_(* #,##0.00_);_(* \(#,##0.00\);_(* \-??_);_(@_)"/>
    <numFmt numFmtId="165" formatCode="00000000000000"/>
    <numFmt numFmtId="166" formatCode="[$-416]General"/>
    <numFmt numFmtId="167" formatCode="_-&quot;R$ &quot;* #,##0.00_-;&quot;-R$ &quot;* #,##0.00_-;_-&quot;R$ &quot;* \-??_-;_-@_-"/>
    <numFmt numFmtId="168" formatCode="_(&quot;R$ &quot;* #,##0.00_);_(&quot;R$ &quot;* \(#,##0.00\);_(&quot;R$ &quot;* &quot;-&quot;??_);_(@_)"/>
    <numFmt numFmtId="169" formatCode="&quot;R$ &quot;#,##0_);\(&quot;R$ &quot;#,##0\)"/>
  </numFmts>
  <fonts count="50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u/>
      <sz val="11"/>
      <color theme="10"/>
      <name val="Calibri"/>
      <family val="2"/>
    </font>
    <font>
      <sz val="11"/>
      <color indexed="20"/>
      <name val="Calibri"/>
      <family val="2"/>
    </font>
    <font>
      <sz val="11"/>
      <color indexed="63"/>
      <name val="Calibri"/>
      <family val="2"/>
      <charset val="1"/>
    </font>
    <font>
      <sz val="11"/>
      <color indexed="60"/>
      <name val="Calibri"/>
      <family val="2"/>
    </font>
    <font>
      <sz val="10"/>
      <color indexed="10"/>
      <name val="Arial"/>
      <family val="2"/>
    </font>
    <font>
      <sz val="11"/>
      <color rgb="FF000000"/>
      <name val="Calibri"/>
      <family val="2"/>
      <charset val="1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indexed="10"/>
      <name val="Calibri"/>
      <family val="2"/>
    </font>
    <font>
      <b/>
      <sz val="11"/>
      <color indexed="63"/>
      <name val="Calibri"/>
      <family val="2"/>
    </font>
    <font>
      <sz val="11"/>
      <name val="Calibri"/>
      <family val="2"/>
      <charset val="1"/>
    </font>
    <font>
      <b/>
      <sz val="15"/>
      <color indexed="56"/>
      <name val="Calibri"/>
      <family val="2"/>
    </font>
    <font>
      <b/>
      <sz val="15"/>
      <color indexed="62"/>
      <name val="Calibri"/>
      <family val="2"/>
      <scheme val="minor"/>
    </font>
    <font>
      <b/>
      <sz val="18"/>
      <color indexed="62"/>
      <name val="Cambria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  <scheme val="minor"/>
    </font>
    <font>
      <b/>
      <sz val="11"/>
      <color indexed="56"/>
      <name val="Calibri"/>
      <family val="2"/>
    </font>
    <font>
      <b/>
      <sz val="11"/>
      <color indexed="62"/>
      <name val="Calibri"/>
      <family val="2"/>
      <scheme val="minor"/>
    </font>
    <font>
      <b/>
      <sz val="18"/>
      <color indexed="56"/>
      <name val="Cambria"/>
      <family val="2"/>
    </font>
    <font>
      <b/>
      <sz val="18"/>
      <color theme="3"/>
      <name val="Cambria"/>
      <family val="2"/>
    </font>
    <font>
      <b/>
      <sz val="11"/>
      <color indexed="8"/>
      <name val="Calibri"/>
      <family val="2"/>
    </font>
  </fonts>
  <fills count="6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24"/>
      </patternFill>
    </fill>
    <fill>
      <patternFill patternType="solid">
        <fgColor indexed="36"/>
      </patternFill>
    </fill>
    <fill>
      <patternFill patternType="solid">
        <fgColor indexed="22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1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25"/>
      </patternFill>
    </fill>
    <fill>
      <patternFill patternType="solid">
        <fgColor indexed="57"/>
      </patternFill>
    </fill>
    <fill>
      <patternFill patternType="solid">
        <fgColor indexed="23"/>
      </patternFill>
    </fill>
    <fill>
      <patternFill patternType="solid">
        <fgColor indexed="53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744">
    <xf numFmtId="0" fontId="0" fillId="0" borderId="0"/>
    <xf numFmtId="164" fontId="18" fillId="0" borderId="0" applyBorder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1" fillId="36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38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2" borderId="0" applyNumberFormat="0" applyBorder="0" applyAlignment="0" applyProtection="0"/>
    <xf numFmtId="0" fontId="1" fillId="22" borderId="0" applyNumberFormat="0" applyBorder="0" applyAlignment="0" applyProtection="0"/>
    <xf numFmtId="0" fontId="1" fillId="42" borderId="0" applyNumberFormat="0" applyBorder="0" applyAlignment="0" applyProtection="0"/>
    <xf numFmtId="0" fontId="1" fillId="22" borderId="0" applyNumberFormat="0" applyBorder="0" applyAlignment="0" applyProtection="0"/>
    <xf numFmtId="0" fontId="1" fillId="42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3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35" borderId="0" applyNumberFormat="0" applyBorder="0" applyAlignment="0" applyProtection="0"/>
    <xf numFmtId="0" fontId="1" fillId="11" borderId="0" applyNumberFormat="0" applyBorder="0" applyAlignment="0" applyProtection="0"/>
    <xf numFmtId="0" fontId="1" fillId="35" borderId="0" applyNumberFormat="0" applyBorder="0" applyAlignment="0" applyProtection="0"/>
    <xf numFmtId="0" fontId="1" fillId="11" borderId="0" applyNumberFormat="0" applyBorder="0" applyAlignment="0" applyProtection="0"/>
    <xf numFmtId="0" fontId="1" fillId="35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1" fillId="46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9" borderId="0" applyNumberFormat="0" applyBorder="0" applyAlignment="0" applyProtection="0"/>
    <xf numFmtId="0" fontId="1" fillId="23" borderId="0" applyNumberFormat="0" applyBorder="0" applyAlignment="0" applyProtection="0"/>
    <xf numFmtId="0" fontId="1" fillId="39" borderId="0" applyNumberFormat="0" applyBorder="0" applyAlignment="0" applyProtection="0"/>
    <xf numFmtId="0" fontId="1" fillId="23" borderId="0" applyNumberFormat="0" applyBorder="0" applyAlignment="0" applyProtection="0"/>
    <xf numFmtId="0" fontId="1" fillId="39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5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5" borderId="0" applyNumberFormat="0" applyBorder="0" applyAlignment="0" applyProtection="0"/>
    <xf numFmtId="0" fontId="1" fillId="27" borderId="0" applyNumberFormat="0" applyBorder="0" applyAlignment="0" applyProtection="0"/>
    <xf numFmtId="0" fontId="1" fillId="35" borderId="0" applyNumberFormat="0" applyBorder="0" applyAlignment="0" applyProtection="0"/>
    <xf numFmtId="0" fontId="1" fillId="27" borderId="0" applyNumberFormat="0" applyBorder="0" applyAlignment="0" applyProtection="0"/>
    <xf numFmtId="0" fontId="1" fillId="35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8" borderId="0" applyNumberFormat="0" applyBorder="0" applyAlignment="0" applyProtection="0"/>
    <xf numFmtId="0" fontId="1" fillId="31" borderId="0" applyNumberFormat="0" applyBorder="0" applyAlignment="0" applyProtection="0"/>
    <xf numFmtId="0" fontId="1" fillId="38" borderId="0" applyNumberFormat="0" applyBorder="0" applyAlignment="0" applyProtection="0"/>
    <xf numFmtId="0" fontId="1" fillId="31" borderId="0" applyNumberFormat="0" applyBorder="0" applyAlignment="0" applyProtection="0"/>
    <xf numFmtId="0" fontId="1" fillId="38" borderId="0" applyNumberFormat="0" applyBorder="0" applyAlignment="0" applyProtection="0"/>
    <xf numFmtId="0" fontId="22" fillId="48" borderId="0" applyNumberFormat="0" applyBorder="0" applyAlignment="0" applyProtection="0"/>
    <xf numFmtId="0" fontId="22" fillId="48" borderId="0" applyNumberFormat="0" applyBorder="0" applyAlignment="0" applyProtection="0"/>
    <xf numFmtId="0" fontId="22" fillId="48" borderId="0" applyNumberFormat="0" applyBorder="0" applyAlignment="0" applyProtection="0"/>
    <xf numFmtId="0" fontId="22" fillId="48" borderId="0" applyNumberFormat="0" applyBorder="0" applyAlignment="0" applyProtection="0"/>
    <xf numFmtId="0" fontId="22" fillId="48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49" borderId="0" applyNumberFormat="0" applyBorder="0" applyAlignment="0" applyProtection="0"/>
    <xf numFmtId="0" fontId="17" fillId="12" borderId="0" applyNumberFormat="0" applyBorder="0" applyAlignment="0" applyProtection="0"/>
    <xf numFmtId="0" fontId="17" fillId="49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17" fillId="16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46" borderId="0" applyNumberFormat="0" applyBorder="0" applyAlignment="0" applyProtection="0"/>
    <xf numFmtId="0" fontId="17" fillId="20" borderId="0" applyNumberFormat="0" applyBorder="0" applyAlignment="0" applyProtection="0"/>
    <xf numFmtId="0" fontId="17" fillId="46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51" borderId="0" applyNumberFormat="0" applyBorder="0" applyAlignment="0" applyProtection="0"/>
    <xf numFmtId="0" fontId="17" fillId="24" borderId="0" applyNumberFormat="0" applyBorder="0" applyAlignment="0" applyProtection="0"/>
    <xf numFmtId="0" fontId="17" fillId="51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49" borderId="0" applyNumberFormat="0" applyBorder="0" applyAlignment="0" applyProtection="0"/>
    <xf numFmtId="0" fontId="17" fillId="28" borderId="0" applyNumberFormat="0" applyBorder="0" applyAlignment="0" applyProtection="0"/>
    <xf numFmtId="0" fontId="17" fillId="49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17" fillId="38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54" borderId="0" applyNumberFormat="0" applyBorder="0" applyAlignment="0" applyProtection="0"/>
    <xf numFmtId="0" fontId="6" fillId="2" borderId="0" applyNumberFormat="0" applyBorder="0" applyAlignment="0" applyProtection="0"/>
    <xf numFmtId="0" fontId="6" fillId="54" borderId="0" applyNumberFormat="0" applyBorder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24" fillId="51" borderId="12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42" borderId="4" applyNumberFormat="0" applyAlignment="0" applyProtection="0"/>
    <xf numFmtId="0" fontId="11" fillId="6" borderId="4" applyNumberFormat="0" applyAlignment="0" applyProtection="0"/>
    <xf numFmtId="0" fontId="11" fillId="42" borderId="4" applyNumberFormat="0" applyAlignment="0" applyProtection="0"/>
    <xf numFmtId="0" fontId="25" fillId="55" borderId="13" applyNumberFormat="0" applyAlignment="0" applyProtection="0"/>
    <xf numFmtId="0" fontId="25" fillId="55" borderId="13" applyNumberFormat="0" applyAlignment="0" applyProtection="0"/>
    <xf numFmtId="0" fontId="25" fillId="55" borderId="13" applyNumberFormat="0" applyAlignment="0" applyProtection="0"/>
    <xf numFmtId="0" fontId="25" fillId="55" borderId="13" applyNumberFormat="0" applyAlignment="0" applyProtection="0"/>
    <xf numFmtId="0" fontId="25" fillId="55" borderId="13" applyNumberFormat="0" applyAlignment="0" applyProtection="0"/>
    <xf numFmtId="0" fontId="13" fillId="7" borderId="7" applyNumberFormat="0" applyAlignment="0" applyProtection="0"/>
    <xf numFmtId="0" fontId="26" fillId="0" borderId="14" applyNumberFormat="0" applyFill="0" applyAlignment="0" applyProtection="0"/>
    <xf numFmtId="0" fontId="26" fillId="0" borderId="14" applyNumberFormat="0" applyFill="0" applyAlignment="0" applyProtection="0"/>
    <xf numFmtId="0" fontId="26" fillId="0" borderId="14" applyNumberFormat="0" applyFill="0" applyAlignment="0" applyProtection="0"/>
    <xf numFmtId="0" fontId="26" fillId="0" borderId="14" applyNumberFormat="0" applyFill="0" applyAlignment="0" applyProtection="0"/>
    <xf numFmtId="0" fontId="26" fillId="0" borderId="14" applyNumberFormat="0" applyFill="0" applyAlignment="0" applyProtection="0"/>
    <xf numFmtId="0" fontId="12" fillId="0" borderId="6" applyNumberFormat="0" applyFill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57" borderId="0" applyNumberFormat="0" applyBorder="0" applyAlignment="0" applyProtection="0"/>
    <xf numFmtId="0" fontId="17" fillId="9" borderId="0" applyNumberFormat="0" applyBorder="0" applyAlignment="0" applyProtection="0"/>
    <xf numFmtId="0" fontId="17" fillId="57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59" borderId="0" applyNumberFormat="0" applyBorder="0" applyAlignment="0" applyProtection="0"/>
    <xf numFmtId="0" fontId="17" fillId="13" borderId="0" applyNumberFormat="0" applyBorder="0" applyAlignment="0" applyProtection="0"/>
    <xf numFmtId="0" fontId="17" fillId="59" borderId="0" applyNumberFormat="0" applyBorder="0" applyAlignment="0" applyProtection="0"/>
    <xf numFmtId="0" fontId="22" fillId="60" borderId="0" applyNumberFormat="0" applyBorder="0" applyAlignment="0" applyProtection="0"/>
    <xf numFmtId="0" fontId="22" fillId="60" borderId="0" applyNumberFormat="0" applyBorder="0" applyAlignment="0" applyProtection="0"/>
    <xf numFmtId="0" fontId="22" fillId="60" borderId="0" applyNumberFormat="0" applyBorder="0" applyAlignment="0" applyProtection="0"/>
    <xf numFmtId="0" fontId="22" fillId="60" borderId="0" applyNumberFormat="0" applyBorder="0" applyAlignment="0" applyProtection="0"/>
    <xf numFmtId="0" fontId="22" fillId="60" borderId="0" applyNumberFormat="0" applyBorder="0" applyAlignment="0" applyProtection="0"/>
    <xf numFmtId="0" fontId="17" fillId="17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61" borderId="0" applyNumberFormat="0" applyBorder="0" applyAlignment="0" applyProtection="0"/>
    <xf numFmtId="0" fontId="17" fillId="21" borderId="0" applyNumberFormat="0" applyBorder="0" applyAlignment="0" applyProtection="0"/>
    <xf numFmtId="0" fontId="17" fillId="61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17" fillId="25" borderId="0" applyNumberFormat="0" applyBorder="0" applyAlignment="0" applyProtection="0"/>
    <xf numFmtId="0" fontId="22" fillId="62" borderId="0" applyNumberFormat="0" applyBorder="0" applyAlignment="0" applyProtection="0"/>
    <xf numFmtId="0" fontId="22" fillId="62" borderId="0" applyNumberFormat="0" applyBorder="0" applyAlignment="0" applyProtection="0"/>
    <xf numFmtId="0" fontId="22" fillId="62" borderId="0" applyNumberFormat="0" applyBorder="0" applyAlignment="0" applyProtection="0"/>
    <xf numFmtId="0" fontId="22" fillId="62" borderId="0" applyNumberFormat="0" applyBorder="0" applyAlignment="0" applyProtection="0"/>
    <xf numFmtId="0" fontId="22" fillId="62" borderId="0" applyNumberFormat="0" applyBorder="0" applyAlignment="0" applyProtection="0"/>
    <xf numFmtId="0" fontId="17" fillId="29" borderId="0" applyNumberFormat="0" applyBorder="0" applyAlignment="0" applyProtection="0"/>
    <xf numFmtId="0" fontId="27" fillId="38" borderId="12" applyNumberFormat="0" applyAlignment="0" applyProtection="0"/>
    <xf numFmtId="0" fontId="27" fillId="38" borderId="12" applyNumberFormat="0" applyAlignment="0" applyProtection="0"/>
    <xf numFmtId="0" fontId="27" fillId="38" borderId="12" applyNumberFormat="0" applyAlignment="0" applyProtection="0"/>
    <xf numFmtId="0" fontId="27" fillId="38" borderId="12" applyNumberFormat="0" applyAlignment="0" applyProtection="0"/>
    <xf numFmtId="0" fontId="27" fillId="38" borderId="12" applyNumberFormat="0" applyAlignment="0" applyProtection="0"/>
    <xf numFmtId="0" fontId="27" fillId="38" borderId="12" applyNumberFormat="0" applyAlignment="0" applyProtection="0"/>
    <xf numFmtId="0" fontId="27" fillId="38" borderId="12" applyNumberFormat="0" applyAlignment="0" applyProtection="0"/>
    <xf numFmtId="0" fontId="27" fillId="38" borderId="12" applyNumberFormat="0" applyAlignment="0" applyProtection="0"/>
    <xf numFmtId="0" fontId="27" fillId="38" borderId="12" applyNumberFormat="0" applyAlignment="0" applyProtection="0"/>
    <xf numFmtId="0" fontId="27" fillId="38" borderId="12" applyNumberFormat="0" applyAlignment="0" applyProtection="0"/>
    <xf numFmtId="0" fontId="9" fillId="5" borderId="4" applyNumberFormat="0" applyAlignment="0" applyProtection="0"/>
    <xf numFmtId="166" fontId="21" fillId="0" borderId="0" applyBorder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7" fillId="3" borderId="0" applyNumberFormat="0" applyBorder="0" applyAlignment="0" applyProtection="0"/>
    <xf numFmtId="167" fontId="31" fillId="0" borderId="0" applyBorder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7" fontId="31" fillId="0" borderId="0" applyBorder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7" fontId="18" fillId="0" borderId="0" applyBorder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8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33" fillId="0" borderId="0">
      <alignment vertical="top"/>
    </xf>
    <xf numFmtId="0" fontId="34" fillId="0" borderId="0"/>
    <xf numFmtId="0" fontId="20" fillId="0" borderId="0"/>
    <xf numFmtId="0" fontId="20" fillId="0" borderId="0"/>
    <xf numFmtId="0" fontId="20" fillId="0" borderId="0"/>
    <xf numFmtId="0" fontId="31" fillId="0" borderId="0"/>
    <xf numFmtId="0" fontId="35" fillId="0" borderId="0"/>
    <xf numFmtId="0" fontId="20" fillId="0" borderId="0"/>
    <xf numFmtId="0" fontId="36" fillId="0" borderId="0"/>
    <xf numFmtId="0" fontId="35" fillId="0" borderId="0"/>
    <xf numFmtId="0" fontId="36" fillId="0" borderId="0"/>
    <xf numFmtId="0" fontId="20" fillId="0" borderId="0"/>
    <xf numFmtId="0" fontId="20" fillId="0" borderId="0"/>
    <xf numFmtId="0" fontId="36" fillId="0" borderId="0"/>
    <xf numFmtId="0" fontId="31" fillId="0" borderId="0"/>
    <xf numFmtId="0" fontId="3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6" fillId="0" borderId="0"/>
    <xf numFmtId="0" fontId="36" fillId="0" borderId="0"/>
    <xf numFmtId="0" fontId="21" fillId="0" borderId="0"/>
    <xf numFmtId="0" fontId="3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7" fillId="0" borderId="0">
      <alignment vertical="top"/>
    </xf>
    <xf numFmtId="0" fontId="20" fillId="0" borderId="0"/>
    <xf numFmtId="0" fontId="37" fillId="0" borderId="0">
      <alignment vertical="top"/>
    </xf>
    <xf numFmtId="0" fontId="37" fillId="0" borderId="0">
      <alignment vertical="top"/>
    </xf>
    <xf numFmtId="0" fontId="36" fillId="0" borderId="0"/>
    <xf numFmtId="0" fontId="36" fillId="0" borderId="0"/>
    <xf numFmtId="0" fontId="20" fillId="0" borderId="0"/>
    <xf numFmtId="0" fontId="20" fillId="0" borderId="0"/>
    <xf numFmtId="0" fontId="36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21" fillId="40" borderId="15" applyNumberFormat="0" applyFont="0" applyAlignment="0" applyProtection="0"/>
    <xf numFmtId="0" fontId="21" fillId="40" borderId="15" applyNumberFormat="0" applyFont="0" applyAlignment="0" applyProtection="0"/>
    <xf numFmtId="0" fontId="21" fillId="40" borderId="15" applyNumberFormat="0" applyFont="0" applyAlignment="0" applyProtection="0"/>
    <xf numFmtId="0" fontId="21" fillId="40" borderId="15" applyNumberFormat="0" applyFont="0" applyAlignment="0" applyProtection="0"/>
    <xf numFmtId="0" fontId="21" fillId="40" borderId="15" applyNumberFormat="0" applyFont="0" applyAlignment="0" applyProtection="0"/>
    <xf numFmtId="0" fontId="21" fillId="40" borderId="15" applyNumberFormat="0" applyFont="0" applyAlignment="0" applyProtection="0"/>
    <xf numFmtId="0" fontId="21" fillId="40" borderId="15" applyNumberFormat="0" applyFont="0" applyAlignment="0" applyProtection="0"/>
    <xf numFmtId="0" fontId="21" fillId="40" borderId="15" applyNumberFormat="0" applyFont="0" applyAlignment="0" applyProtection="0"/>
    <xf numFmtId="0" fontId="21" fillId="40" borderId="15" applyNumberFormat="0" applyFont="0" applyAlignment="0" applyProtection="0"/>
    <xf numFmtId="0" fontId="21" fillId="40" borderId="15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8" fillId="0" borderId="0" applyBorder="0" applyProtection="0"/>
    <xf numFmtId="0" fontId="38" fillId="51" borderId="16" applyNumberFormat="0" applyAlignment="0" applyProtection="0"/>
    <xf numFmtId="0" fontId="38" fillId="51" borderId="16" applyNumberFormat="0" applyAlignment="0" applyProtection="0"/>
    <xf numFmtId="0" fontId="38" fillId="51" borderId="16" applyNumberFormat="0" applyAlignment="0" applyProtection="0"/>
    <xf numFmtId="0" fontId="38" fillId="51" borderId="16" applyNumberFormat="0" applyAlignment="0" applyProtection="0"/>
    <xf numFmtId="0" fontId="38" fillId="51" borderId="16" applyNumberFormat="0" applyAlignment="0" applyProtection="0"/>
    <xf numFmtId="0" fontId="38" fillId="51" borderId="16" applyNumberFormat="0" applyAlignment="0" applyProtection="0"/>
    <xf numFmtId="0" fontId="38" fillId="51" borderId="16" applyNumberFormat="0" applyAlignment="0" applyProtection="0"/>
    <xf numFmtId="0" fontId="38" fillId="51" borderId="16" applyNumberFormat="0" applyAlignment="0" applyProtection="0"/>
    <xf numFmtId="0" fontId="38" fillId="51" borderId="16" applyNumberFormat="0" applyAlignment="0" applyProtection="0"/>
    <xf numFmtId="0" fontId="38" fillId="51" borderId="16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42" borderId="5" applyNumberFormat="0" applyAlignment="0" applyProtection="0"/>
    <xf numFmtId="0" fontId="10" fillId="6" borderId="5" applyNumberFormat="0" applyAlignment="0" applyProtection="0"/>
    <xf numFmtId="0" fontId="10" fillId="42" borderId="5" applyNumberFormat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Border="0" applyAlignment="0" applyProtection="0"/>
    <xf numFmtId="43" fontId="20" fillId="0" borderId="0" applyBorder="0" applyAlignment="0" applyProtection="0"/>
    <xf numFmtId="43" fontId="20" fillId="0" borderId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Border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Border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0" fillId="0" borderId="0" applyBorder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9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9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41" fillId="0" borderId="18" applyNumberFormat="0" applyFill="0" applyAlignment="0" applyProtection="0"/>
    <xf numFmtId="0" fontId="3" fillId="0" borderId="1" applyNumberFormat="0" applyFill="0" applyAlignment="0" applyProtection="0"/>
    <xf numFmtId="0" fontId="41" fillId="0" borderId="18" applyNumberFormat="0" applyFill="0" applyAlignment="0" applyProtection="0"/>
    <xf numFmtId="0" fontId="4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4" fillId="0" borderId="20" applyNumberFormat="0" applyFill="0" applyAlignment="0" applyProtection="0"/>
    <xf numFmtId="0" fontId="4" fillId="0" borderId="2" applyNumberFormat="0" applyFill="0" applyAlignment="0" applyProtection="0"/>
    <xf numFmtId="0" fontId="44" fillId="0" borderId="20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46" fillId="0" borderId="22" applyNumberFormat="0" applyFill="0" applyAlignment="0" applyProtection="0"/>
    <xf numFmtId="0" fontId="5" fillId="0" borderId="3" applyNumberFormat="0" applyFill="0" applyAlignment="0" applyProtection="0"/>
    <xf numFmtId="0" fontId="46" fillId="0" borderId="22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24" applyNumberFormat="0" applyFill="0" applyAlignment="0" applyProtection="0"/>
    <xf numFmtId="0" fontId="16" fillId="0" borderId="9" applyNumberFormat="0" applyFill="0" applyAlignment="0" applyProtection="0"/>
    <xf numFmtId="0" fontId="16" fillId="0" borderId="24" applyNumberFormat="0" applyFill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8" fillId="0" borderId="0" applyBorder="0" applyProtection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19" fillId="33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20" fillId="0" borderId="11" xfId="1" applyNumberFormat="1" applyFont="1" applyBorder="1" applyAlignment="1" applyProtection="1">
      <alignment horizontal="center" vertical="center"/>
    </xf>
    <xf numFmtId="1" fontId="0" fillId="34" borderId="11" xfId="0" applyNumberForma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14" fontId="0" fillId="0" borderId="11" xfId="0" applyNumberFormat="1" applyFont="1" applyBorder="1" applyAlignment="1">
      <alignment horizontal="center" vertical="center"/>
    </xf>
    <xf numFmtId="2" fontId="0" fillId="0" borderId="1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744">
    <cellStyle name="20% - Ênfase1 2" xfId="2"/>
    <cellStyle name="20% - Ênfase1 2 2" xfId="3"/>
    <cellStyle name="20% - Ênfase1 2 3" xfId="4"/>
    <cellStyle name="20% - Ênfase1 3" xfId="5"/>
    <cellStyle name="20% - Ênfase1 3 2" xfId="6"/>
    <cellStyle name="20% - Ênfase1 4" xfId="7"/>
    <cellStyle name="20% - Ênfase1 4 2" xfId="8"/>
    <cellStyle name="20% - Ênfase1 4 2 2" xfId="9"/>
    <cellStyle name="20% - Ênfase1 4 2 3" xfId="10"/>
    <cellStyle name="20% - Ênfase1 4 3" xfId="11"/>
    <cellStyle name="20% - Ênfase1 4 3 2" xfId="12"/>
    <cellStyle name="20% - Ênfase1 4 3 3" xfId="13"/>
    <cellStyle name="20% - Ênfase1 4 4" xfId="14"/>
    <cellStyle name="20% - Ênfase1 4 5" xfId="15"/>
    <cellStyle name="20% - Ênfase1 5" xfId="16"/>
    <cellStyle name="20% - Ênfase1 6" xfId="17"/>
    <cellStyle name="20% - Ênfase2 2" xfId="18"/>
    <cellStyle name="20% - Ênfase2 2 2" xfId="19"/>
    <cellStyle name="20% - Ênfase2 2 3" xfId="20"/>
    <cellStyle name="20% - Ênfase2 3" xfId="21"/>
    <cellStyle name="20% - Ênfase2 3 2" xfId="22"/>
    <cellStyle name="20% - Ênfase2 4" xfId="23"/>
    <cellStyle name="20% - Ênfase2 4 2" xfId="24"/>
    <cellStyle name="20% - Ênfase2 4 2 2" xfId="25"/>
    <cellStyle name="20% - Ênfase2 4 2 3" xfId="26"/>
    <cellStyle name="20% - Ênfase2 4 3" xfId="27"/>
    <cellStyle name="20% - Ênfase2 4 3 2" xfId="28"/>
    <cellStyle name="20% - Ênfase2 4 3 3" xfId="29"/>
    <cellStyle name="20% - Ênfase2 4 4" xfId="30"/>
    <cellStyle name="20% - Ênfase2 4 5" xfId="31"/>
    <cellStyle name="20% - Ênfase2 5" xfId="32"/>
    <cellStyle name="20% - Ênfase2 6" xfId="33"/>
    <cellStyle name="20% - Ênfase3 2" xfId="34"/>
    <cellStyle name="20% - Ênfase3 2 2" xfId="35"/>
    <cellStyle name="20% - Ênfase3 2 3" xfId="36"/>
    <cellStyle name="20% - Ênfase3 3" xfId="37"/>
    <cellStyle name="20% - Ênfase3 3 2" xfId="38"/>
    <cellStyle name="20% - Ênfase3 4" xfId="39"/>
    <cellStyle name="20% - Ênfase3 4 2" xfId="40"/>
    <cellStyle name="20% - Ênfase3 4 2 2" xfId="41"/>
    <cellStyle name="20% - Ênfase3 4 2 3" xfId="42"/>
    <cellStyle name="20% - Ênfase3 4 3" xfId="43"/>
    <cellStyle name="20% - Ênfase3 4 3 2" xfId="44"/>
    <cellStyle name="20% - Ênfase3 4 3 3" xfId="45"/>
    <cellStyle name="20% - Ênfase3 4 4" xfId="46"/>
    <cellStyle name="20% - Ênfase3 4 5" xfId="47"/>
    <cellStyle name="20% - Ênfase3 5" xfId="48"/>
    <cellStyle name="20% - Ênfase3 6" xfId="49"/>
    <cellStyle name="20% - Ênfase4 2" xfId="50"/>
    <cellStyle name="20% - Ênfase4 2 2" xfId="51"/>
    <cellStyle name="20% - Ênfase4 2 3" xfId="52"/>
    <cellStyle name="20% - Ênfase4 3" xfId="53"/>
    <cellStyle name="20% - Ênfase4 3 2" xfId="54"/>
    <cellStyle name="20% - Ênfase4 4" xfId="55"/>
    <cellStyle name="20% - Ênfase4 4 2" xfId="56"/>
    <cellStyle name="20% - Ênfase4 4 2 2" xfId="57"/>
    <cellStyle name="20% - Ênfase4 4 2 3" xfId="58"/>
    <cellStyle name="20% - Ênfase4 4 3" xfId="59"/>
    <cellStyle name="20% - Ênfase4 4 3 2" xfId="60"/>
    <cellStyle name="20% - Ênfase4 4 3 3" xfId="61"/>
    <cellStyle name="20% - Ênfase4 4 4" xfId="62"/>
    <cellStyle name="20% - Ênfase4 4 5" xfId="63"/>
    <cellStyle name="20% - Ênfase4 5" xfId="64"/>
    <cellStyle name="20% - Ênfase4 6" xfId="65"/>
    <cellStyle name="20% - Ênfase5 2" xfId="66"/>
    <cellStyle name="20% - Ênfase5 2 2" xfId="67"/>
    <cellStyle name="20% - Ênfase5 2 3" xfId="68"/>
    <cellStyle name="20% - Ênfase5 3" xfId="69"/>
    <cellStyle name="20% - Ênfase5 3 2" xfId="70"/>
    <cellStyle name="20% - Ênfase5 4" xfId="71"/>
    <cellStyle name="20% - Ênfase5 4 2" xfId="72"/>
    <cellStyle name="20% - Ênfase5 4 2 2" xfId="73"/>
    <cellStyle name="20% - Ênfase5 4 3" xfId="74"/>
    <cellStyle name="20% - Ênfase5 4 3 2" xfId="75"/>
    <cellStyle name="20% - Ênfase5 4 4" xfId="76"/>
    <cellStyle name="20% - Ênfase5 5" xfId="77"/>
    <cellStyle name="20% - Ênfase6 2" xfId="78"/>
    <cellStyle name="20% - Ênfase6 2 2" xfId="79"/>
    <cellStyle name="20% - Ênfase6 2 3" xfId="80"/>
    <cellStyle name="20% - Ênfase6 3" xfId="81"/>
    <cellStyle name="20% - Ênfase6 3 2" xfId="82"/>
    <cellStyle name="20% - Ênfase6 4" xfId="83"/>
    <cellStyle name="20% - Ênfase6 4 2" xfId="84"/>
    <cellStyle name="20% - Ênfase6 4 2 2" xfId="85"/>
    <cellStyle name="20% - Ênfase6 4 3" xfId="86"/>
    <cellStyle name="20% - Ênfase6 4 3 2" xfId="87"/>
    <cellStyle name="20% - Ênfase6 4 4" xfId="88"/>
    <cellStyle name="20% - Ênfase6 5" xfId="89"/>
    <cellStyle name="40% - Ênfase1 2" xfId="90"/>
    <cellStyle name="40% - Ênfase1 2 2" xfId="91"/>
    <cellStyle name="40% - Ênfase1 2 3" xfId="92"/>
    <cellStyle name="40% - Ênfase1 3" xfId="93"/>
    <cellStyle name="40% - Ênfase1 3 2" xfId="94"/>
    <cellStyle name="40% - Ênfase1 4" xfId="95"/>
    <cellStyle name="40% - Ênfase1 4 2" xfId="96"/>
    <cellStyle name="40% - Ênfase1 4 2 2" xfId="97"/>
    <cellStyle name="40% - Ênfase1 4 2 3" xfId="98"/>
    <cellStyle name="40% - Ênfase1 4 3" xfId="99"/>
    <cellStyle name="40% - Ênfase1 4 3 2" xfId="100"/>
    <cellStyle name="40% - Ênfase1 4 3 3" xfId="101"/>
    <cellStyle name="40% - Ênfase1 4 4" xfId="102"/>
    <cellStyle name="40% - Ênfase1 4 5" xfId="103"/>
    <cellStyle name="40% - Ênfase1 5" xfId="104"/>
    <cellStyle name="40% - Ênfase1 6" xfId="105"/>
    <cellStyle name="40% - Ênfase2 2" xfId="106"/>
    <cellStyle name="40% - Ênfase2 2 2" xfId="107"/>
    <cellStyle name="40% - Ênfase2 2 3" xfId="108"/>
    <cellStyle name="40% - Ênfase2 3" xfId="109"/>
    <cellStyle name="40% - Ênfase2 3 2" xfId="110"/>
    <cellStyle name="40% - Ênfase2 4" xfId="111"/>
    <cellStyle name="40% - Ênfase2 4 2" xfId="112"/>
    <cellStyle name="40% - Ênfase2 4 2 2" xfId="113"/>
    <cellStyle name="40% - Ênfase2 4 3" xfId="114"/>
    <cellStyle name="40% - Ênfase2 4 3 2" xfId="115"/>
    <cellStyle name="40% - Ênfase2 4 4" xfId="116"/>
    <cellStyle name="40% - Ênfase2 5" xfId="117"/>
    <cellStyle name="40% - Ênfase3 2" xfId="118"/>
    <cellStyle name="40% - Ênfase3 2 2" xfId="119"/>
    <cellStyle name="40% - Ênfase3 2 3" xfId="120"/>
    <cellStyle name="40% - Ênfase3 3" xfId="121"/>
    <cellStyle name="40% - Ênfase3 3 2" xfId="122"/>
    <cellStyle name="40% - Ênfase3 4" xfId="123"/>
    <cellStyle name="40% - Ênfase3 4 2" xfId="124"/>
    <cellStyle name="40% - Ênfase3 4 2 2" xfId="125"/>
    <cellStyle name="40% - Ênfase3 4 2 3" xfId="126"/>
    <cellStyle name="40% - Ênfase3 4 3" xfId="127"/>
    <cellStyle name="40% - Ênfase3 4 3 2" xfId="128"/>
    <cellStyle name="40% - Ênfase3 4 3 3" xfId="129"/>
    <cellStyle name="40% - Ênfase3 4 4" xfId="130"/>
    <cellStyle name="40% - Ênfase3 4 5" xfId="131"/>
    <cellStyle name="40% - Ênfase3 5" xfId="132"/>
    <cellStyle name="40% - Ênfase3 6" xfId="133"/>
    <cellStyle name="40% - Ênfase4 2" xfId="134"/>
    <cellStyle name="40% - Ênfase4 2 2" xfId="135"/>
    <cellStyle name="40% - Ênfase4 2 3" xfId="136"/>
    <cellStyle name="40% - Ênfase4 3" xfId="137"/>
    <cellStyle name="40% - Ênfase4 3 2" xfId="138"/>
    <cellStyle name="40% - Ênfase4 4" xfId="139"/>
    <cellStyle name="40% - Ênfase4 4 2" xfId="140"/>
    <cellStyle name="40% - Ênfase4 4 2 2" xfId="141"/>
    <cellStyle name="40% - Ênfase4 4 2 3" xfId="142"/>
    <cellStyle name="40% - Ênfase4 4 3" xfId="143"/>
    <cellStyle name="40% - Ênfase4 4 3 2" xfId="144"/>
    <cellStyle name="40% - Ênfase4 4 3 3" xfId="145"/>
    <cellStyle name="40% - Ênfase4 4 4" xfId="146"/>
    <cellStyle name="40% - Ênfase4 4 5" xfId="147"/>
    <cellStyle name="40% - Ênfase4 5" xfId="148"/>
    <cellStyle name="40% - Ênfase4 6" xfId="149"/>
    <cellStyle name="40% - Ênfase5 2" xfId="150"/>
    <cellStyle name="40% - Ênfase5 2 2" xfId="151"/>
    <cellStyle name="40% - Ênfase5 2 3" xfId="152"/>
    <cellStyle name="40% - Ênfase5 3" xfId="153"/>
    <cellStyle name="40% - Ênfase5 3 2" xfId="154"/>
    <cellStyle name="40% - Ênfase5 4" xfId="155"/>
    <cellStyle name="40% - Ênfase5 4 2" xfId="156"/>
    <cellStyle name="40% - Ênfase5 4 2 2" xfId="157"/>
    <cellStyle name="40% - Ênfase5 4 2 3" xfId="158"/>
    <cellStyle name="40% - Ênfase5 4 3" xfId="159"/>
    <cellStyle name="40% - Ênfase5 4 3 2" xfId="160"/>
    <cellStyle name="40% - Ênfase5 4 3 3" xfId="161"/>
    <cellStyle name="40% - Ênfase5 4 4" xfId="162"/>
    <cellStyle name="40% - Ênfase5 4 5" xfId="163"/>
    <cellStyle name="40% - Ênfase5 5" xfId="164"/>
    <cellStyle name="40% - Ênfase5 6" xfId="165"/>
    <cellStyle name="40% - Ênfase6 2" xfId="166"/>
    <cellStyle name="40% - Ênfase6 2 2" xfId="167"/>
    <cellStyle name="40% - Ênfase6 2 3" xfId="168"/>
    <cellStyle name="40% - Ênfase6 3" xfId="169"/>
    <cellStyle name="40% - Ênfase6 3 2" xfId="170"/>
    <cellStyle name="40% - Ênfase6 4" xfId="171"/>
    <cellStyle name="40% - Ênfase6 4 2" xfId="172"/>
    <cellStyle name="40% - Ênfase6 4 2 2" xfId="173"/>
    <cellStyle name="40% - Ênfase6 4 2 3" xfId="174"/>
    <cellStyle name="40% - Ênfase6 4 3" xfId="175"/>
    <cellStyle name="40% - Ênfase6 4 3 2" xfId="176"/>
    <cellStyle name="40% - Ênfase6 4 3 3" xfId="177"/>
    <cellStyle name="40% - Ênfase6 4 4" xfId="178"/>
    <cellStyle name="40% - Ênfase6 4 5" xfId="179"/>
    <cellStyle name="40% - Ênfase6 5" xfId="180"/>
    <cellStyle name="40% - Ênfase6 6" xfId="181"/>
    <cellStyle name="60% - Ênfase1 2" xfId="182"/>
    <cellStyle name="60% - Ênfase1 2 2" xfId="183"/>
    <cellStyle name="60% - Ênfase1 2 3" xfId="184"/>
    <cellStyle name="60% - Ênfase1 3" xfId="185"/>
    <cellStyle name="60% - Ênfase1 3 2" xfId="186"/>
    <cellStyle name="60% - Ênfase1 4" xfId="187"/>
    <cellStyle name="60% - Ênfase1 4 2" xfId="188"/>
    <cellStyle name="60% - Ênfase1 4 3" xfId="189"/>
    <cellStyle name="60% - Ênfase1 5" xfId="190"/>
    <cellStyle name="60% - Ênfase1 6" xfId="191"/>
    <cellStyle name="60% - Ênfase2 2" xfId="192"/>
    <cellStyle name="60% - Ênfase2 2 2" xfId="193"/>
    <cellStyle name="60% - Ênfase2 2 3" xfId="194"/>
    <cellStyle name="60% - Ênfase2 3" xfId="195"/>
    <cellStyle name="60% - Ênfase2 3 2" xfId="196"/>
    <cellStyle name="60% - Ênfase2 4" xfId="197"/>
    <cellStyle name="60% - Ênfase3 2" xfId="198"/>
    <cellStyle name="60% - Ênfase3 2 2" xfId="199"/>
    <cellStyle name="60% - Ênfase3 2 3" xfId="200"/>
    <cellStyle name="60% - Ênfase3 3" xfId="201"/>
    <cellStyle name="60% - Ênfase3 3 2" xfId="202"/>
    <cellStyle name="60% - Ênfase3 4" xfId="203"/>
    <cellStyle name="60% - Ênfase3 4 2" xfId="204"/>
    <cellStyle name="60% - Ênfase3 4 3" xfId="205"/>
    <cellStyle name="60% - Ênfase3 5" xfId="206"/>
    <cellStyle name="60% - Ênfase3 6" xfId="207"/>
    <cellStyle name="60% - Ênfase4 2" xfId="208"/>
    <cellStyle name="60% - Ênfase4 2 2" xfId="209"/>
    <cellStyle name="60% - Ênfase4 2 3" xfId="210"/>
    <cellStyle name="60% - Ênfase4 3" xfId="211"/>
    <cellStyle name="60% - Ênfase4 3 2" xfId="212"/>
    <cellStyle name="60% - Ênfase4 4" xfId="213"/>
    <cellStyle name="60% - Ênfase4 4 2" xfId="214"/>
    <cellStyle name="60% - Ênfase4 4 3" xfId="215"/>
    <cellStyle name="60% - Ênfase4 5" xfId="216"/>
    <cellStyle name="60% - Ênfase4 6" xfId="217"/>
    <cellStyle name="60% - Ênfase5 2" xfId="218"/>
    <cellStyle name="60% - Ênfase5 2 2" xfId="219"/>
    <cellStyle name="60% - Ênfase5 2 3" xfId="220"/>
    <cellStyle name="60% - Ênfase5 3" xfId="221"/>
    <cellStyle name="60% - Ênfase5 3 2" xfId="222"/>
    <cellStyle name="60% - Ênfase5 4" xfId="223"/>
    <cellStyle name="60% - Ênfase5 4 2" xfId="224"/>
    <cellStyle name="60% - Ênfase5 4 3" xfId="225"/>
    <cellStyle name="60% - Ênfase5 5" xfId="226"/>
    <cellStyle name="60% - Ênfase5 6" xfId="227"/>
    <cellStyle name="60% - Ênfase6 2" xfId="228"/>
    <cellStyle name="60% - Ênfase6 2 2" xfId="229"/>
    <cellStyle name="60% - Ênfase6 2 3" xfId="230"/>
    <cellStyle name="60% - Ênfase6 3" xfId="231"/>
    <cellStyle name="60% - Ênfase6 3 2" xfId="232"/>
    <cellStyle name="60% - Ênfase6 4" xfId="233"/>
    <cellStyle name="60% - Ênfase6 4 2" xfId="234"/>
    <cellStyle name="60% - Ênfase6 4 3" xfId="235"/>
    <cellStyle name="60% - Ênfase6 5" xfId="236"/>
    <cellStyle name="60% - Ênfase6 6" xfId="237"/>
    <cellStyle name="Bom 2" xfId="238"/>
    <cellStyle name="Bom 2 2" xfId="239"/>
    <cellStyle name="Bom 2 3" xfId="240"/>
    <cellStyle name="Bom 3" xfId="241"/>
    <cellStyle name="Bom 3 2" xfId="242"/>
    <cellStyle name="Bom 4" xfId="243"/>
    <cellStyle name="Bom 4 2" xfId="244"/>
    <cellStyle name="Bom 4 3" xfId="245"/>
    <cellStyle name="Bom 5" xfId="246"/>
    <cellStyle name="Bom 6" xfId="247"/>
    <cellStyle name="Cálculo 2" xfId="248"/>
    <cellStyle name="Cálculo 2 2" xfId="249"/>
    <cellStyle name="Cálculo 2 2 2" xfId="250"/>
    <cellStyle name="Cálculo 2 3" xfId="251"/>
    <cellStyle name="Cálculo 2 3 2" xfId="252"/>
    <cellStyle name="Cálculo 2 4" xfId="253"/>
    <cellStyle name="Cálculo 3" xfId="254"/>
    <cellStyle name="Cálculo 3 2" xfId="255"/>
    <cellStyle name="Cálculo 3 2 2" xfId="256"/>
    <cellStyle name="Cálculo 3 3" xfId="257"/>
    <cellStyle name="Cálculo 4" xfId="258"/>
    <cellStyle name="Cálculo 4 2" xfId="259"/>
    <cellStyle name="Cálculo 4 3" xfId="260"/>
    <cellStyle name="Cálculo 5" xfId="261"/>
    <cellStyle name="Cálculo 6" xfId="262"/>
    <cellStyle name="Célula de Verificação 2" xfId="263"/>
    <cellStyle name="Célula de Verificação 2 2" xfId="264"/>
    <cellStyle name="Célula de Verificação 2 3" xfId="265"/>
    <cellStyle name="Célula de Verificação 3" xfId="266"/>
    <cellStyle name="Célula de Verificação 3 2" xfId="267"/>
    <cellStyle name="Célula de Verificação 4" xfId="268"/>
    <cellStyle name="Célula Vinculada 2" xfId="269"/>
    <cellStyle name="Célula Vinculada 2 2" xfId="270"/>
    <cellStyle name="Célula Vinculada 2 3" xfId="271"/>
    <cellStyle name="Célula Vinculada 3" xfId="272"/>
    <cellStyle name="Célula Vinculada 3 2" xfId="273"/>
    <cellStyle name="Célula Vinculada 4" xfId="274"/>
    <cellStyle name="Ênfase1 2" xfId="275"/>
    <cellStyle name="Ênfase1 2 2" xfId="276"/>
    <cellStyle name="Ênfase1 2 3" xfId="277"/>
    <cellStyle name="Ênfase1 3" xfId="278"/>
    <cellStyle name="Ênfase1 3 2" xfId="279"/>
    <cellStyle name="Ênfase1 4" xfId="280"/>
    <cellStyle name="Ênfase1 4 2" xfId="281"/>
    <cellStyle name="Ênfase1 4 3" xfId="282"/>
    <cellStyle name="Ênfase1 5" xfId="283"/>
    <cellStyle name="Ênfase1 6" xfId="284"/>
    <cellStyle name="Ênfase2 2" xfId="285"/>
    <cellStyle name="Ênfase2 2 2" xfId="286"/>
    <cellStyle name="Ênfase2 2 3" xfId="287"/>
    <cellStyle name="Ênfase2 3" xfId="288"/>
    <cellStyle name="Ênfase2 3 2" xfId="289"/>
    <cellStyle name="Ênfase2 4" xfId="290"/>
    <cellStyle name="Ênfase2 4 2" xfId="291"/>
    <cellStyle name="Ênfase2 4 3" xfId="292"/>
    <cellStyle name="Ênfase2 5" xfId="293"/>
    <cellStyle name="Ênfase2 6" xfId="294"/>
    <cellStyle name="Ênfase3 2" xfId="295"/>
    <cellStyle name="Ênfase3 2 2" xfId="296"/>
    <cellStyle name="Ênfase3 2 3" xfId="297"/>
    <cellStyle name="Ênfase3 3" xfId="298"/>
    <cellStyle name="Ênfase3 3 2" xfId="299"/>
    <cellStyle name="Ênfase3 4" xfId="300"/>
    <cellStyle name="Ênfase4 2" xfId="301"/>
    <cellStyle name="Ênfase4 2 2" xfId="302"/>
    <cellStyle name="Ênfase4 2 3" xfId="303"/>
    <cellStyle name="Ênfase4 3" xfId="304"/>
    <cellStyle name="Ênfase4 3 2" xfId="305"/>
    <cellStyle name="Ênfase4 4" xfId="306"/>
    <cellStyle name="Ênfase4 4 2" xfId="307"/>
    <cellStyle name="Ênfase4 4 3" xfId="308"/>
    <cellStyle name="Ênfase4 5" xfId="309"/>
    <cellStyle name="Ênfase4 6" xfId="310"/>
    <cellStyle name="Ênfase5 2" xfId="311"/>
    <cellStyle name="Ênfase5 2 2" xfId="312"/>
    <cellStyle name="Ênfase5 2 3" xfId="313"/>
    <cellStyle name="Ênfase5 3" xfId="314"/>
    <cellStyle name="Ênfase5 3 2" xfId="315"/>
    <cellStyle name="Ênfase5 4" xfId="316"/>
    <cellStyle name="Ênfase6 2" xfId="317"/>
    <cellStyle name="Ênfase6 2 2" xfId="318"/>
    <cellStyle name="Ênfase6 2 3" xfId="319"/>
    <cellStyle name="Ênfase6 3" xfId="320"/>
    <cellStyle name="Ênfase6 3 2" xfId="321"/>
    <cellStyle name="Ênfase6 4" xfId="322"/>
    <cellStyle name="Entrada 2" xfId="323"/>
    <cellStyle name="Entrada 2 2" xfId="324"/>
    <cellStyle name="Entrada 2 2 2" xfId="325"/>
    <cellStyle name="Entrada 2 3" xfId="326"/>
    <cellStyle name="Entrada 2 3 2" xfId="327"/>
    <cellStyle name="Entrada 2 4" xfId="328"/>
    <cellStyle name="Entrada 3" xfId="329"/>
    <cellStyle name="Entrada 3 2" xfId="330"/>
    <cellStyle name="Entrada 3 2 2" xfId="331"/>
    <cellStyle name="Entrada 3 3" xfId="332"/>
    <cellStyle name="Entrada 4" xfId="333"/>
    <cellStyle name="Excel Built-in Normal" xfId="334"/>
    <cellStyle name="Excel_BuiltIn_Texto Explicativo" xfId="335"/>
    <cellStyle name="Hiperlink 2" xfId="336"/>
    <cellStyle name="Incorreto 2" xfId="337"/>
    <cellStyle name="Incorreto 2 2" xfId="338"/>
    <cellStyle name="Incorreto 2 3" xfId="339"/>
    <cellStyle name="Incorreto 3" xfId="340"/>
    <cellStyle name="Incorreto 3 2" xfId="341"/>
    <cellStyle name="Incorreto 4" xfId="342"/>
    <cellStyle name="Moeda 2" xfId="343"/>
    <cellStyle name="Moeda 2 2" xfId="344"/>
    <cellStyle name="Moeda 2 3" xfId="345"/>
    <cellStyle name="Moeda 2 4" xfId="346"/>
    <cellStyle name="Moeda 2 5" xfId="347"/>
    <cellStyle name="Moeda 2 6" xfId="348"/>
    <cellStyle name="Moeda 3" xfId="349"/>
    <cellStyle name="Moeda 4" xfId="350"/>
    <cellStyle name="Moeda 4 2" xfId="351"/>
    <cellStyle name="Moeda 5" xfId="352"/>
    <cellStyle name="Moeda 5 2" xfId="353"/>
    <cellStyle name="Moeda 6" xfId="354"/>
    <cellStyle name="Moeda 7" xfId="355"/>
    <cellStyle name="Moeda 8" xfId="356"/>
    <cellStyle name="Neutra 2" xfId="357"/>
    <cellStyle name="Neutra 2 2" xfId="358"/>
    <cellStyle name="Neutra 2 3" xfId="359"/>
    <cellStyle name="Neutra 3" xfId="360"/>
    <cellStyle name="Neutra 3 2" xfId="361"/>
    <cellStyle name="Neutra 4" xfId="362"/>
    <cellStyle name="Normal" xfId="0" builtinId="0"/>
    <cellStyle name="Normal 10" xfId="363"/>
    <cellStyle name="Normal 10 2" xfId="364"/>
    <cellStyle name="Normal 10 2 2" xfId="365"/>
    <cellStyle name="Normal 10 3" xfId="366"/>
    <cellStyle name="Normal 10 3 2" xfId="367"/>
    <cellStyle name="Normal 10 4" xfId="368"/>
    <cellStyle name="Normal 11" xfId="369"/>
    <cellStyle name="Normal 12" xfId="370"/>
    <cellStyle name="Normal 13" xfId="371"/>
    <cellStyle name="Normal 14" xfId="372"/>
    <cellStyle name="Normal 15" xfId="373"/>
    <cellStyle name="Normal 157" xfId="374"/>
    <cellStyle name="Normal 157 2" xfId="375"/>
    <cellStyle name="Normal 16" xfId="376"/>
    <cellStyle name="Normal 162" xfId="377"/>
    <cellStyle name="Normal 17" xfId="378"/>
    <cellStyle name="Normal 18" xfId="379"/>
    <cellStyle name="Normal 19" xfId="380"/>
    <cellStyle name="Normal 2" xfId="381"/>
    <cellStyle name="Normal 2 2" xfId="382"/>
    <cellStyle name="Normal 2 2 2" xfId="383"/>
    <cellStyle name="Normal 2 2 3" xfId="384"/>
    <cellStyle name="Normal 2 2 4" xfId="385"/>
    <cellStyle name="Normal 2 2 5" xfId="386"/>
    <cellStyle name="Normal 2 3" xfId="387"/>
    <cellStyle name="Normal 2 3 2" xfId="388"/>
    <cellStyle name="Normal 2 4" xfId="389"/>
    <cellStyle name="Normal 2 5" xfId="390"/>
    <cellStyle name="Normal 2 6" xfId="391"/>
    <cellStyle name="Normal 20" xfId="392"/>
    <cellStyle name="Normal 21" xfId="393"/>
    <cellStyle name="Normal 22" xfId="394"/>
    <cellStyle name="Normal 23" xfId="395"/>
    <cellStyle name="Normal 24" xfId="396"/>
    <cellStyle name="Normal 25" xfId="397"/>
    <cellStyle name="Normal 26" xfId="398"/>
    <cellStyle name="Normal 27" xfId="399"/>
    <cellStyle name="Normal 28" xfId="400"/>
    <cellStyle name="Normal 29" xfId="401"/>
    <cellStyle name="Normal 3" xfId="402"/>
    <cellStyle name="Normal 3 2" xfId="403"/>
    <cellStyle name="Normal 3 3" xfId="404"/>
    <cellStyle name="Normal 3 4" xfId="405"/>
    <cellStyle name="Normal 30" xfId="406"/>
    <cellStyle name="Normal 31" xfId="407"/>
    <cellStyle name="Normal 32" xfId="408"/>
    <cellStyle name="Normal 33" xfId="409"/>
    <cellStyle name="Normal 34" xfId="410"/>
    <cellStyle name="Normal 35" xfId="411"/>
    <cellStyle name="Normal 36" xfId="412"/>
    <cellStyle name="Normal 37" xfId="413"/>
    <cellStyle name="Normal 38" xfId="414"/>
    <cellStyle name="Normal 39" xfId="415"/>
    <cellStyle name="Normal 39 2" xfId="416"/>
    <cellStyle name="Normal 4" xfId="417"/>
    <cellStyle name="Normal 4 2" xfId="418"/>
    <cellStyle name="Normal 4 3" xfId="419"/>
    <cellStyle name="Normal 4 3 2" xfId="420"/>
    <cellStyle name="Normal 4 4" xfId="421"/>
    <cellStyle name="Normal 40" xfId="422"/>
    <cellStyle name="Normal 41" xfId="423"/>
    <cellStyle name="Normal 42" xfId="424"/>
    <cellStyle name="Normal 43" xfId="425"/>
    <cellStyle name="Normal 5" xfId="426"/>
    <cellStyle name="Normal 5 2" xfId="427"/>
    <cellStyle name="Normal 5 2 2" xfId="428"/>
    <cellStyle name="Normal 5 2 2 2" xfId="429"/>
    <cellStyle name="Normal 5 2 2 2 2" xfId="430"/>
    <cellStyle name="Normal 5 2 2 2 2 2" xfId="431"/>
    <cellStyle name="Normal 5 2 2 2 3" xfId="432"/>
    <cellStyle name="Normal 5 2 2 2 3 2" xfId="433"/>
    <cellStyle name="Normal 5 2 2 2 4" xfId="434"/>
    <cellStyle name="Normal 5 2 2 3" xfId="435"/>
    <cellStyle name="Normal 5 2 2 3 2" xfId="436"/>
    <cellStyle name="Normal 5 2 2 4" xfId="437"/>
    <cellStyle name="Normal 5 2 2 4 2" xfId="438"/>
    <cellStyle name="Normal 5 2 2 5" xfId="439"/>
    <cellStyle name="Normal 5 2 3" xfId="440"/>
    <cellStyle name="Normal 5 2 3 2" xfId="441"/>
    <cellStyle name="Normal 5 2 4" xfId="442"/>
    <cellStyle name="Normal 5 2 4 2" xfId="443"/>
    <cellStyle name="Normal 5 2 5" xfId="444"/>
    <cellStyle name="Normal 5 3" xfId="445"/>
    <cellStyle name="Normal 5 3 2" xfId="446"/>
    <cellStyle name="Normal 5 3 2 2" xfId="447"/>
    <cellStyle name="Normal 5 3 3" xfId="448"/>
    <cellStyle name="Normal 5 3 3 2" xfId="449"/>
    <cellStyle name="Normal 5 3 4" xfId="450"/>
    <cellStyle name="Normal 5 4" xfId="451"/>
    <cellStyle name="Normal 5 4 2" xfId="452"/>
    <cellStyle name="Normal 5 4 2 2" xfId="453"/>
    <cellStyle name="Normal 5 4 3" xfId="454"/>
    <cellStyle name="Normal 5 4 3 2" xfId="455"/>
    <cellStyle name="Normal 5 4 4" xfId="456"/>
    <cellStyle name="Normal 5 5" xfId="457"/>
    <cellStyle name="Normal 5 5 2" xfId="458"/>
    <cellStyle name="Normal 5 6" xfId="459"/>
    <cellStyle name="Normal 5 6 2" xfId="460"/>
    <cellStyle name="Normal 5 7" xfId="461"/>
    <cellStyle name="Normal 6" xfId="462"/>
    <cellStyle name="Normal 7" xfId="463"/>
    <cellStyle name="Normal 7 2" xfId="464"/>
    <cellStyle name="Normal 7 2 2" xfId="465"/>
    <cellStyle name="Normal 7 2 2 2" xfId="466"/>
    <cellStyle name="Normal 7 2 3" xfId="467"/>
    <cellStyle name="Normal 7 2 3 2" xfId="468"/>
    <cellStyle name="Normal 7 2 4" xfId="469"/>
    <cellStyle name="Normal 7 3" xfId="470"/>
    <cellStyle name="Normal 7 3 2" xfId="471"/>
    <cellStyle name="Normal 7 4" xfId="472"/>
    <cellStyle name="Normal 7 4 2" xfId="473"/>
    <cellStyle name="Normal 7 5" xfId="474"/>
    <cellStyle name="Normal 8" xfId="475"/>
    <cellStyle name="Normal 8 2" xfId="476"/>
    <cellStyle name="Normal 9" xfId="477"/>
    <cellStyle name="Normal 9 2" xfId="478"/>
    <cellStyle name="Normal 9 2 2" xfId="479"/>
    <cellStyle name="Normal 9 2 3" xfId="480"/>
    <cellStyle name="Normal 9 3" xfId="481"/>
    <cellStyle name="Normal 9 3 2" xfId="482"/>
    <cellStyle name="Normal 9 4" xfId="483"/>
    <cellStyle name="Normal 9 5" xfId="484"/>
    <cellStyle name="Normal 9 6" xfId="485"/>
    <cellStyle name="Nota 10" xfId="486"/>
    <cellStyle name="Nota 2" xfId="487"/>
    <cellStyle name="Nota 2 2" xfId="488"/>
    <cellStyle name="Nota 2 2 2" xfId="489"/>
    <cellStyle name="Nota 2 3" xfId="490"/>
    <cellStyle name="Nota 2 3 2" xfId="491"/>
    <cellStyle name="Nota 2 4" xfId="492"/>
    <cellStyle name="Nota 3" xfId="493"/>
    <cellStyle name="Nota 3 2" xfId="494"/>
    <cellStyle name="Nota 3 2 2" xfId="495"/>
    <cellStyle name="Nota 3 3" xfId="496"/>
    <cellStyle name="Nota 4" xfId="497"/>
    <cellStyle name="Nota 4 2" xfId="498"/>
    <cellStyle name="Nota 4 3" xfId="499"/>
    <cellStyle name="Nota 5" xfId="500"/>
    <cellStyle name="Nota 5 2" xfId="501"/>
    <cellStyle name="Nota 6" xfId="502"/>
    <cellStyle name="Nota 6 2" xfId="503"/>
    <cellStyle name="Nota 7" xfId="504"/>
    <cellStyle name="Nota 7 2" xfId="505"/>
    <cellStyle name="Nota 8" xfId="506"/>
    <cellStyle name="Nota 8 2" xfId="507"/>
    <cellStyle name="Nota 9" xfId="508"/>
    <cellStyle name="Porcentagem 2" xfId="509"/>
    <cellStyle name="Porcentagem 3" xfId="510"/>
    <cellStyle name="Porcentagem 4" xfId="511"/>
    <cellStyle name="Porcentagem 5" xfId="512"/>
    <cellStyle name="Porcentagem 6" xfId="513"/>
    <cellStyle name="Saída 2" xfId="514"/>
    <cellStyle name="Saída 2 2" xfId="515"/>
    <cellStyle name="Saída 2 2 2" xfId="516"/>
    <cellStyle name="Saída 2 3" xfId="517"/>
    <cellStyle name="Saída 2 3 2" xfId="518"/>
    <cellStyle name="Saída 2 4" xfId="519"/>
    <cellStyle name="Saída 3" xfId="520"/>
    <cellStyle name="Saída 3 2" xfId="521"/>
    <cellStyle name="Saída 3 2 2" xfId="522"/>
    <cellStyle name="Saída 3 3" xfId="523"/>
    <cellStyle name="Saída 4" xfId="524"/>
    <cellStyle name="Saída 4 2" xfId="525"/>
    <cellStyle name="Saída 4 3" xfId="526"/>
    <cellStyle name="Saída 5" xfId="527"/>
    <cellStyle name="Saída 6" xfId="528"/>
    <cellStyle name="Separador de milhares [0] 2" xfId="529"/>
    <cellStyle name="Separador de milhares [0] 2 2" xfId="530"/>
    <cellStyle name="Separador de milhares 10" xfId="531"/>
    <cellStyle name="Separador de milhares 10 2" xfId="532"/>
    <cellStyle name="Separador de milhares 11" xfId="533"/>
    <cellStyle name="Separador de milhares 11 2" xfId="534"/>
    <cellStyle name="Separador de milhares 12" xfId="535"/>
    <cellStyle name="Separador de milhares 12 2" xfId="536"/>
    <cellStyle name="Separador de milhares 13" xfId="537"/>
    <cellStyle name="Separador de milhares 13 2" xfId="538"/>
    <cellStyle name="Separador de milhares 14" xfId="539"/>
    <cellStyle name="Separador de milhares 14 2" xfId="540"/>
    <cellStyle name="Separador de milhares 14 3" xfId="541"/>
    <cellStyle name="Separador de milhares 15" xfId="542"/>
    <cellStyle name="Separador de milhares 15 2" xfId="543"/>
    <cellStyle name="Separador de milhares 16" xfId="544"/>
    <cellStyle name="Separador de milhares 16 2" xfId="545"/>
    <cellStyle name="Separador de milhares 17" xfId="546"/>
    <cellStyle name="Separador de milhares 17 2" xfId="547"/>
    <cellStyle name="Separador de milhares 18" xfId="548"/>
    <cellStyle name="Separador de milhares 18 2" xfId="549"/>
    <cellStyle name="Separador de milhares 2" xfId="550"/>
    <cellStyle name="Separador de milhares 2 2" xfId="551"/>
    <cellStyle name="Separador de milhares 2 2 2" xfId="552"/>
    <cellStyle name="Separador de milhares 2 2 2 2" xfId="553"/>
    <cellStyle name="Separador de milhares 2 2 3" xfId="554"/>
    <cellStyle name="Separador de milhares 2 3" xfId="555"/>
    <cellStyle name="Separador de milhares 2 3 2" xfId="556"/>
    <cellStyle name="Separador de milhares 2 4" xfId="557"/>
    <cellStyle name="Separador de milhares 2 5" xfId="558"/>
    <cellStyle name="Separador de milhares 2 6" xfId="559"/>
    <cellStyle name="Separador de milhares 20" xfId="560"/>
    <cellStyle name="Separador de milhares 20 2" xfId="561"/>
    <cellStyle name="Separador de milhares 21" xfId="562"/>
    <cellStyle name="Separador de milhares 21 2" xfId="563"/>
    <cellStyle name="Separador de milhares 22" xfId="564"/>
    <cellStyle name="Separador de milhares 22 2" xfId="565"/>
    <cellStyle name="Separador de milhares 23" xfId="566"/>
    <cellStyle name="Separador de milhares 23 2" xfId="567"/>
    <cellStyle name="Separador de milhares 24" xfId="568"/>
    <cellStyle name="Separador de milhares 24 2" xfId="569"/>
    <cellStyle name="Separador de milhares 25" xfId="570"/>
    <cellStyle name="Separador de milhares 25 2" xfId="571"/>
    <cellStyle name="Separador de milhares 26" xfId="572"/>
    <cellStyle name="Separador de milhares 26 2" xfId="573"/>
    <cellStyle name="Separador de milhares 27" xfId="574"/>
    <cellStyle name="Separador de milhares 27 2" xfId="575"/>
    <cellStyle name="Separador de milhares 28" xfId="576"/>
    <cellStyle name="Separador de milhares 28 2" xfId="577"/>
    <cellStyle name="Separador de milhares 29" xfId="578"/>
    <cellStyle name="Separador de milhares 29 2" xfId="579"/>
    <cellStyle name="Separador de milhares 3" xfId="580"/>
    <cellStyle name="Separador de milhares 3 2" xfId="581"/>
    <cellStyle name="Separador de milhares 3 2 2" xfId="582"/>
    <cellStyle name="Separador de milhares 3 2 2 2" xfId="583"/>
    <cellStyle name="Separador de milhares 3 2 3" xfId="584"/>
    <cellStyle name="Separador de milhares 3 3" xfId="585"/>
    <cellStyle name="Separador de milhares 3 3 2" xfId="586"/>
    <cellStyle name="Separador de milhares 3 4" xfId="587"/>
    <cellStyle name="Separador de milhares 3 4 2" xfId="588"/>
    <cellStyle name="Separador de milhares 3 5" xfId="589"/>
    <cellStyle name="Separador de milhares 30" xfId="590"/>
    <cellStyle name="Separador de milhares 30 2" xfId="591"/>
    <cellStyle name="Separador de milhares 31" xfId="592"/>
    <cellStyle name="Separador de milhares 31 2" xfId="593"/>
    <cellStyle name="Separador de milhares 32" xfId="594"/>
    <cellStyle name="Separador de milhares 32 2" xfId="595"/>
    <cellStyle name="Separador de milhares 33" xfId="596"/>
    <cellStyle name="Separador de milhares 33 2" xfId="597"/>
    <cellStyle name="Separador de milhares 34" xfId="598"/>
    <cellStyle name="Separador de milhares 36" xfId="599"/>
    <cellStyle name="Separador de milhares 36 2" xfId="600"/>
    <cellStyle name="Separador de milhares 4" xfId="601"/>
    <cellStyle name="Separador de milhares 4 2" xfId="602"/>
    <cellStyle name="Separador de milhares 4 2 2" xfId="603"/>
    <cellStyle name="Separador de milhares 4 2 2 2" xfId="604"/>
    <cellStyle name="Separador de milhares 4 2 2 2 2" xfId="605"/>
    <cellStyle name="Separador de milhares 4 2 2 3" xfId="606"/>
    <cellStyle name="Separador de milhares 4 2 2 3 2" xfId="607"/>
    <cellStyle name="Separador de milhares 4 2 2 4" xfId="608"/>
    <cellStyle name="Separador de milhares 4 2 3" xfId="609"/>
    <cellStyle name="Separador de milhares 4 2 3 2" xfId="610"/>
    <cellStyle name="Separador de milhares 4 2 4" xfId="611"/>
    <cellStyle name="Separador de milhares 4 2 4 2" xfId="612"/>
    <cellStyle name="Separador de milhares 4 2 5" xfId="613"/>
    <cellStyle name="Separador de milhares 4 3" xfId="614"/>
    <cellStyle name="Separador de milhares 4 3 2" xfId="615"/>
    <cellStyle name="Separador de milhares 4 3 2 2" xfId="616"/>
    <cellStyle name="Separador de milhares 4 3 3" xfId="617"/>
    <cellStyle name="Separador de milhares 4 3 3 2" xfId="618"/>
    <cellStyle name="Separador de milhares 4 3 4" xfId="619"/>
    <cellStyle name="Separador de milhares 4 4" xfId="620"/>
    <cellStyle name="Separador de milhares 4 4 2" xfId="621"/>
    <cellStyle name="Separador de milhares 4 4 2 2" xfId="622"/>
    <cellStyle name="Separador de milhares 4 4 3" xfId="623"/>
    <cellStyle name="Separador de milhares 4 4 3 2" xfId="624"/>
    <cellStyle name="Separador de milhares 4 4 4" xfId="625"/>
    <cellStyle name="Separador de milhares 4 5" xfId="626"/>
    <cellStyle name="Separador de milhares 4 5 2" xfId="627"/>
    <cellStyle name="Separador de milhares 4 6" xfId="628"/>
    <cellStyle name="Separador de milhares 4 6 2" xfId="629"/>
    <cellStyle name="Separador de milhares 4 7" xfId="630"/>
    <cellStyle name="Separador de milhares 5" xfId="631"/>
    <cellStyle name="Separador de milhares 5 2" xfId="632"/>
    <cellStyle name="Separador de milhares 6" xfId="633"/>
    <cellStyle name="Separador de milhares 6 2" xfId="634"/>
    <cellStyle name="Separador de milhares 7" xfId="635"/>
    <cellStyle name="Separador de milhares 7 2" xfId="636"/>
    <cellStyle name="Separador de milhares 8" xfId="637"/>
    <cellStyle name="Separador de milhares 8 2" xfId="638"/>
    <cellStyle name="Texto de Aviso 2" xfId="639"/>
    <cellStyle name="Texto de Aviso 2 2" xfId="640"/>
    <cellStyle name="Texto de Aviso 2 3" xfId="641"/>
    <cellStyle name="Texto de Aviso 3" xfId="642"/>
    <cellStyle name="Texto de Aviso 3 2" xfId="643"/>
    <cellStyle name="Texto de Aviso 4" xfId="644"/>
    <cellStyle name="Texto Explicativo 2" xfId="645"/>
    <cellStyle name="Texto Explicativo 2 2" xfId="646"/>
    <cellStyle name="Texto Explicativo 2 3" xfId="647"/>
    <cellStyle name="Texto Explicativo 2 4" xfId="648"/>
    <cellStyle name="Texto Explicativo 2 5" xfId="649"/>
    <cellStyle name="Texto Explicativo 2 6" xfId="650"/>
    <cellStyle name="Texto Explicativo 3" xfId="651"/>
    <cellStyle name="Texto Explicativo 3 2" xfId="652"/>
    <cellStyle name="Texto Explicativo 4" xfId="653"/>
    <cellStyle name="Título 1 2" xfId="654"/>
    <cellStyle name="Título 1 2 2" xfId="655"/>
    <cellStyle name="Título 1 2 3" xfId="656"/>
    <cellStyle name="Título 1 3" xfId="657"/>
    <cellStyle name="Título 1 3 2" xfId="658"/>
    <cellStyle name="Título 1 4" xfId="659"/>
    <cellStyle name="Título 1 4 2" xfId="660"/>
    <cellStyle name="Título 1 4 3" xfId="661"/>
    <cellStyle name="Título 1 5" xfId="662"/>
    <cellStyle name="Título 1 6" xfId="663"/>
    <cellStyle name="Título 10" xfId="664"/>
    <cellStyle name="Título 11" xfId="665"/>
    <cellStyle name="Título 2 2" xfId="666"/>
    <cellStyle name="Título 2 2 2" xfId="667"/>
    <cellStyle name="Título 2 2 3" xfId="668"/>
    <cellStyle name="Título 2 3" xfId="669"/>
    <cellStyle name="Título 2 3 2" xfId="670"/>
    <cellStyle name="Título 2 4" xfId="671"/>
    <cellStyle name="Título 2 4 2" xfId="672"/>
    <cellStyle name="Título 2 4 3" xfId="673"/>
    <cellStyle name="Título 2 5" xfId="674"/>
    <cellStyle name="Título 2 6" xfId="675"/>
    <cellStyle name="Título 3 2" xfId="676"/>
    <cellStyle name="Título 3 2 2" xfId="677"/>
    <cellStyle name="Título 3 2 3" xfId="678"/>
    <cellStyle name="Título 3 3" xfId="679"/>
    <cellStyle name="Título 3 3 2" xfId="680"/>
    <cellStyle name="Título 3 4" xfId="681"/>
    <cellStyle name="Título 3 4 2" xfId="682"/>
    <cellStyle name="Título 3 4 3" xfId="683"/>
    <cellStyle name="Título 3 5" xfId="684"/>
    <cellStyle name="Título 3 6" xfId="685"/>
    <cellStyle name="Título 4 2" xfId="686"/>
    <cellStyle name="Título 4 2 2" xfId="687"/>
    <cellStyle name="Título 4 2 3" xfId="688"/>
    <cellStyle name="Título 4 3" xfId="689"/>
    <cellStyle name="Título 4 3 2" xfId="690"/>
    <cellStyle name="Título 4 4" xfId="691"/>
    <cellStyle name="Título 4 4 2" xfId="692"/>
    <cellStyle name="Título 4 4 3" xfId="693"/>
    <cellStyle name="Título 4 5" xfId="694"/>
    <cellStyle name="Título 4 6" xfId="695"/>
    <cellStyle name="Título 5" xfId="696"/>
    <cellStyle name="Título 5 2" xfId="697"/>
    <cellStyle name="Título 5 3" xfId="698"/>
    <cellStyle name="Título 6" xfId="699"/>
    <cellStyle name="Título 7" xfId="700"/>
    <cellStyle name="Título 7 2" xfId="701"/>
    <cellStyle name="Título 8" xfId="702"/>
    <cellStyle name="Título 8 2" xfId="703"/>
    <cellStyle name="Título 8 3" xfId="704"/>
    <cellStyle name="Título 9" xfId="705"/>
    <cellStyle name="Total 2" xfId="706"/>
    <cellStyle name="Total 2 2" xfId="707"/>
    <cellStyle name="Total 2 2 2" xfId="708"/>
    <cellStyle name="Total 2 3" xfId="709"/>
    <cellStyle name="Total 2 3 2" xfId="710"/>
    <cellStyle name="Total 2 4" xfId="711"/>
    <cellStyle name="Total 3" xfId="712"/>
    <cellStyle name="Total 3 2" xfId="713"/>
    <cellStyle name="Total 3 2 2" xfId="714"/>
    <cellStyle name="Total 3 3" xfId="715"/>
    <cellStyle name="Total 4" xfId="716"/>
    <cellStyle name="Total 4 2" xfId="717"/>
    <cellStyle name="Total 4 3" xfId="718"/>
    <cellStyle name="Total 5" xfId="719"/>
    <cellStyle name="Total 6" xfId="720"/>
    <cellStyle name="Vírgula" xfId="1" builtinId="3"/>
    <cellStyle name="Vírgula 2" xfId="721"/>
    <cellStyle name="Vírgula 2 2" xfId="722"/>
    <cellStyle name="Vírgula 2 2 2" xfId="723"/>
    <cellStyle name="Vírgula 2 3" xfId="724"/>
    <cellStyle name="Vírgula 3" xfId="725"/>
    <cellStyle name="Vírgula 3 2" xfId="726"/>
    <cellStyle name="Vírgula 4" xfId="727"/>
    <cellStyle name="Vírgula 4 2" xfId="728"/>
    <cellStyle name="Vírgula 4 2 2" xfId="729"/>
    <cellStyle name="Vírgula 4 3" xfId="730"/>
    <cellStyle name="Vírgula 4 3 2" xfId="731"/>
    <cellStyle name="Vírgula 4 4" xfId="732"/>
    <cellStyle name="Vírgula 5" xfId="733"/>
    <cellStyle name="Vírgula 5 2" xfId="734"/>
    <cellStyle name="Vírgula 5 2 2" xfId="735"/>
    <cellStyle name="Vírgula 5 3" xfId="736"/>
    <cellStyle name="Vírgula 5 3 2" xfId="737"/>
    <cellStyle name="Vírgula 5 4" xfId="738"/>
    <cellStyle name="Vírgula 6" xfId="739"/>
    <cellStyle name="Vírgula 6 2" xfId="740"/>
    <cellStyle name="Vírgula 7" xfId="741"/>
    <cellStyle name="Vírgula 8" xfId="742"/>
    <cellStyle name="Vírgula 9" xfId="7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UPA%20TORR&#213;ES/02%20-%20DEMONSTRATIVO%20FINANCEIRO%20CONTABIL%20OPERACIONAL/2020/06%20JUN%202020%20-%2013%202%20PCF%20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UPA TORRÕES</v>
          </cell>
          <cell r="E11" t="str">
            <v xml:space="preserve">3.8 - Uniformes, Tecidos e Aviamentos </v>
          </cell>
          <cell r="F11">
            <v>8587400000157</v>
          </cell>
          <cell r="G11" t="str">
            <v>ADRIANO JOSE DE SOUSA-ME</v>
          </cell>
          <cell r="H11" t="str">
            <v>B</v>
          </cell>
          <cell r="I11" t="str">
            <v>S</v>
          </cell>
          <cell r="J11" t="str">
            <v>2331</v>
          </cell>
          <cell r="K11">
            <v>44007</v>
          </cell>
          <cell r="L11" t="str">
            <v>26200608587400000157550010000023311588909140</v>
          </cell>
          <cell r="M11" t="str">
            <v>26 -  Pernambuco</v>
          </cell>
          <cell r="N11">
            <v>3000</v>
          </cell>
        </row>
        <row r="12">
          <cell r="C12" t="str">
            <v>UPA TORRÕES</v>
          </cell>
          <cell r="E12" t="str">
            <v>3.6 - Material de Expediente</v>
          </cell>
          <cell r="F12">
            <v>8014460000180</v>
          </cell>
          <cell r="G12" t="str">
            <v>VANPEL MATERIAL DE ESC. INF.LTDA</v>
          </cell>
          <cell r="H12" t="str">
            <v>B</v>
          </cell>
          <cell r="I12" t="str">
            <v>S</v>
          </cell>
          <cell r="J12" t="str">
            <v>27150</v>
          </cell>
          <cell r="K12">
            <v>43983</v>
          </cell>
          <cell r="L12" t="str">
            <v>26200508014460000180550010000271201001070189</v>
          </cell>
          <cell r="M12" t="str">
            <v>26 -  Pernambuco</v>
          </cell>
          <cell r="N12">
            <v>149.6</v>
          </cell>
        </row>
        <row r="13">
          <cell r="C13" t="str">
            <v>UPA TORRÕES</v>
          </cell>
          <cell r="E13" t="str">
            <v>3.6 - Material de Expediente</v>
          </cell>
          <cell r="F13">
            <v>8912551000133</v>
          </cell>
          <cell r="G13" t="str">
            <v>COMERCIAL LUMEN</v>
          </cell>
          <cell r="H13" t="str">
            <v>B</v>
          </cell>
          <cell r="I13" t="str">
            <v>S</v>
          </cell>
          <cell r="J13" t="str">
            <v>355</v>
          </cell>
          <cell r="K13">
            <v>43987</v>
          </cell>
          <cell r="L13" t="str">
            <v>26200608912551000133550010000003551740601915</v>
          </cell>
          <cell r="M13" t="str">
            <v>26 -  Pernambuco</v>
          </cell>
          <cell r="N13">
            <v>1561.5</v>
          </cell>
        </row>
        <row r="14">
          <cell r="C14" t="str">
            <v>UPA TORRÕES</v>
          </cell>
          <cell r="E14" t="str">
            <v>3.6 - Material de Expediente</v>
          </cell>
          <cell r="F14">
            <v>8912551000133</v>
          </cell>
          <cell r="G14" t="str">
            <v>COMERCIAL LUMEN</v>
          </cell>
          <cell r="H14" t="str">
            <v>B</v>
          </cell>
          <cell r="I14" t="str">
            <v>S</v>
          </cell>
          <cell r="J14" t="str">
            <v>377</v>
          </cell>
          <cell r="K14">
            <v>44001</v>
          </cell>
          <cell r="L14" t="str">
            <v>26200608912551000133550010000003771990278140</v>
          </cell>
          <cell r="M14" t="str">
            <v>26 -  Pernambuco</v>
          </cell>
          <cell r="N14">
            <v>285</v>
          </cell>
        </row>
        <row r="15">
          <cell r="C15" t="str">
            <v>UPA TORRÕES</v>
          </cell>
          <cell r="E15" t="str">
            <v>3.6 - Material de Expediente</v>
          </cell>
          <cell r="F15">
            <v>8912551000133</v>
          </cell>
          <cell r="G15" t="str">
            <v>COMERCIAL LUMEN</v>
          </cell>
          <cell r="H15" t="str">
            <v>B</v>
          </cell>
          <cell r="I15" t="str">
            <v>S</v>
          </cell>
          <cell r="J15" t="str">
            <v>378</v>
          </cell>
          <cell r="K15">
            <v>44001</v>
          </cell>
          <cell r="L15" t="str">
            <v>26200608912551000133550010000003781090115323</v>
          </cell>
          <cell r="M15" t="str">
            <v>26 -  Pernambuco</v>
          </cell>
          <cell r="N15">
            <v>215.4</v>
          </cell>
        </row>
        <row r="16">
          <cell r="C16" t="str">
            <v>UPA TORRÕES</v>
          </cell>
          <cell r="E16" t="str">
            <v>3.7 - Material de Limpeza e Produtos de Hgienização</v>
          </cell>
          <cell r="F16">
            <v>8014460000180</v>
          </cell>
          <cell r="G16" t="str">
            <v>VANPEL MATERIAL DE ESC. INF.LTDA</v>
          </cell>
          <cell r="H16" t="str">
            <v>B</v>
          </cell>
          <cell r="I16" t="str">
            <v>S</v>
          </cell>
          <cell r="J16" t="str">
            <v>27150</v>
          </cell>
          <cell r="K16">
            <v>43983</v>
          </cell>
          <cell r="L16" t="str">
            <v>26200508014460000180550010000271501001070189</v>
          </cell>
          <cell r="M16" t="str">
            <v>26 -  Pernambuco</v>
          </cell>
          <cell r="N16">
            <v>107.9</v>
          </cell>
        </row>
        <row r="17">
          <cell r="C17" t="str">
            <v>UPA TORRÕES</v>
          </cell>
          <cell r="E17" t="str">
            <v>3.7 - Material de Limpeza e Produtos de Hgienização</v>
          </cell>
          <cell r="F17">
            <v>19457137000106</v>
          </cell>
          <cell r="G17" t="str">
            <v>BRAVI DISTRIBUIDORA</v>
          </cell>
          <cell r="H17" t="str">
            <v>B</v>
          </cell>
          <cell r="I17" t="str">
            <v>S</v>
          </cell>
          <cell r="J17" t="str">
            <v>18453</v>
          </cell>
          <cell r="K17">
            <v>44000</v>
          </cell>
          <cell r="L17" t="str">
            <v>26200619457137000106550010000184531118355417</v>
          </cell>
          <cell r="M17" t="str">
            <v>26 -  Pernambuco</v>
          </cell>
          <cell r="N17">
            <v>1128</v>
          </cell>
        </row>
        <row r="18">
          <cell r="C18" t="str">
            <v>UPA TORRÕES</v>
          </cell>
          <cell r="E18" t="str">
            <v>3.7 - Material de Limpeza e Produtos de Hgienização</v>
          </cell>
          <cell r="F18">
            <v>18162706000115</v>
          </cell>
          <cell r="G18" t="str">
            <v>QUIMY LIFE</v>
          </cell>
          <cell r="H18" t="str">
            <v>B</v>
          </cell>
          <cell r="I18" t="str">
            <v>S</v>
          </cell>
          <cell r="J18" t="str">
            <v>11963</v>
          </cell>
          <cell r="K18">
            <v>44004</v>
          </cell>
          <cell r="L18" t="str">
            <v>26200618162706000115550010000119631938614721</v>
          </cell>
          <cell r="M18" t="str">
            <v>26 -  Pernambuco</v>
          </cell>
          <cell r="N18">
            <v>108.08</v>
          </cell>
        </row>
        <row r="19">
          <cell r="C19" t="str">
            <v>UPA TORRÕES</v>
          </cell>
          <cell r="E19" t="str">
            <v>3.7 - Material de Limpeza e Produtos de Hgienização</v>
          </cell>
          <cell r="F19">
            <v>19457137000106</v>
          </cell>
          <cell r="G19" t="str">
            <v>BRAVI DISTRIBUIDORA</v>
          </cell>
          <cell r="H19" t="str">
            <v>B</v>
          </cell>
          <cell r="I19" t="str">
            <v>S</v>
          </cell>
          <cell r="J19" t="str">
            <v>18945</v>
          </cell>
          <cell r="K19">
            <v>44011</v>
          </cell>
          <cell r="L19" t="str">
            <v>26200619457137000106550010000189451901112087</v>
          </cell>
          <cell r="M19" t="str">
            <v>26 -  Pernambuco</v>
          </cell>
          <cell r="N19">
            <v>3032.76</v>
          </cell>
        </row>
        <row r="20">
          <cell r="C20" t="str">
            <v>UPA TORRÕES</v>
          </cell>
          <cell r="E20" t="str">
            <v>3.99 - Outras despesas com Material de Consumo</v>
          </cell>
          <cell r="F20">
            <v>92660406000623</v>
          </cell>
          <cell r="G20" t="str">
            <v>A A FRIGELAR REFRIGERAÇÃO LTDA</v>
          </cell>
          <cell r="H20" t="str">
            <v>B</v>
          </cell>
          <cell r="I20" t="str">
            <v>S</v>
          </cell>
          <cell r="J20" t="str">
            <v>533054</v>
          </cell>
          <cell r="K20">
            <v>43985</v>
          </cell>
          <cell r="L20" t="str">
            <v>26200692660406000623550050005330541000210513</v>
          </cell>
          <cell r="M20" t="str">
            <v>26 -  Pernambuco</v>
          </cell>
          <cell r="N20">
            <v>590.29999999999995</v>
          </cell>
        </row>
        <row r="21">
          <cell r="C21" t="str">
            <v>UPA TORRÕES</v>
          </cell>
          <cell r="E21" t="str">
            <v>3.12 - Material Hospitalar</v>
          </cell>
          <cell r="F21">
            <v>29992682000490</v>
          </cell>
          <cell r="G21" t="str">
            <v>ECOMED</v>
          </cell>
          <cell r="H21" t="str">
            <v>B</v>
          </cell>
          <cell r="I21" t="str">
            <v>S</v>
          </cell>
          <cell r="J21" t="str">
            <v>3279</v>
          </cell>
          <cell r="K21">
            <v>43983</v>
          </cell>
          <cell r="L21" t="str">
            <v>26200529992682000490550000000032791482486851</v>
          </cell>
          <cell r="M21" t="str">
            <v>26 -  Pernambuco</v>
          </cell>
          <cell r="N21">
            <v>795</v>
          </cell>
        </row>
        <row r="22">
          <cell r="C22" t="str">
            <v>UPA TORRÕES</v>
          </cell>
          <cell r="E22" t="str">
            <v>3.12 - Material Hospitalar</v>
          </cell>
          <cell r="F22">
            <v>29992682000490</v>
          </cell>
          <cell r="G22" t="str">
            <v>ECOMED</v>
          </cell>
          <cell r="H22" t="str">
            <v>B</v>
          </cell>
          <cell r="I22" t="str">
            <v>S</v>
          </cell>
          <cell r="J22" t="str">
            <v>3324</v>
          </cell>
          <cell r="K22">
            <v>43983</v>
          </cell>
          <cell r="L22" t="str">
            <v>26200529992682000490550000000033241966337517</v>
          </cell>
          <cell r="M22" t="str">
            <v>26 -  Pernambuco</v>
          </cell>
          <cell r="N22">
            <v>477</v>
          </cell>
        </row>
        <row r="23">
          <cell r="C23" t="str">
            <v>UPA TORRÕES</v>
          </cell>
          <cell r="E23" t="str">
            <v>3.12 - Material Hospitalar</v>
          </cell>
          <cell r="F23">
            <v>7199135000177</v>
          </cell>
          <cell r="G23" t="str">
            <v>HOSPSETE LTDA</v>
          </cell>
          <cell r="H23" t="str">
            <v>B</v>
          </cell>
          <cell r="I23" t="str">
            <v>S</v>
          </cell>
          <cell r="J23" t="str">
            <v>12263</v>
          </cell>
          <cell r="K23">
            <v>43983</v>
          </cell>
          <cell r="L23" t="str">
            <v>26200607199135000177550010000122631000060040</v>
          </cell>
          <cell r="M23" t="str">
            <v>26 -  Pernambuco</v>
          </cell>
          <cell r="N23">
            <v>12400</v>
          </cell>
        </row>
        <row r="24">
          <cell r="C24" t="str">
            <v>UPA TORRÕES</v>
          </cell>
          <cell r="E24" t="str">
            <v>3.12 - Material Hospitalar</v>
          </cell>
          <cell r="F24">
            <v>1279711000100</v>
          </cell>
          <cell r="G24" t="str">
            <v>LIFETEX RJ</v>
          </cell>
          <cell r="H24" t="str">
            <v>B</v>
          </cell>
          <cell r="I24" t="str">
            <v>S</v>
          </cell>
          <cell r="J24" t="str">
            <v>190942</v>
          </cell>
          <cell r="K24">
            <v>43983</v>
          </cell>
          <cell r="L24" t="str">
            <v>33200501279711000100550020001909421911360508</v>
          </cell>
          <cell r="M24" t="str">
            <v>26 -  Pernambuco</v>
          </cell>
          <cell r="N24">
            <v>9500</v>
          </cell>
        </row>
        <row r="25">
          <cell r="C25" t="str">
            <v>UPA TORRÕES</v>
          </cell>
          <cell r="E25" t="str">
            <v>3.12 - Material Hospitalar</v>
          </cell>
          <cell r="F25">
            <v>35826960000190</v>
          </cell>
          <cell r="G25" t="str">
            <v>TORRESMED</v>
          </cell>
          <cell r="H25" t="str">
            <v>B</v>
          </cell>
          <cell r="I25" t="str">
            <v>S</v>
          </cell>
          <cell r="J25" t="str">
            <v>25</v>
          </cell>
          <cell r="K25">
            <v>43984</v>
          </cell>
          <cell r="L25" t="str">
            <v>26200535826960000190550010000000251666276213</v>
          </cell>
          <cell r="M25" t="str">
            <v>26 -  Pernambuco</v>
          </cell>
          <cell r="N25">
            <v>934</v>
          </cell>
        </row>
        <row r="26">
          <cell r="C26" t="str">
            <v>UPA TORRÕES</v>
          </cell>
          <cell r="E26" t="str">
            <v>3.12 - Material Hospitalar</v>
          </cell>
          <cell r="F26">
            <v>12420164001048</v>
          </cell>
          <cell r="G26" t="str">
            <v>CM HOSPITALAR</v>
          </cell>
          <cell r="H26" t="str">
            <v>B</v>
          </cell>
          <cell r="I26" t="str">
            <v>S</v>
          </cell>
          <cell r="J26" t="str">
            <v>66693</v>
          </cell>
          <cell r="K26">
            <v>43984</v>
          </cell>
          <cell r="L26" t="str">
            <v>26200512420164001048550010000666931100301720</v>
          </cell>
          <cell r="M26" t="str">
            <v>26 -  Pernambuco</v>
          </cell>
          <cell r="N26">
            <v>405</v>
          </cell>
        </row>
        <row r="27">
          <cell r="C27" t="str">
            <v>UPA TORRÕES</v>
          </cell>
          <cell r="E27" t="str">
            <v>3.12 - Material Hospitalar</v>
          </cell>
          <cell r="F27">
            <v>29992682000148</v>
          </cell>
          <cell r="G27" t="str">
            <v>ECOMED COMERCIO DE PRODUTOS MEDICOS LTDA</v>
          </cell>
          <cell r="H27" t="str">
            <v>B</v>
          </cell>
          <cell r="I27" t="str">
            <v>S</v>
          </cell>
          <cell r="J27" t="str">
            <v>151566</v>
          </cell>
          <cell r="K27">
            <v>43984</v>
          </cell>
          <cell r="L27" t="str">
            <v>33200529992682000148550550001515661465442367</v>
          </cell>
          <cell r="M27" t="str">
            <v>26 -  Pernambuco</v>
          </cell>
          <cell r="N27">
            <v>4240</v>
          </cell>
        </row>
        <row r="28">
          <cell r="C28" t="str">
            <v>UPA TORRÕES</v>
          </cell>
          <cell r="E28" t="str">
            <v>3.12 - Material Hospitalar</v>
          </cell>
          <cell r="F28">
            <v>29992682000148</v>
          </cell>
          <cell r="G28" t="str">
            <v>ECOMED COMERCIO DE PRODUTOS MEDICOS LTDA</v>
          </cell>
          <cell r="H28" t="str">
            <v>B</v>
          </cell>
          <cell r="I28" t="str">
            <v>S</v>
          </cell>
          <cell r="J28" t="str">
            <v>152186</v>
          </cell>
          <cell r="K28">
            <v>43984</v>
          </cell>
          <cell r="L28" t="str">
            <v>33200529992682000148550550001521861544944093</v>
          </cell>
          <cell r="M28" t="str">
            <v>26 -  Pernambuco</v>
          </cell>
          <cell r="N28">
            <v>4770</v>
          </cell>
        </row>
        <row r="29">
          <cell r="C29" t="str">
            <v>UPA TORRÕES</v>
          </cell>
          <cell r="E29" t="str">
            <v>3.12 - Material Hospitalar</v>
          </cell>
          <cell r="F29">
            <v>10779833000156</v>
          </cell>
          <cell r="G29" t="str">
            <v>MEDICAL MERCANTIL DE APARE MEDICA LTDA</v>
          </cell>
          <cell r="H29" t="str">
            <v>B</v>
          </cell>
          <cell r="I29" t="str">
            <v>S</v>
          </cell>
          <cell r="J29" t="str">
            <v>504538</v>
          </cell>
          <cell r="K29">
            <v>43984</v>
          </cell>
          <cell r="L29" t="str">
            <v>26200510779833000156550010005045381115504834</v>
          </cell>
          <cell r="M29" t="str">
            <v>26 -  Pernambuco</v>
          </cell>
          <cell r="N29">
            <v>464.1</v>
          </cell>
        </row>
        <row r="30">
          <cell r="C30" t="str">
            <v>UPA TORRÕES</v>
          </cell>
          <cell r="E30" t="str">
            <v>3.12 - Material Hospitalar</v>
          </cell>
          <cell r="F30">
            <v>58426628000133</v>
          </cell>
          <cell r="G30" t="str">
            <v>SAMTRONIC INDUSTRIA E COMERCIO LTDA</v>
          </cell>
          <cell r="H30" t="str">
            <v>B</v>
          </cell>
          <cell r="I30" t="str">
            <v>S</v>
          </cell>
          <cell r="J30" t="str">
            <v>239075</v>
          </cell>
          <cell r="K30">
            <v>43990</v>
          </cell>
          <cell r="L30" t="str">
            <v>35200558426628000133550010002390751100070127</v>
          </cell>
          <cell r="M30" t="str">
            <v>26 -  Pernambuco</v>
          </cell>
          <cell r="N30">
            <v>3954</v>
          </cell>
        </row>
        <row r="31">
          <cell r="C31" t="str">
            <v>UPA TORRÕES</v>
          </cell>
          <cell r="E31" t="str">
            <v>3.12 - Material Hospitalar</v>
          </cell>
          <cell r="F31">
            <v>49324221001500</v>
          </cell>
          <cell r="G31" t="str">
            <v>FRESENIUS KABI BRASIL LTDA</v>
          </cell>
          <cell r="H31" t="str">
            <v>B</v>
          </cell>
          <cell r="I31" t="str">
            <v>S</v>
          </cell>
          <cell r="J31" t="str">
            <v>38295</v>
          </cell>
          <cell r="K31">
            <v>43990</v>
          </cell>
          <cell r="L31" t="str">
            <v>23200549324221001500550000000382951684087286</v>
          </cell>
          <cell r="M31" t="str">
            <v>26 -  Pernambuco</v>
          </cell>
          <cell r="N31">
            <v>220</v>
          </cell>
        </row>
        <row r="32">
          <cell r="C32" t="str">
            <v>UPA TORRÕES</v>
          </cell>
          <cell r="E32" t="str">
            <v>3.12 - Material Hospitalar</v>
          </cell>
          <cell r="F32">
            <v>61418042000131</v>
          </cell>
          <cell r="G32" t="str">
            <v>CIRURGICA FERNANDES</v>
          </cell>
          <cell r="H32" t="str">
            <v>B</v>
          </cell>
          <cell r="I32" t="str">
            <v>S</v>
          </cell>
          <cell r="J32" t="str">
            <v>1219284</v>
          </cell>
          <cell r="K32">
            <v>43990</v>
          </cell>
          <cell r="L32" t="str">
            <v>35200561418042000131550040012192841964324173</v>
          </cell>
          <cell r="M32" t="str">
            <v>26 -  Pernambuco</v>
          </cell>
          <cell r="N32">
            <v>2420.44</v>
          </cell>
        </row>
        <row r="33">
          <cell r="C33" t="str">
            <v>UPA TORRÕES</v>
          </cell>
          <cell r="E33" t="str">
            <v>3.12 - Material Hospitalar</v>
          </cell>
          <cell r="F33">
            <v>12420164000157</v>
          </cell>
          <cell r="G33" t="str">
            <v>CM HOSPITALAR</v>
          </cell>
          <cell r="H33" t="str">
            <v>B</v>
          </cell>
          <cell r="I33" t="str">
            <v>S</v>
          </cell>
          <cell r="J33" t="str">
            <v>800943</v>
          </cell>
          <cell r="K33">
            <v>43991</v>
          </cell>
          <cell r="L33" t="str">
            <v>35200512420164000157550010008009431100112424</v>
          </cell>
          <cell r="M33" t="str">
            <v>26 -  Pernambuco</v>
          </cell>
          <cell r="N33">
            <v>21840</v>
          </cell>
        </row>
        <row r="34">
          <cell r="C34" t="str">
            <v>UPA TORRÕES</v>
          </cell>
          <cell r="E34" t="str">
            <v>3.12 - Material Hospitalar</v>
          </cell>
          <cell r="F34">
            <v>67729178000491</v>
          </cell>
          <cell r="G34" t="str">
            <v>COMERCIAL CIRURGICA RIOCLARENSE</v>
          </cell>
          <cell r="H34" t="str">
            <v>B</v>
          </cell>
          <cell r="I34" t="str">
            <v>S</v>
          </cell>
          <cell r="J34" t="str">
            <v>1300768</v>
          </cell>
          <cell r="K34">
            <v>43991</v>
          </cell>
          <cell r="L34" t="str">
            <v>35200567729178000491550010013007681139131114</v>
          </cell>
          <cell r="M34" t="str">
            <v>26 -  Pernambuco</v>
          </cell>
          <cell r="N34">
            <v>7810</v>
          </cell>
        </row>
        <row r="35">
          <cell r="C35" t="str">
            <v>UPA TORRÕES</v>
          </cell>
          <cell r="E35" t="str">
            <v>3.12 - Material Hospitalar</v>
          </cell>
          <cell r="F35">
            <v>21596736000144</v>
          </cell>
          <cell r="G35" t="str">
            <v>ULTRAMEGA</v>
          </cell>
          <cell r="H35" t="str">
            <v>B</v>
          </cell>
          <cell r="I35" t="str">
            <v>S</v>
          </cell>
          <cell r="J35" t="str">
            <v>102463</v>
          </cell>
          <cell r="K35">
            <v>43983</v>
          </cell>
          <cell r="L35" t="str">
            <v>26200621596736000144550010001024631001048240</v>
          </cell>
          <cell r="M35" t="str">
            <v>26 -  Pernambuco</v>
          </cell>
          <cell r="N35">
            <v>775.9</v>
          </cell>
        </row>
        <row r="36">
          <cell r="C36" t="str">
            <v>UPA TORRÕES</v>
          </cell>
          <cell r="E36" t="str">
            <v>3.12 - Material Hospitalar</v>
          </cell>
          <cell r="F36">
            <v>8778201000126</v>
          </cell>
          <cell r="G36" t="str">
            <v>DROGAFONTE LTDA</v>
          </cell>
          <cell r="H36" t="str">
            <v>B</v>
          </cell>
          <cell r="I36" t="str">
            <v>S</v>
          </cell>
          <cell r="J36" t="str">
            <v>312609</v>
          </cell>
          <cell r="K36">
            <v>44008</v>
          </cell>
          <cell r="L36" t="str">
            <v>26200608778201000126550010003126091849106954</v>
          </cell>
          <cell r="M36" t="str">
            <v>26 -  Pernambuco</v>
          </cell>
          <cell r="N36">
            <v>669.8</v>
          </cell>
        </row>
        <row r="37">
          <cell r="C37" t="str">
            <v>UPA TORRÕES</v>
          </cell>
          <cell r="E37" t="str">
            <v>3.4 - Material Farmacológico</v>
          </cell>
          <cell r="F37">
            <v>3817043000152</v>
          </cell>
          <cell r="G37" t="str">
            <v>PHARMAPLUS</v>
          </cell>
          <cell r="H37" t="str">
            <v>B</v>
          </cell>
          <cell r="I37" t="str">
            <v>S</v>
          </cell>
          <cell r="J37" t="str">
            <v>19969</v>
          </cell>
          <cell r="K37">
            <v>43983</v>
          </cell>
          <cell r="L37" t="str">
            <v>26200503817043000152550010000199691046067213</v>
          </cell>
          <cell r="M37" t="str">
            <v>26 -  Pernambuco</v>
          </cell>
          <cell r="N37">
            <v>800</v>
          </cell>
        </row>
        <row r="38">
          <cell r="C38" t="str">
            <v>UPA TORRÕES</v>
          </cell>
          <cell r="E38" t="str">
            <v>3.4 - Material Farmacológico</v>
          </cell>
          <cell r="F38">
            <v>21381761000100</v>
          </cell>
          <cell r="G38" t="str">
            <v>SIX DISTRIBUIDORA HOSPITALAR</v>
          </cell>
          <cell r="H38" t="str">
            <v>B</v>
          </cell>
          <cell r="I38" t="str">
            <v>S</v>
          </cell>
          <cell r="J38" t="str">
            <v>31264</v>
          </cell>
          <cell r="K38">
            <v>43983</v>
          </cell>
          <cell r="L38" t="str">
            <v>26200521381761000100550010000312641368625142</v>
          </cell>
          <cell r="M38" t="str">
            <v>26 -  Pernambuco</v>
          </cell>
          <cell r="N38">
            <v>4645</v>
          </cell>
        </row>
        <row r="39">
          <cell r="C39" t="str">
            <v>UPA TORRÕES</v>
          </cell>
          <cell r="E39" t="str">
            <v>3.4 - Material Farmacológico</v>
          </cell>
          <cell r="F39">
            <v>7484373000124</v>
          </cell>
          <cell r="G39" t="str">
            <v>UNI HOSPITALAR</v>
          </cell>
          <cell r="H39" t="str">
            <v>B</v>
          </cell>
          <cell r="I39" t="str">
            <v>S</v>
          </cell>
          <cell r="J39" t="str">
            <v>100782</v>
          </cell>
          <cell r="K39">
            <v>43983</v>
          </cell>
          <cell r="L39" t="str">
            <v>26200507484373000124550010001007821652912456</v>
          </cell>
          <cell r="M39" t="str">
            <v>26 -  Pernambuco</v>
          </cell>
          <cell r="N39">
            <v>2400</v>
          </cell>
        </row>
        <row r="40">
          <cell r="C40" t="str">
            <v>UPA TORRÕES</v>
          </cell>
          <cell r="E40" t="str">
            <v>3.4 - Material Farmacológico</v>
          </cell>
          <cell r="F40">
            <v>12882932000194</v>
          </cell>
          <cell r="G40" t="str">
            <v>EXOMED REP DE MEDICAMENTOS LTDA</v>
          </cell>
          <cell r="H40" t="str">
            <v>B</v>
          </cell>
          <cell r="I40" t="str">
            <v>S</v>
          </cell>
          <cell r="J40" t="str">
            <v>142340</v>
          </cell>
          <cell r="K40">
            <v>43984</v>
          </cell>
          <cell r="L40" t="str">
            <v>26200512882932000194550010001423401752867047</v>
          </cell>
          <cell r="M40" t="str">
            <v>26 -  Pernambuco</v>
          </cell>
          <cell r="N40">
            <v>7560</v>
          </cell>
        </row>
        <row r="41">
          <cell r="C41" t="str">
            <v>UPA TORRÕES</v>
          </cell>
          <cell r="E41" t="str">
            <v>3.4 - Material Farmacológico</v>
          </cell>
          <cell r="F41">
            <v>12420164000904</v>
          </cell>
          <cell r="G41" t="str">
            <v>CM HOSPITALAR</v>
          </cell>
          <cell r="H41" t="str">
            <v>B</v>
          </cell>
          <cell r="I41" t="str">
            <v>S</v>
          </cell>
          <cell r="J41" t="str">
            <v>335810</v>
          </cell>
          <cell r="K41">
            <v>43984</v>
          </cell>
          <cell r="L41" t="str">
            <v>53200512420164000904550010003358101100140391</v>
          </cell>
          <cell r="M41" t="str">
            <v>26 -  Pernambuco</v>
          </cell>
          <cell r="N41">
            <v>1440</v>
          </cell>
        </row>
        <row r="42">
          <cell r="C42" t="str">
            <v>UPA TORRÕES</v>
          </cell>
          <cell r="E42" t="str">
            <v>3.4 - Material Farmacológico</v>
          </cell>
          <cell r="F42">
            <v>44734671000151</v>
          </cell>
          <cell r="G42" t="str">
            <v>CRISTALIA PRODUTOS QUIM.FARMAC LTDA</v>
          </cell>
          <cell r="H42" t="str">
            <v>B</v>
          </cell>
          <cell r="I42" t="str">
            <v>S</v>
          </cell>
          <cell r="J42" t="str">
            <v>2621904</v>
          </cell>
          <cell r="K42">
            <v>43984</v>
          </cell>
          <cell r="L42" t="str">
            <v>35200544734671000151550100026219041716754078</v>
          </cell>
          <cell r="M42" t="str">
            <v>26 -  Pernambuco</v>
          </cell>
          <cell r="N42">
            <v>753.3</v>
          </cell>
        </row>
        <row r="43">
          <cell r="C43" t="str">
            <v>UPA TORRÕES</v>
          </cell>
          <cell r="E43" t="str">
            <v>3.4 - Material Farmacológico</v>
          </cell>
          <cell r="F43">
            <v>44734671000151</v>
          </cell>
          <cell r="G43" t="str">
            <v>CRISTALIA PRODUTOS QUIM.FARMAC LTDA</v>
          </cell>
          <cell r="H43" t="str">
            <v>B</v>
          </cell>
          <cell r="I43" t="str">
            <v>S</v>
          </cell>
          <cell r="J43" t="str">
            <v>2622618</v>
          </cell>
          <cell r="K43">
            <v>43984</v>
          </cell>
          <cell r="L43" t="str">
            <v>35200544734671000151550100026226181722179768</v>
          </cell>
          <cell r="M43" t="str">
            <v>26 -  Pernambuco</v>
          </cell>
          <cell r="N43">
            <v>1081</v>
          </cell>
        </row>
        <row r="44">
          <cell r="C44" t="str">
            <v>UPA TORRÕES</v>
          </cell>
          <cell r="E44" t="str">
            <v>3.4 - Material Farmacológico</v>
          </cell>
          <cell r="F44">
            <v>21596736000144</v>
          </cell>
          <cell r="G44" t="str">
            <v>ULTRAMEGA</v>
          </cell>
          <cell r="H44" t="str">
            <v>B</v>
          </cell>
          <cell r="I44" t="str">
            <v>S</v>
          </cell>
          <cell r="J44" t="str">
            <v>99889</v>
          </cell>
          <cell r="K44">
            <v>43990</v>
          </cell>
          <cell r="L44" t="str">
            <v>26200521596736000144550010000998891001021798</v>
          </cell>
          <cell r="M44" t="str">
            <v>26 -  Pernambuco</v>
          </cell>
          <cell r="N44">
            <v>10756.5</v>
          </cell>
        </row>
        <row r="45">
          <cell r="C45" t="str">
            <v>UPA TORRÕES</v>
          </cell>
          <cell r="E45" t="str">
            <v>3.4 - Material Farmacológico</v>
          </cell>
          <cell r="F45">
            <v>49324221000880</v>
          </cell>
          <cell r="G45" t="str">
            <v>FRESENIUS KABI BRASIL LTDA</v>
          </cell>
          <cell r="H45" t="str">
            <v>B</v>
          </cell>
          <cell r="I45" t="str">
            <v>S</v>
          </cell>
          <cell r="J45" t="str">
            <v>185519</v>
          </cell>
          <cell r="K45">
            <v>43990</v>
          </cell>
          <cell r="L45" t="str">
            <v>23200549324221000880550000001855191906924840</v>
          </cell>
          <cell r="M45" t="str">
            <v>26 -  Pernambuco</v>
          </cell>
          <cell r="N45">
            <v>4801.3</v>
          </cell>
        </row>
        <row r="46">
          <cell r="C46" t="str">
            <v>UPA TORRÕES</v>
          </cell>
          <cell r="E46" t="str">
            <v>3.4 - Material Farmacológico</v>
          </cell>
          <cell r="F46">
            <v>67729178000220</v>
          </cell>
          <cell r="G46" t="str">
            <v>COMERCIAL CIRURGICA RIOCLARENSE</v>
          </cell>
          <cell r="H46" t="str">
            <v>B</v>
          </cell>
          <cell r="I46" t="str">
            <v>S</v>
          </cell>
          <cell r="J46" t="str">
            <v>540678</v>
          </cell>
          <cell r="K46">
            <v>43991</v>
          </cell>
          <cell r="L46" t="str">
            <v>31200567729178000220550010005406781986642258</v>
          </cell>
          <cell r="M46" t="str">
            <v>26 -  Pernambuco</v>
          </cell>
          <cell r="N46">
            <v>15867</v>
          </cell>
        </row>
        <row r="47">
          <cell r="C47" t="str">
            <v>UPA TORRÕES</v>
          </cell>
          <cell r="E47" t="str">
            <v>3.4 - Material Farmacológico</v>
          </cell>
          <cell r="F47">
            <v>8778201000126</v>
          </cell>
          <cell r="G47" t="str">
            <v>DROGAFONTE LTDA</v>
          </cell>
          <cell r="H47" t="str">
            <v>B</v>
          </cell>
          <cell r="I47" t="str">
            <v>S</v>
          </cell>
          <cell r="J47" t="str">
            <v>311898</v>
          </cell>
          <cell r="K47">
            <v>43997</v>
          </cell>
          <cell r="L47" t="str">
            <v>26200608778201000126550010003118981989358707</v>
          </cell>
          <cell r="M47" t="str">
            <v>26 -  Pernambuco</v>
          </cell>
          <cell r="N47">
            <v>357</v>
          </cell>
        </row>
        <row r="48">
          <cell r="C48" t="str">
            <v>UPA TORRÕES</v>
          </cell>
          <cell r="E48" t="str">
            <v>3.4 - Material Farmacológico</v>
          </cell>
          <cell r="F48">
            <v>22580510000118</v>
          </cell>
          <cell r="G48" t="str">
            <v>UNIFAR</v>
          </cell>
          <cell r="H48" t="str">
            <v>B</v>
          </cell>
          <cell r="I48" t="str">
            <v>S</v>
          </cell>
          <cell r="J48" t="str">
            <v>35955</v>
          </cell>
          <cell r="K48">
            <v>44004</v>
          </cell>
          <cell r="L48" t="str">
            <v>26200622580510000118550010000359551000204122</v>
          </cell>
          <cell r="M48" t="str">
            <v>26 -  Pernambuco</v>
          </cell>
          <cell r="N48">
            <v>680</v>
          </cell>
        </row>
        <row r="49">
          <cell r="C49" t="str">
            <v>UPA TORRÕES</v>
          </cell>
          <cell r="E49" t="str">
            <v>3.4 - Material Farmacológico</v>
          </cell>
          <cell r="F49">
            <v>7484373000124</v>
          </cell>
          <cell r="G49" t="str">
            <v>UNI HOSPITALAR</v>
          </cell>
          <cell r="H49" t="str">
            <v>B</v>
          </cell>
          <cell r="I49" t="str">
            <v>S</v>
          </cell>
          <cell r="J49" t="str">
            <v>102012</v>
          </cell>
          <cell r="K49">
            <v>44007</v>
          </cell>
          <cell r="L49" t="str">
            <v>26200607484373000124550010001020121646160049</v>
          </cell>
          <cell r="M49" t="str">
            <v>26 -  Pernambuco</v>
          </cell>
          <cell r="N49">
            <v>1000</v>
          </cell>
        </row>
        <row r="50">
          <cell r="C50" t="str">
            <v>UPA TORRÕES</v>
          </cell>
          <cell r="E50" t="str">
            <v>3.4 - Material Farmacológico</v>
          </cell>
          <cell r="F50">
            <v>12882932000194</v>
          </cell>
          <cell r="G50" t="str">
            <v>EXOMED REP DE MEDICAMENTOS LTDA</v>
          </cell>
          <cell r="H50" t="str">
            <v>B</v>
          </cell>
          <cell r="I50" t="str">
            <v>S</v>
          </cell>
          <cell r="J50" t="str">
            <v>142873</v>
          </cell>
          <cell r="K50">
            <v>44007</v>
          </cell>
          <cell r="L50" t="str">
            <v>26200612882932000194550010001428731745702463</v>
          </cell>
          <cell r="M50" t="str">
            <v>26 -  Pernambuco</v>
          </cell>
          <cell r="N50">
            <v>586.67999999999995</v>
          </cell>
        </row>
        <row r="51">
          <cell r="C51" t="str">
            <v>UPA TORRÕES</v>
          </cell>
          <cell r="E51" t="str">
            <v>3.99 - Outras despesas com Material de Consumo</v>
          </cell>
          <cell r="F51">
            <v>18162706000115</v>
          </cell>
          <cell r="G51" t="str">
            <v>QUIMY LIFE</v>
          </cell>
          <cell r="H51" t="str">
            <v>B</v>
          </cell>
          <cell r="I51" t="str">
            <v>S</v>
          </cell>
          <cell r="J51" t="str">
            <v>11717</v>
          </cell>
          <cell r="K51">
            <v>43983</v>
          </cell>
          <cell r="L51" t="str">
            <v>26200518162706000115550010000117171156967531</v>
          </cell>
          <cell r="M51" t="str">
            <v>26 -  Pernambuco</v>
          </cell>
          <cell r="N51">
            <v>138.18</v>
          </cell>
        </row>
        <row r="52">
          <cell r="C52" t="str">
            <v>UPA TORRÕES</v>
          </cell>
          <cell r="E52" t="str">
            <v>5.11 - Fornecimento de Alimentação</v>
          </cell>
          <cell r="F52">
            <v>49324221001500</v>
          </cell>
          <cell r="G52" t="str">
            <v>FRESENIUS KABI BRASIL LTDA</v>
          </cell>
          <cell r="H52" t="str">
            <v>B</v>
          </cell>
          <cell r="I52" t="str">
            <v>S</v>
          </cell>
          <cell r="J52" t="str">
            <v>38295</v>
          </cell>
          <cell r="K52">
            <v>43990</v>
          </cell>
          <cell r="L52" t="str">
            <v>23200549324221001500550000000382951684087286</v>
          </cell>
          <cell r="M52" t="str">
            <v>26 -  Pernambuco</v>
          </cell>
          <cell r="N52">
            <v>2000</v>
          </cell>
        </row>
        <row r="53">
          <cell r="C53" t="str">
            <v>UPA TORRÕES</v>
          </cell>
          <cell r="E53" t="str">
            <v>3.11 - Material Laboratorial</v>
          </cell>
          <cell r="F53">
            <v>3307478000157</v>
          </cell>
          <cell r="G53" t="str">
            <v>MAX FILMES</v>
          </cell>
          <cell r="H53" t="str">
            <v>B</v>
          </cell>
          <cell r="I53" t="str">
            <v>S</v>
          </cell>
          <cell r="J53" t="str">
            <v>12852</v>
          </cell>
          <cell r="K53">
            <v>43984</v>
          </cell>
          <cell r="L53" t="str">
            <v>26200503307478000157550040000128521080155209</v>
          </cell>
          <cell r="M53" t="str">
            <v>26 -  Pernambuco</v>
          </cell>
          <cell r="N53">
            <v>520</v>
          </cell>
        </row>
        <row r="54">
          <cell r="C54" t="str">
            <v>UPA TORRÕES</v>
          </cell>
          <cell r="E54" t="str">
            <v>3.11 - Material Laboratorial</v>
          </cell>
          <cell r="F54">
            <v>3307478000157</v>
          </cell>
          <cell r="G54" t="str">
            <v>MAX FILMES</v>
          </cell>
          <cell r="H54" t="str">
            <v>B</v>
          </cell>
          <cell r="I54" t="str">
            <v>S</v>
          </cell>
          <cell r="J54" t="str">
            <v>12891</v>
          </cell>
          <cell r="K54">
            <v>44023</v>
          </cell>
          <cell r="L54" t="str">
            <v>26200603307478000157550040000128911080169252</v>
          </cell>
          <cell r="M54" t="str">
            <v>26 -  Pernambuco</v>
          </cell>
          <cell r="N54">
            <v>1033</v>
          </cell>
        </row>
        <row r="55">
          <cell r="C55" t="str">
            <v>UPA TORRÕES</v>
          </cell>
          <cell r="E55" t="str">
            <v>3.11 - Material Laboratorial</v>
          </cell>
          <cell r="F55">
            <v>3307478000157</v>
          </cell>
          <cell r="G55" t="str">
            <v>MAX FILMES</v>
          </cell>
          <cell r="H55" t="str">
            <v>B</v>
          </cell>
          <cell r="I55" t="str">
            <v>S</v>
          </cell>
          <cell r="J55" t="str">
            <v>12851</v>
          </cell>
          <cell r="K55">
            <v>44037</v>
          </cell>
          <cell r="L55" t="str">
            <v>26200503307478000157550040000128511080155201</v>
          </cell>
          <cell r="M55" t="str">
            <v>26 -  Pernambuco</v>
          </cell>
          <cell r="N55">
            <v>380</v>
          </cell>
        </row>
        <row r="56">
          <cell r="C56" t="str">
            <v>UPA TORRÕES</v>
          </cell>
          <cell r="E56" t="str">
            <v xml:space="preserve">3.8 - Uniformes, Tecidos e Aviamentos </v>
          </cell>
          <cell r="F56">
            <v>12936474000129</v>
          </cell>
          <cell r="G56" t="str">
            <v>KARLA ISA BEZERRA ME</v>
          </cell>
          <cell r="H56" t="str">
            <v>B</v>
          </cell>
          <cell r="I56" t="str">
            <v>S</v>
          </cell>
          <cell r="J56" t="str">
            <v>16806</v>
          </cell>
          <cell r="K56">
            <v>43985</v>
          </cell>
          <cell r="L56" t="str">
            <v>2620061293647400012550000000168061181874870</v>
          </cell>
          <cell r="M56" t="str">
            <v>26 -  Pernambuco</v>
          </cell>
          <cell r="N56">
            <v>1139</v>
          </cell>
        </row>
        <row r="57">
          <cell r="C57" t="str">
            <v>UPA TORRÕES</v>
          </cell>
          <cell r="E57" t="str">
            <v xml:space="preserve">3.8 - Uniformes, Tecidos e Aviamentos </v>
          </cell>
          <cell r="F57">
            <v>14197649000159</v>
          </cell>
          <cell r="G57" t="str">
            <v>RG TRAVESSEIROS</v>
          </cell>
          <cell r="H57" t="str">
            <v>B</v>
          </cell>
          <cell r="I57" t="str">
            <v>S</v>
          </cell>
          <cell r="J57" t="str">
            <v>160</v>
          </cell>
          <cell r="K57">
            <v>43994</v>
          </cell>
          <cell r="L57" t="str">
            <v>26200614197649000159550010000001601800028510</v>
          </cell>
          <cell r="M57" t="str">
            <v>26 -  Pernambuco</v>
          </cell>
          <cell r="N57">
            <v>645</v>
          </cell>
        </row>
        <row r="58">
          <cell r="C58" t="str">
            <v>UPA TORRÕES</v>
          </cell>
          <cell r="E58" t="str">
            <v xml:space="preserve">3.8 - Uniformes, Tecidos e Aviamentos </v>
          </cell>
          <cell r="F58">
            <v>14197649000159</v>
          </cell>
          <cell r="G58" t="str">
            <v>RG TRAVESSEIROS</v>
          </cell>
          <cell r="H58" t="str">
            <v>B</v>
          </cell>
          <cell r="I58" t="str">
            <v>S</v>
          </cell>
          <cell r="J58" t="str">
            <v>161</v>
          </cell>
          <cell r="K58">
            <v>43994</v>
          </cell>
          <cell r="L58" t="str">
            <v>26200614197649000159550010000001611841400209</v>
          </cell>
          <cell r="M58" t="str">
            <v>26 -  Pernambuco</v>
          </cell>
          <cell r="N58">
            <v>8343.7199999999993</v>
          </cell>
        </row>
        <row r="59">
          <cell r="C59" t="str">
            <v>UPA TORRÕES</v>
          </cell>
          <cell r="E59" t="str">
            <v xml:space="preserve">3.8 - Uniformes, Tecidos e Aviamentos </v>
          </cell>
          <cell r="F59">
            <v>1378972000187</v>
          </cell>
          <cell r="G59" t="str">
            <v>NOBREGA &amp; NOBREGA</v>
          </cell>
          <cell r="H59" t="str">
            <v>B</v>
          </cell>
          <cell r="I59" t="str">
            <v>S</v>
          </cell>
          <cell r="J59" t="str">
            <v>4807</v>
          </cell>
          <cell r="K59">
            <v>44008</v>
          </cell>
          <cell r="L59" t="str">
            <v>26200601378972000187650010000048071255513785</v>
          </cell>
          <cell r="M59" t="str">
            <v>26 -  Pernambuco</v>
          </cell>
          <cell r="N59">
            <v>13.4</v>
          </cell>
        </row>
        <row r="60">
          <cell r="C60" t="str">
            <v>UPA TORRÕES</v>
          </cell>
          <cell r="E60" t="str">
            <v>3.11 - Material Laboratorial</v>
          </cell>
          <cell r="F60">
            <v>15227236000132</v>
          </cell>
          <cell r="G60" t="str">
            <v>ATOS MEDICA</v>
          </cell>
          <cell r="H60" t="str">
            <v>B</v>
          </cell>
          <cell r="I60" t="str">
            <v>S</v>
          </cell>
          <cell r="J60" t="str">
            <v>7614</v>
          </cell>
          <cell r="K60">
            <v>44000</v>
          </cell>
          <cell r="L60" t="str">
            <v>26200615227236000132550010000076141111176146</v>
          </cell>
          <cell r="M60" t="str">
            <v>26 -  Pernambuco</v>
          </cell>
          <cell r="N60">
            <v>90</v>
          </cell>
        </row>
        <row r="61">
          <cell r="C61" t="str">
            <v>UPA TORRÕES</v>
          </cell>
          <cell r="E61" t="str">
            <v>3.11 - Material Laboratorial</v>
          </cell>
          <cell r="F61">
            <v>10859287000163</v>
          </cell>
          <cell r="G61" t="str">
            <v>NEW MED</v>
          </cell>
          <cell r="H61" t="str">
            <v>B</v>
          </cell>
          <cell r="I61" t="str">
            <v>S</v>
          </cell>
          <cell r="J61" t="str">
            <v>3997</v>
          </cell>
          <cell r="K61">
            <v>44004</v>
          </cell>
          <cell r="L61" t="str">
            <v>26200610859287000163550010000039971439877784</v>
          </cell>
          <cell r="M61" t="str">
            <v>26 -  Pernambuco</v>
          </cell>
          <cell r="N61">
            <v>280</v>
          </cell>
        </row>
        <row r="62">
          <cell r="C62" t="str">
            <v>UPA TORRÕES</v>
          </cell>
          <cell r="E62" t="str">
            <v>3.11 - Material Laboratorial</v>
          </cell>
          <cell r="F62">
            <v>26603680000121</v>
          </cell>
          <cell r="G62" t="str">
            <v>MORAMED</v>
          </cell>
          <cell r="H62" t="str">
            <v>B</v>
          </cell>
          <cell r="I62" t="str">
            <v>S</v>
          </cell>
          <cell r="J62" t="str">
            <v>213</v>
          </cell>
          <cell r="K62">
            <v>44007</v>
          </cell>
          <cell r="L62" t="str">
            <v>26200626603680000121550010000002131002772194</v>
          </cell>
          <cell r="M62" t="str">
            <v>26 -  Pernambuco</v>
          </cell>
          <cell r="N62">
            <v>940</v>
          </cell>
        </row>
        <row r="63">
          <cell r="C63" t="str">
            <v>UPA TORRÕES</v>
          </cell>
          <cell r="E63" t="str">
            <v>3.2 - Gás e Outros Materiais Engarrafados</v>
          </cell>
          <cell r="F63">
            <v>24380578002203</v>
          </cell>
          <cell r="G63" t="str">
            <v>WHITE MARTINS GASES INDUST NORDESTE SA</v>
          </cell>
          <cell r="H63" t="str">
            <v>B</v>
          </cell>
          <cell r="I63" t="str">
            <v>S</v>
          </cell>
          <cell r="J63" t="str">
            <v>1560</v>
          </cell>
          <cell r="K63">
            <v>43985</v>
          </cell>
          <cell r="L63" t="str">
            <v>26200524380578002203550110000015601792494980</v>
          </cell>
          <cell r="M63" t="str">
            <v>26 -  Pernambuco</v>
          </cell>
          <cell r="N63">
            <v>2494.8000000000002</v>
          </cell>
        </row>
        <row r="64">
          <cell r="C64" t="str">
            <v>UPA TORRÕES</v>
          </cell>
          <cell r="E64" t="str">
            <v>3.2 - Gás e Outros Materiais Engarrafados</v>
          </cell>
          <cell r="F64">
            <v>24380578002041</v>
          </cell>
          <cell r="G64" t="str">
            <v>WHITE MARTINS GASES INDUST NORDESTE SA</v>
          </cell>
          <cell r="H64" t="str">
            <v>B</v>
          </cell>
          <cell r="I64" t="str">
            <v>S</v>
          </cell>
          <cell r="J64" t="str">
            <v>25463</v>
          </cell>
          <cell r="K64">
            <v>43985</v>
          </cell>
          <cell r="L64" t="str">
            <v>26200524380578002041550330000254631792527942</v>
          </cell>
          <cell r="M64" t="str">
            <v>26 -  Pernambuco</v>
          </cell>
          <cell r="N64">
            <v>101.2</v>
          </cell>
        </row>
        <row r="65">
          <cell r="C65" t="str">
            <v>UPA TORRÕES</v>
          </cell>
          <cell r="E65" t="str">
            <v>3.2 - Gás e Outros Materiais Engarrafados</v>
          </cell>
          <cell r="F65">
            <v>24380578002041</v>
          </cell>
          <cell r="G65" t="str">
            <v>WHITE MARTINS GASES INDUST NORDESTE SA</v>
          </cell>
          <cell r="H65" t="str">
            <v>B</v>
          </cell>
          <cell r="I65" t="str">
            <v>S</v>
          </cell>
          <cell r="J65" t="str">
            <v>25495</v>
          </cell>
          <cell r="K65">
            <v>43985</v>
          </cell>
          <cell r="L65" t="str">
            <v>26200624380578002041550330000254951792795243</v>
          </cell>
          <cell r="M65" t="str">
            <v>26 -  Pernambuco</v>
          </cell>
          <cell r="N65">
            <v>50.6</v>
          </cell>
        </row>
        <row r="66">
          <cell r="C66" t="str">
            <v>UPA TORRÕES</v>
          </cell>
          <cell r="E66" t="str">
            <v>3.2 - Gás e Outros Materiais Engarrafados</v>
          </cell>
          <cell r="F66">
            <v>24380578002041</v>
          </cell>
          <cell r="G66" t="str">
            <v>WHITE MARTINS GASES INDUST NORDESTE SA</v>
          </cell>
          <cell r="H66" t="str">
            <v>B</v>
          </cell>
          <cell r="I66" t="str">
            <v>S</v>
          </cell>
          <cell r="J66" t="str">
            <v>25511</v>
          </cell>
          <cell r="K66">
            <v>43985</v>
          </cell>
          <cell r="L66" t="str">
            <v>26200624380578002041550330000255111792887046</v>
          </cell>
          <cell r="M66" t="str">
            <v>26 -  Pernambuco</v>
          </cell>
          <cell r="N66">
            <v>50.6</v>
          </cell>
        </row>
        <row r="67">
          <cell r="C67" t="str">
            <v>UPA TORRÕES</v>
          </cell>
          <cell r="E67" t="str">
            <v>3.2 - Gás e Outros Materiais Engarrafados</v>
          </cell>
          <cell r="F67">
            <v>24380578002041</v>
          </cell>
          <cell r="G67" t="str">
            <v>WHITE MARTINS GASES INDUST NORDESTE SA</v>
          </cell>
          <cell r="H67" t="str">
            <v>B</v>
          </cell>
          <cell r="I67" t="str">
            <v>S</v>
          </cell>
          <cell r="J67" t="str">
            <v>25513</v>
          </cell>
          <cell r="K67">
            <v>43987</v>
          </cell>
          <cell r="L67" t="str">
            <v>26200624380578002041550330000255131792890203</v>
          </cell>
          <cell r="M67" t="str">
            <v>26 -  Pernambuco</v>
          </cell>
          <cell r="N67">
            <v>253</v>
          </cell>
        </row>
        <row r="68">
          <cell r="C68" t="str">
            <v>UPA TORRÕES</v>
          </cell>
          <cell r="E68" t="str">
            <v>3.2 - Gás e Outros Materiais Engarrafados</v>
          </cell>
          <cell r="F68">
            <v>24380578002041</v>
          </cell>
          <cell r="G68" t="str">
            <v>WHITE MARTINS GASES INDUST NORDESTE SA</v>
          </cell>
          <cell r="H68" t="str">
            <v>B</v>
          </cell>
          <cell r="I68" t="str">
            <v>S</v>
          </cell>
          <cell r="J68" t="str">
            <v>25526</v>
          </cell>
          <cell r="K68">
            <v>43987</v>
          </cell>
          <cell r="L68" t="str">
            <v>26200624380578002041550330000255261793010361</v>
          </cell>
          <cell r="M68" t="str">
            <v>26 -  Pernambuco</v>
          </cell>
          <cell r="N68">
            <v>190.3</v>
          </cell>
        </row>
        <row r="69">
          <cell r="C69" t="str">
            <v>UPA TORRÕES</v>
          </cell>
          <cell r="E69" t="str">
            <v>3.2 - Gás e Outros Materiais Engarrafados</v>
          </cell>
          <cell r="F69">
            <v>24380578002203</v>
          </cell>
          <cell r="G69" t="str">
            <v>WHITE MARTINS GASES INDUST NORDESTE SA</v>
          </cell>
          <cell r="H69" t="str">
            <v>B</v>
          </cell>
          <cell r="I69" t="str">
            <v>S</v>
          </cell>
          <cell r="J69" t="str">
            <v>1117</v>
          </cell>
          <cell r="K69">
            <v>43991</v>
          </cell>
          <cell r="L69" t="str">
            <v>26200624380578002203550750000011171793584167</v>
          </cell>
          <cell r="M69" t="str">
            <v>26 -  Pernambuco</v>
          </cell>
          <cell r="N69">
            <v>2222</v>
          </cell>
        </row>
        <row r="70">
          <cell r="C70" t="str">
            <v>UPA TORRÕES</v>
          </cell>
          <cell r="E70" t="str">
            <v>3.2 - Gás e Outros Materiais Engarrafados</v>
          </cell>
          <cell r="F70">
            <v>24380578002041</v>
          </cell>
          <cell r="G70" t="str">
            <v>WHITE MARTINS GASES INDUST NORDESTE SA</v>
          </cell>
          <cell r="H70" t="str">
            <v>B</v>
          </cell>
          <cell r="I70" t="str">
            <v>S</v>
          </cell>
          <cell r="J70" t="str">
            <v>50607</v>
          </cell>
          <cell r="K70">
            <v>43994</v>
          </cell>
          <cell r="L70" t="str">
            <v>26200624380578002041550560000506071793862323</v>
          </cell>
          <cell r="M70" t="str">
            <v>26 -  Pernambuco</v>
          </cell>
          <cell r="N70">
            <v>101.2</v>
          </cell>
        </row>
        <row r="71">
          <cell r="C71" t="str">
            <v>UPA TORRÕES</v>
          </cell>
          <cell r="E71" t="str">
            <v>3.2 - Gás e Outros Materiais Engarrafados</v>
          </cell>
          <cell r="F71">
            <v>24380578002041</v>
          </cell>
          <cell r="G71" t="str">
            <v>WHITE MARTINS GASES INDUST NORDESTE SA</v>
          </cell>
          <cell r="H71" t="str">
            <v>B</v>
          </cell>
          <cell r="I71" t="str">
            <v>S</v>
          </cell>
          <cell r="J71" t="str">
            <v>25697</v>
          </cell>
          <cell r="K71">
            <v>43998</v>
          </cell>
          <cell r="L71" t="str">
            <v>26200624380578002041550330000256971794469942</v>
          </cell>
          <cell r="M71" t="str">
            <v>26 -  Pernambuco</v>
          </cell>
          <cell r="N71">
            <v>171.06</v>
          </cell>
        </row>
        <row r="72">
          <cell r="C72" t="str">
            <v>UPA TORRÕES</v>
          </cell>
          <cell r="E72" t="str">
            <v>3.2 - Gás e Outros Materiais Engarrafados</v>
          </cell>
          <cell r="F72">
            <v>24380578002041</v>
          </cell>
          <cell r="G72" t="str">
            <v>WHITE MARTINS GASES INDUST NORDESTE SA</v>
          </cell>
          <cell r="H72" t="str">
            <v>B</v>
          </cell>
          <cell r="I72" t="str">
            <v>S</v>
          </cell>
          <cell r="J72" t="str">
            <v>25731</v>
          </cell>
          <cell r="K72">
            <v>44001</v>
          </cell>
          <cell r="L72" t="str">
            <v>26200624380578002041550330000257311794738017</v>
          </cell>
          <cell r="M72" t="str">
            <v>26 -  Pernambuco</v>
          </cell>
          <cell r="N72">
            <v>101.2</v>
          </cell>
        </row>
        <row r="73">
          <cell r="C73" t="str">
            <v>UPA TORRÕES</v>
          </cell>
          <cell r="E73" t="str">
            <v>3.2 - Gás e Outros Materiais Engarrafados</v>
          </cell>
          <cell r="F73">
            <v>24380578002203</v>
          </cell>
          <cell r="G73" t="str">
            <v>WHITE MARTINS GASES INDUST NORDESTE SA</v>
          </cell>
          <cell r="H73" t="str">
            <v>B</v>
          </cell>
          <cell r="I73" t="str">
            <v>S</v>
          </cell>
          <cell r="J73" t="str">
            <v>1170</v>
          </cell>
          <cell r="K73">
            <v>44004</v>
          </cell>
          <cell r="L73" t="str">
            <v>26200624380578002203550750000011701794848475</v>
          </cell>
          <cell r="M73" t="str">
            <v>26 -  Pernambuco</v>
          </cell>
          <cell r="N73">
            <v>2312.21</v>
          </cell>
        </row>
        <row r="74">
          <cell r="C74" t="str">
            <v>UPA TORRÕES</v>
          </cell>
          <cell r="E74" t="str">
            <v>3.2 - Gás e Outros Materiais Engarrafados</v>
          </cell>
          <cell r="F74">
            <v>24380578002041</v>
          </cell>
          <cell r="G74" t="str">
            <v>WHITE MARTINS GASES INDUST NORDESTE SA</v>
          </cell>
          <cell r="H74" t="str">
            <v>B</v>
          </cell>
          <cell r="I74" t="str">
            <v>S</v>
          </cell>
          <cell r="J74" t="str">
            <v>25819</v>
          </cell>
          <cell r="K74">
            <v>44007</v>
          </cell>
          <cell r="L74" t="str">
            <v>26200624380578002041550330000258191795412582</v>
          </cell>
          <cell r="M74" t="str">
            <v>26 -  Pernambuco</v>
          </cell>
          <cell r="N74">
            <v>190.3</v>
          </cell>
        </row>
        <row r="75">
          <cell r="C75" t="str">
            <v>UPA TORRÕES</v>
          </cell>
          <cell r="E75" t="str">
            <v>3.7 - Material de Limpeza e Produtos de Hgienização</v>
          </cell>
          <cell r="F75">
            <v>8014460000180</v>
          </cell>
          <cell r="G75" t="str">
            <v>VANPEL MATERIAL DE ESC. INF.LTDA</v>
          </cell>
          <cell r="H75" t="str">
            <v>B</v>
          </cell>
          <cell r="I75" t="str">
            <v>S</v>
          </cell>
          <cell r="J75" t="str">
            <v>27150</v>
          </cell>
          <cell r="K75">
            <v>43983</v>
          </cell>
          <cell r="L75" t="str">
            <v>26200508014460000180550010000271501001070189</v>
          </cell>
          <cell r="M75" t="str">
            <v>26 -  Pernambuco</v>
          </cell>
          <cell r="N75">
            <v>50</v>
          </cell>
        </row>
        <row r="76">
          <cell r="C76" t="str">
            <v>UPA TORRÕES</v>
          </cell>
          <cell r="E76" t="str">
            <v>3.7 - Material de Limpeza e Produtos de Hgienização</v>
          </cell>
          <cell r="F76">
            <v>31329180000183</v>
          </cell>
          <cell r="G76" t="str">
            <v>MAXXISUPRI COMERCIO DE SANEANTES EIRELI</v>
          </cell>
          <cell r="H76" t="str">
            <v>B</v>
          </cell>
          <cell r="I76" t="str">
            <v>S</v>
          </cell>
          <cell r="J76" t="str">
            <v>5167</v>
          </cell>
          <cell r="K76">
            <v>43999</v>
          </cell>
          <cell r="L76" t="str">
            <v>26200631329180000183550070000051671220159763</v>
          </cell>
          <cell r="M76" t="str">
            <v>26 -  Pernambuco</v>
          </cell>
          <cell r="N76">
            <v>1533.36</v>
          </cell>
        </row>
        <row r="77">
          <cell r="C77" t="str">
            <v>UPA TORRÕES</v>
          </cell>
          <cell r="E77" t="str">
            <v>3.7 - Material de Limpeza e Produtos de Hgienização</v>
          </cell>
          <cell r="F77">
            <v>31329180000183</v>
          </cell>
          <cell r="G77" t="str">
            <v>MAXXISUPRI COMERCIO DE SANEANTES EIRELI</v>
          </cell>
          <cell r="H77" t="str">
            <v>B</v>
          </cell>
          <cell r="I77" t="str">
            <v>S</v>
          </cell>
          <cell r="J77" t="str">
            <v>5251</v>
          </cell>
          <cell r="K77">
            <v>44004</v>
          </cell>
          <cell r="L77" t="str">
            <v>26200631329180000183550070000052511580153100</v>
          </cell>
          <cell r="M77" t="str">
            <v>26 -  Pernambuco</v>
          </cell>
          <cell r="N77">
            <v>377.69</v>
          </cell>
        </row>
        <row r="78">
          <cell r="C78" t="str">
            <v>UPA TORRÕES</v>
          </cell>
          <cell r="E78" t="str">
            <v>3.99 - Outras despesas com Material de Consumo</v>
          </cell>
          <cell r="F78">
            <v>138409000179</v>
          </cell>
          <cell r="G78" t="str">
            <v>OMEGA REFRIGERAÇÃO</v>
          </cell>
          <cell r="H78" t="str">
            <v>B</v>
          </cell>
          <cell r="I78" t="str">
            <v>S</v>
          </cell>
          <cell r="J78" t="str">
            <v>4996</v>
          </cell>
          <cell r="K78">
            <v>43994</v>
          </cell>
          <cell r="L78" t="str">
            <v>26200600138409000179550010000049961901224093</v>
          </cell>
          <cell r="M78" t="str">
            <v>26 -  Pernambuco</v>
          </cell>
          <cell r="N78">
            <v>400</v>
          </cell>
        </row>
        <row r="79">
          <cell r="C79" t="str">
            <v>UPA TORRÕES</v>
          </cell>
          <cell r="E79" t="str">
            <v>3.99 - Outras despesas com Material de Consumo</v>
          </cell>
          <cell r="F79">
            <v>92660406000623</v>
          </cell>
          <cell r="G79" t="str">
            <v>A A FRIGELAR REFRIGERAÇÃO LTDA</v>
          </cell>
          <cell r="H79" t="str">
            <v>B</v>
          </cell>
          <cell r="I79" t="str">
            <v>S</v>
          </cell>
          <cell r="J79" t="str">
            <v>534418</v>
          </cell>
          <cell r="K79">
            <v>44001</v>
          </cell>
          <cell r="L79" t="str">
            <v>26200692660406000623550050005344181000043994</v>
          </cell>
          <cell r="M79" t="str">
            <v>26 -  Pernambuco</v>
          </cell>
          <cell r="N79">
            <v>1206.8699999999999</v>
          </cell>
        </row>
        <row r="80">
          <cell r="C80" t="str">
            <v>UPA TORRÕES</v>
          </cell>
          <cell r="E80" t="str">
            <v>3.99 - Outras despesas com Material de Consumo</v>
          </cell>
          <cell r="F80">
            <v>1754239000462</v>
          </cell>
          <cell r="G80" t="str">
            <v>REFRIG DUFRIO COM. E IMP. LTDA (PE)</v>
          </cell>
          <cell r="H80" t="str">
            <v>B</v>
          </cell>
          <cell r="I80" t="str">
            <v>S</v>
          </cell>
          <cell r="J80" t="str">
            <v>439522</v>
          </cell>
          <cell r="K80">
            <v>44012</v>
          </cell>
          <cell r="L80" t="str">
            <v>26200601754239000462550010004395221000271571</v>
          </cell>
          <cell r="M80" t="str">
            <v>26 -  Pernambuco</v>
          </cell>
          <cell r="N80">
            <v>793.8</v>
          </cell>
        </row>
        <row r="81">
          <cell r="C81" t="str">
            <v>UPA TORRÕES</v>
          </cell>
          <cell r="E81" t="str">
            <v xml:space="preserve">3.9 - Material para Manutenção de Bens Imóveis </v>
          </cell>
          <cell r="F81">
            <v>8852436000110</v>
          </cell>
          <cell r="G81" t="str">
            <v>CEMAFEL LTDA</v>
          </cell>
          <cell r="H81" t="str">
            <v>B</v>
          </cell>
          <cell r="I81" t="str">
            <v>S</v>
          </cell>
          <cell r="J81" t="str">
            <v>4734</v>
          </cell>
          <cell r="K81">
            <v>43985</v>
          </cell>
          <cell r="L81" t="str">
            <v>26200508852436000110550010000047341247306101</v>
          </cell>
          <cell r="M81" t="str">
            <v>26 -  Pernambuco</v>
          </cell>
          <cell r="N81">
            <v>179.25</v>
          </cell>
        </row>
        <row r="82">
          <cell r="C82" t="str">
            <v>UPA TORRÕES</v>
          </cell>
          <cell r="E82" t="str">
            <v xml:space="preserve">3.9 - Material para Manutenção de Bens Imóveis </v>
          </cell>
          <cell r="F82">
            <v>29397903000130</v>
          </cell>
          <cell r="G82" t="str">
            <v>SOULLED</v>
          </cell>
          <cell r="H82" t="str">
            <v>B</v>
          </cell>
          <cell r="I82" t="str">
            <v>S</v>
          </cell>
          <cell r="J82" t="str">
            <v>1352</v>
          </cell>
          <cell r="K82">
            <v>43987</v>
          </cell>
          <cell r="L82" t="str">
            <v>26200629397903000130550010000013521334373953</v>
          </cell>
          <cell r="M82" t="str">
            <v>26 -  Pernambuco</v>
          </cell>
          <cell r="N82">
            <v>976.7</v>
          </cell>
        </row>
        <row r="83">
          <cell r="C83" t="str">
            <v>UPA TORRÕES</v>
          </cell>
          <cell r="E83" t="str">
            <v xml:space="preserve">3.9 - Material para Manutenção de Bens Imóveis </v>
          </cell>
          <cell r="F83">
            <v>810146000100</v>
          </cell>
          <cell r="G83" t="str">
            <v>MADEPORT LTDA</v>
          </cell>
          <cell r="H83" t="str">
            <v>B</v>
          </cell>
          <cell r="I83" t="str">
            <v>S</v>
          </cell>
          <cell r="J83" t="str">
            <v>37852</v>
          </cell>
          <cell r="K83">
            <v>43987</v>
          </cell>
          <cell r="L83" t="str">
            <v>26200500810146000100550010000378521009480641</v>
          </cell>
          <cell r="M83" t="str">
            <v>26 -  Pernambuco</v>
          </cell>
          <cell r="N83">
            <v>52</v>
          </cell>
        </row>
        <row r="84">
          <cell r="C84" t="str">
            <v>UPA TORRÕES</v>
          </cell>
          <cell r="E84" t="str">
            <v xml:space="preserve">3.9 - Material para Manutenção de Bens Imóveis </v>
          </cell>
          <cell r="F84">
            <v>810146000100</v>
          </cell>
          <cell r="G84" t="str">
            <v>MADEPORT LTDA</v>
          </cell>
          <cell r="H84" t="str">
            <v>B</v>
          </cell>
          <cell r="I84" t="str">
            <v>S</v>
          </cell>
          <cell r="J84" t="str">
            <v>56407</v>
          </cell>
          <cell r="K84">
            <v>43990</v>
          </cell>
          <cell r="L84" t="str">
            <v>26200500810146000100650010000564071002160534</v>
          </cell>
          <cell r="M84" t="str">
            <v>26 -  Pernambuco</v>
          </cell>
          <cell r="N84">
            <v>59</v>
          </cell>
        </row>
        <row r="85">
          <cell r="C85" t="str">
            <v>UPA TORRÕES</v>
          </cell>
          <cell r="E85" t="str">
            <v xml:space="preserve">3.9 - Material para Manutenção de Bens Imóveis </v>
          </cell>
          <cell r="F85">
            <v>11623188001627</v>
          </cell>
          <cell r="G85" t="str">
            <v>ARMAZEM CORAL LTDA</v>
          </cell>
          <cell r="H85" t="str">
            <v>B</v>
          </cell>
          <cell r="I85" t="str">
            <v>S</v>
          </cell>
          <cell r="J85" t="str">
            <v>182539</v>
          </cell>
          <cell r="K85">
            <v>43990</v>
          </cell>
          <cell r="L85" t="str">
            <v>26200511623188001627550010001825391001825304</v>
          </cell>
          <cell r="M85" t="str">
            <v>26 -  Pernambuco</v>
          </cell>
          <cell r="N85">
            <v>667.44</v>
          </cell>
        </row>
        <row r="86">
          <cell r="C86" t="str">
            <v>UPA TORRÕES</v>
          </cell>
          <cell r="E86" t="str">
            <v xml:space="preserve">3.9 - Material para Manutenção de Bens Imóveis </v>
          </cell>
          <cell r="F86">
            <v>34337826000162</v>
          </cell>
          <cell r="G86" t="str">
            <v>REDEFRIO REFRIGERAÇÃO PEÇAS E SERVIÇOS</v>
          </cell>
          <cell r="H86" t="str">
            <v>B</v>
          </cell>
          <cell r="I86" t="str">
            <v>S</v>
          </cell>
          <cell r="J86" t="str">
            <v>38</v>
          </cell>
          <cell r="K86">
            <v>44002</v>
          </cell>
          <cell r="L86" t="str">
            <v>26200634337826000162550040000000381578405205</v>
          </cell>
          <cell r="M86" t="str">
            <v>26 -  Pernambuco</v>
          </cell>
          <cell r="N86">
            <v>130</v>
          </cell>
        </row>
        <row r="87">
          <cell r="C87" t="str">
            <v>UPA TORRÕES</v>
          </cell>
          <cell r="E87" t="str">
            <v xml:space="preserve">3.9 - Material para Manutenção de Bens Imóveis </v>
          </cell>
          <cell r="F87">
            <v>810146000100</v>
          </cell>
          <cell r="G87" t="str">
            <v>MADEPORT LTDA</v>
          </cell>
          <cell r="H87" t="str">
            <v>B</v>
          </cell>
          <cell r="I87" t="str">
            <v>S</v>
          </cell>
          <cell r="J87" t="str">
            <v>37881</v>
          </cell>
          <cell r="K87">
            <v>44008</v>
          </cell>
          <cell r="L87" t="str">
            <v>26200600810146000100550010000378811002169032</v>
          </cell>
          <cell r="M87" t="str">
            <v>26 -  Pernambuco</v>
          </cell>
          <cell r="N87">
            <v>50</v>
          </cell>
        </row>
        <row r="88">
          <cell r="C88" t="str">
            <v>UPA TORRÕES</v>
          </cell>
          <cell r="E88" t="str">
            <v xml:space="preserve">3.9 - Material para Manutenção de Bens Imóveis </v>
          </cell>
          <cell r="F88">
            <v>810146000100</v>
          </cell>
          <cell r="G88" t="str">
            <v>MADEPORT LTDA</v>
          </cell>
          <cell r="H88" t="str">
            <v>B</v>
          </cell>
          <cell r="I88" t="str">
            <v>S</v>
          </cell>
          <cell r="J88" t="str">
            <v>37886</v>
          </cell>
          <cell r="K88">
            <v>44008</v>
          </cell>
          <cell r="L88" t="str">
            <v>26200600810146000100550010000378861003089942</v>
          </cell>
          <cell r="M88" t="str">
            <v>26 -  Pernambuco</v>
          </cell>
          <cell r="N88">
            <v>39</v>
          </cell>
        </row>
        <row r="89">
          <cell r="C89" t="str">
            <v>UPA TORRÕES</v>
          </cell>
          <cell r="E89" t="str">
            <v xml:space="preserve">3.9 - Material para Manutenção de Bens Imóveis </v>
          </cell>
          <cell r="F89">
            <v>7065420000103</v>
          </cell>
          <cell r="G89" t="str">
            <v>NORPAD. COMER DE EUIP E PEÇAS</v>
          </cell>
          <cell r="H89" t="str">
            <v>B</v>
          </cell>
          <cell r="I89" t="str">
            <v>S</v>
          </cell>
          <cell r="J89" t="str">
            <v>52070</v>
          </cell>
          <cell r="K89">
            <v>44008</v>
          </cell>
          <cell r="L89" t="str">
            <v>26200607065420000103550010000520701000783375</v>
          </cell>
          <cell r="M89" t="str">
            <v>26 -  Pernambuco</v>
          </cell>
          <cell r="N89">
            <v>120</v>
          </cell>
        </row>
        <row r="90">
          <cell r="C90" t="str">
            <v>UPA TORRÕES</v>
          </cell>
          <cell r="E90" t="str">
            <v xml:space="preserve">3.9 - Material para Manutenção de Bens Imóveis </v>
          </cell>
          <cell r="F90">
            <v>810146000100</v>
          </cell>
          <cell r="G90" t="str">
            <v>MADEPORT LTDA</v>
          </cell>
          <cell r="H90" t="str">
            <v>B</v>
          </cell>
          <cell r="I90" t="str">
            <v>S</v>
          </cell>
          <cell r="J90" t="str">
            <v>56716</v>
          </cell>
          <cell r="K90">
            <v>44008</v>
          </cell>
          <cell r="L90" t="str">
            <v>26200600810146000100650010000567161001059030</v>
          </cell>
          <cell r="M90" t="str">
            <v>26 -  Pernambuco</v>
          </cell>
          <cell r="N90">
            <v>60</v>
          </cell>
        </row>
        <row r="91">
          <cell r="C91" t="str">
            <v>UPA TORRÕES</v>
          </cell>
          <cell r="E91" t="str">
            <v>3.99 - Outras despesas com Material de Consumo</v>
          </cell>
          <cell r="F91">
            <v>8912551000133</v>
          </cell>
          <cell r="G91" t="str">
            <v>COMERCIAL LUMEN</v>
          </cell>
          <cell r="H91" t="str">
            <v>B</v>
          </cell>
          <cell r="I91" t="str">
            <v>S</v>
          </cell>
          <cell r="J91" t="str">
            <v>370</v>
          </cell>
          <cell r="K91">
            <v>43994</v>
          </cell>
          <cell r="L91" t="str">
            <v>26200608912551000133550010000003701288314042</v>
          </cell>
          <cell r="M91" t="str">
            <v>26 -  Pernambuco</v>
          </cell>
          <cell r="N91">
            <v>670.09</v>
          </cell>
        </row>
        <row r="92">
          <cell r="C92" t="str">
            <v>UPA TORRÕES</v>
          </cell>
          <cell r="E92" t="str">
            <v>3.99 - Outras despesas com Material de Consumo</v>
          </cell>
          <cell r="F92">
            <v>8912551000133</v>
          </cell>
          <cell r="G92" t="str">
            <v>COMERCIAL LUMEN</v>
          </cell>
          <cell r="H92" t="str">
            <v>B</v>
          </cell>
          <cell r="I92" t="str">
            <v>S</v>
          </cell>
          <cell r="J92" t="str">
            <v>371</v>
          </cell>
          <cell r="K92">
            <v>44008</v>
          </cell>
          <cell r="L92" t="str">
            <v>26200608912551000133550010000003711988211138</v>
          </cell>
          <cell r="M92" t="str">
            <v>26 -  Pernambuco</v>
          </cell>
          <cell r="N92">
            <v>30</v>
          </cell>
        </row>
        <row r="93">
          <cell r="C93" t="str">
            <v>UPA TORRÕES</v>
          </cell>
          <cell r="E93" t="str">
            <v>3.99 - Outras despesas com Material de Consumo</v>
          </cell>
          <cell r="F93">
            <v>19223956000180</v>
          </cell>
          <cell r="G93" t="str">
            <v>MERCADINHO FELIPE</v>
          </cell>
          <cell r="H93" t="str">
            <v>B</v>
          </cell>
          <cell r="I93" t="str">
            <v>S</v>
          </cell>
          <cell r="J93" t="str">
            <v>21917</v>
          </cell>
          <cell r="K93">
            <v>44008</v>
          </cell>
          <cell r="L93" t="str">
            <v>26200619223956000180650020000219171002072040</v>
          </cell>
          <cell r="M93" t="str">
            <v>26 -  Pernambuco</v>
          </cell>
          <cell r="N93">
            <v>10.4</v>
          </cell>
        </row>
        <row r="94">
          <cell r="C94" t="str">
            <v>UPA TORRÕES</v>
          </cell>
          <cell r="E94" t="str">
            <v xml:space="preserve">3.8 - Uniformes, Tecidos e Aviamentos </v>
          </cell>
          <cell r="F94">
            <v>8852436000110</v>
          </cell>
          <cell r="G94" t="str">
            <v>CEMAFEL LTDA</v>
          </cell>
          <cell r="H94" t="str">
            <v>B</v>
          </cell>
          <cell r="I94" t="str">
            <v>S</v>
          </cell>
          <cell r="J94" t="str">
            <v>4734</v>
          </cell>
          <cell r="K94">
            <v>43985</v>
          </cell>
          <cell r="L94" t="str">
            <v>26200508852436000110550010000047341247306101</v>
          </cell>
          <cell r="M94" t="str">
            <v>26 -  Pernambuco</v>
          </cell>
          <cell r="N94">
            <v>14</v>
          </cell>
        </row>
        <row r="95">
          <cell r="C95" t="str">
            <v>UPA TORRÕES</v>
          </cell>
          <cell r="E95" t="str">
            <v xml:space="preserve">3.10 - Material para Manutenção de Bens Móveis </v>
          </cell>
          <cell r="F95">
            <v>4588769000123</v>
          </cell>
          <cell r="G95" t="str">
            <v>ALEXANDRE BEZERRA DE ALBURQUEQUE ME</v>
          </cell>
          <cell r="H95" t="str">
            <v>B</v>
          </cell>
          <cell r="I95" t="str">
            <v>S</v>
          </cell>
          <cell r="J95" t="str">
            <v>1655</v>
          </cell>
          <cell r="K95">
            <v>44008</v>
          </cell>
          <cell r="L95" t="str">
            <v>26200604588769000123550010000016551006734116</v>
          </cell>
          <cell r="M95" t="str">
            <v>26 -  Pernambuco</v>
          </cell>
          <cell r="N95">
            <v>80</v>
          </cell>
        </row>
        <row r="96">
          <cell r="C96" t="str">
            <v>UPA TORRÕES</v>
          </cell>
          <cell r="E96" t="str">
            <v>3.1 - Combustíveis e Lubrificantes Automotivos</v>
          </cell>
          <cell r="F96" t="str">
            <v>00.604.122/0001-97</v>
          </cell>
          <cell r="G96" t="str">
            <v>TRIVALE ADMINISTRAÇÃO LTDA</v>
          </cell>
          <cell r="H96" t="str">
            <v>B</v>
          </cell>
          <cell r="I96" t="str">
            <v>S</v>
          </cell>
          <cell r="J96" t="str">
            <v>1394901</v>
          </cell>
          <cell r="K96">
            <v>43998</v>
          </cell>
          <cell r="L96" t="str">
            <v>388DD76B</v>
          </cell>
          <cell r="M96" t="str">
            <v>26 -  Pernambuco</v>
          </cell>
          <cell r="N96">
            <v>943.83</v>
          </cell>
        </row>
        <row r="97">
          <cell r="C97" t="str">
            <v>UPA TORRÕES</v>
          </cell>
          <cell r="E97" t="str">
            <v>3.1 - Combustíveis e Lubrificantes Automotivos</v>
          </cell>
          <cell r="F97">
            <v>10869782001206</v>
          </cell>
          <cell r="G97" t="str">
            <v>TRIVALE ADMINISTRAÇÃO LTDA</v>
          </cell>
          <cell r="H97" t="str">
            <v>B</v>
          </cell>
          <cell r="I97" t="str">
            <v>S</v>
          </cell>
          <cell r="J97" t="str">
            <v>1402558</v>
          </cell>
          <cell r="K97">
            <v>44013</v>
          </cell>
          <cell r="L97" t="str">
            <v>EF3A3E43</v>
          </cell>
          <cell r="M97" t="str">
            <v>26 -  Pernambuco</v>
          </cell>
          <cell r="N97">
            <v>1380.79</v>
          </cell>
        </row>
        <row r="98">
          <cell r="C98" t="str">
            <v>UPA TORRÕES</v>
          </cell>
          <cell r="E98" t="str">
            <v>5.16 - Serviços Médico-Hospitalares, Odotonlógia e Laboratoriais</v>
          </cell>
          <cell r="F98">
            <v>37384423000162</v>
          </cell>
          <cell r="G98" t="str">
            <v>SUELY RAMALHO DA SILVA</v>
          </cell>
          <cell r="H98" t="str">
            <v>S</v>
          </cell>
          <cell r="I98" t="str">
            <v>S</v>
          </cell>
          <cell r="J98" t="str">
            <v>2</v>
          </cell>
          <cell r="K98">
            <v>44022</v>
          </cell>
          <cell r="L98" t="str">
            <v>BGDJ-XHTC</v>
          </cell>
          <cell r="M98" t="str">
            <v>26 -  Pernambuco</v>
          </cell>
          <cell r="N98">
            <v>2255.9899999999998</v>
          </cell>
        </row>
        <row r="99">
          <cell r="C99" t="str">
            <v>UPA TORRÕES</v>
          </cell>
          <cell r="E99" t="str">
            <v>5.16 - Serviços Médico-Hospitalares, Odotonlógia e Laboratoriais</v>
          </cell>
          <cell r="F99">
            <v>26355539000157</v>
          </cell>
          <cell r="G99" t="str">
            <v>LABMEX LABORATORIO DE ANALISE CLINICAS EIRELI - ME</v>
          </cell>
          <cell r="H99" t="str">
            <v>S</v>
          </cell>
          <cell r="I99" t="str">
            <v>S</v>
          </cell>
          <cell r="J99" t="str">
            <v>158</v>
          </cell>
          <cell r="K99">
            <v>44015</v>
          </cell>
          <cell r="L99" t="str">
            <v>3XESOPLQS</v>
          </cell>
          <cell r="M99" t="str">
            <v>26 -  Pernambuco</v>
          </cell>
          <cell r="N99">
            <v>23241.22</v>
          </cell>
        </row>
        <row r="100">
          <cell r="C100" t="str">
            <v>UPA TORRÕES</v>
          </cell>
          <cell r="E100" t="str">
            <v>5.11 - Fornecimento de Alimentação</v>
          </cell>
          <cell r="F100">
            <v>15242921000138</v>
          </cell>
          <cell r="G100" t="str">
            <v>M. A. DE O. MENEZES EIRELI ME</v>
          </cell>
          <cell r="H100" t="str">
            <v>S</v>
          </cell>
          <cell r="I100" t="str">
            <v>S</v>
          </cell>
          <cell r="J100" t="str">
            <v>1680</v>
          </cell>
          <cell r="K100">
            <v>44013</v>
          </cell>
          <cell r="L100" t="str">
            <v>26200715242921000138550010000016801000005805</v>
          </cell>
          <cell r="M100" t="str">
            <v>26 -  Pernambuco</v>
          </cell>
          <cell r="N100">
            <v>7560</v>
          </cell>
        </row>
        <row r="101">
          <cell r="C101" t="str">
            <v>UPA TORRÕES</v>
          </cell>
          <cell r="E101" t="str">
            <v>5.8 - Locação de Veículos Automotores</v>
          </cell>
          <cell r="F101">
            <v>6349848000107</v>
          </cell>
          <cell r="G101" t="str">
            <v>LC EMPREENDIMENTOS</v>
          </cell>
          <cell r="H101" t="str">
            <v>S</v>
          </cell>
          <cell r="I101" t="str">
            <v>S</v>
          </cell>
          <cell r="J101" t="str">
            <v>30</v>
          </cell>
          <cell r="K101">
            <v>44012</v>
          </cell>
          <cell r="M101" t="str">
            <v>26 -  Pernambuco</v>
          </cell>
          <cell r="N101">
            <v>4950</v>
          </cell>
        </row>
        <row r="102">
          <cell r="C102" t="str">
            <v>UPA TORRÕES</v>
          </cell>
          <cell r="E102" t="str">
            <v>5.99 - Outros Serviços de Terceiros Pessoa Jurídica</v>
          </cell>
          <cell r="F102">
            <v>1545203000126</v>
          </cell>
          <cell r="G102" t="str">
            <v>ENAE</v>
          </cell>
          <cell r="H102" t="str">
            <v>S</v>
          </cell>
          <cell r="I102" t="str">
            <v>S</v>
          </cell>
          <cell r="J102" t="str">
            <v>10544</v>
          </cell>
          <cell r="K102">
            <v>44021</v>
          </cell>
          <cell r="L102" t="str">
            <v>2UDUE3U3</v>
          </cell>
          <cell r="M102" t="str">
            <v>26 -  Pernambuco</v>
          </cell>
          <cell r="N102">
            <v>3257.82</v>
          </cell>
        </row>
        <row r="103">
          <cell r="C103" t="str">
            <v>UPA TORRÕES</v>
          </cell>
          <cell r="E103" t="str">
            <v xml:space="preserve">4.6 - Serviços Médicos, Odontológico e Farmacêutocos </v>
          </cell>
          <cell r="F103">
            <v>7087412400</v>
          </cell>
          <cell r="G103" t="str">
            <v>FILIPE MOREIRA LIMA</v>
          </cell>
          <cell r="H103" t="str">
            <v>S</v>
          </cell>
          <cell r="I103" t="str">
            <v>S</v>
          </cell>
          <cell r="J103" t="str">
            <v>6</v>
          </cell>
          <cell r="K103">
            <v>44018</v>
          </cell>
          <cell r="L103" t="str">
            <v>EWHRMXTU</v>
          </cell>
          <cell r="M103" t="str">
            <v>26 -  Pernambuco</v>
          </cell>
          <cell r="N103">
            <v>3000.93</v>
          </cell>
        </row>
        <row r="104">
          <cell r="C104" t="str">
            <v>UPA TORRÕES</v>
          </cell>
          <cell r="E104" t="str">
            <v>5.15 - Serviços Domésticos</v>
          </cell>
          <cell r="F104">
            <v>21035995000104</v>
          </cell>
          <cell r="G104" t="str">
            <v>LAVCLIN LAVANDERIA LTDA</v>
          </cell>
          <cell r="H104" t="str">
            <v>S</v>
          </cell>
          <cell r="I104" t="str">
            <v>S</v>
          </cell>
          <cell r="J104" t="str">
            <v>2448</v>
          </cell>
          <cell r="K104">
            <v>44013</v>
          </cell>
          <cell r="L104" t="str">
            <v>NPEW68992</v>
          </cell>
          <cell r="M104" t="str">
            <v>26 -  Pernambuco</v>
          </cell>
          <cell r="N104">
            <v>1500</v>
          </cell>
        </row>
        <row r="105">
          <cell r="C105" t="str">
            <v>UPA TORRÕES</v>
          </cell>
          <cell r="E105" t="str">
            <v>5.10 - Detetização/Tratamento de Resíduos e Afins</v>
          </cell>
          <cell r="F105">
            <v>11863530000180</v>
          </cell>
          <cell r="G105" t="str">
            <v>BRASCON GESTAO AMBIENTAL LTDA</v>
          </cell>
          <cell r="H105" t="str">
            <v>S</v>
          </cell>
          <cell r="I105" t="str">
            <v>S</v>
          </cell>
          <cell r="J105" t="str">
            <v>43230</v>
          </cell>
          <cell r="K105">
            <v>44008</v>
          </cell>
          <cell r="L105" t="str">
            <v>5RX853CX</v>
          </cell>
          <cell r="M105" t="str">
            <v>26 -  Pernambuco</v>
          </cell>
          <cell r="N105">
            <v>5643</v>
          </cell>
        </row>
        <row r="106">
          <cell r="C106" t="str">
            <v>UPA TORRÕES</v>
          </cell>
          <cell r="E106" t="str">
            <v>5.17 - Manutenção de Software, Certificação Digital e Microfilmagem</v>
          </cell>
          <cell r="F106">
            <v>16783034000130</v>
          </cell>
          <cell r="G106" t="str">
            <v xml:space="preserve">SINTESE LICENCIAMENTO </v>
          </cell>
          <cell r="H106" t="str">
            <v>S</v>
          </cell>
          <cell r="I106" t="str">
            <v>S</v>
          </cell>
          <cell r="J106" t="str">
            <v>10211</v>
          </cell>
          <cell r="K106">
            <v>43983</v>
          </cell>
          <cell r="L106" t="str">
            <v>YX5BNSQE</v>
          </cell>
          <cell r="M106" t="str">
            <v>26 -  Pernambuco</v>
          </cell>
          <cell r="N106">
            <v>336.83</v>
          </cell>
        </row>
        <row r="107">
          <cell r="C107" t="str">
            <v>UPA TORRÕES</v>
          </cell>
          <cell r="E107" t="str">
            <v>5.17 - Manutenção de Software, Certificação Digital e Microfilmagem</v>
          </cell>
          <cell r="F107">
            <v>61797924000236</v>
          </cell>
          <cell r="G107" t="str">
            <v>HEWLETT PACKARD BRASIL LTDA</v>
          </cell>
          <cell r="H107" t="str">
            <v>S</v>
          </cell>
          <cell r="I107" t="str">
            <v>S</v>
          </cell>
          <cell r="J107" t="str">
            <v>552431</v>
          </cell>
          <cell r="K107">
            <v>43969</v>
          </cell>
          <cell r="L107" t="str">
            <v>145X162515851869099U</v>
          </cell>
          <cell r="M107" t="str">
            <v>26 -  Pernambuco</v>
          </cell>
          <cell r="N107">
            <v>28.45</v>
          </cell>
        </row>
        <row r="108">
          <cell r="C108" t="str">
            <v>UPA TORRÕES</v>
          </cell>
          <cell r="E108" t="str">
            <v>5.17 - Manutenção de Software, Certificação Digital e Microfilmagem</v>
          </cell>
          <cell r="F108">
            <v>61797924000236</v>
          </cell>
          <cell r="G108" t="str">
            <v>HEWLETT PACKARD BRASIL LTDA</v>
          </cell>
          <cell r="H108" t="str">
            <v>S</v>
          </cell>
          <cell r="I108" t="str">
            <v>S</v>
          </cell>
          <cell r="J108" t="str">
            <v>552432</v>
          </cell>
          <cell r="K108">
            <v>43969</v>
          </cell>
          <cell r="L108" t="str">
            <v>552X808319814565199R</v>
          </cell>
          <cell r="M108" t="str">
            <v>26 -  Pernambuco</v>
          </cell>
          <cell r="N108">
            <v>684.82</v>
          </cell>
        </row>
        <row r="109">
          <cell r="C109" t="str">
            <v>UPA TORRÕES</v>
          </cell>
          <cell r="E109" t="str">
            <v>5.17 - Manutenção de Software, Certificação Digital e Microfilmagem</v>
          </cell>
          <cell r="F109">
            <v>5662773000319</v>
          </cell>
          <cell r="G109" t="str">
            <v>PIXEON MEDICAL SYSTEMS S.A COMERCIO E DESENV. DE SOFTWARE</v>
          </cell>
          <cell r="H109" t="str">
            <v>S</v>
          </cell>
          <cell r="I109" t="str">
            <v>S</v>
          </cell>
          <cell r="J109" t="str">
            <v>24389</v>
          </cell>
          <cell r="K109">
            <v>43984</v>
          </cell>
          <cell r="L109" t="str">
            <v>EFJB2EAG</v>
          </cell>
          <cell r="M109" t="str">
            <v>26 -  Pernambuco</v>
          </cell>
          <cell r="N109">
            <v>7630.26</v>
          </cell>
        </row>
        <row r="110">
          <cell r="C110" t="str">
            <v>UPA TORRÕES</v>
          </cell>
          <cell r="E110" t="str">
            <v>5.17 - Manutenção de Software, Certificação Digital e Microfilmagem</v>
          </cell>
          <cell r="F110">
            <v>3613658000167</v>
          </cell>
          <cell r="G110" t="str">
            <v>SEQUENCE INFORMATICA LTDA EPP</v>
          </cell>
          <cell r="H110" t="str">
            <v>S</v>
          </cell>
          <cell r="I110" t="str">
            <v>S</v>
          </cell>
          <cell r="J110" t="str">
            <v>21394</v>
          </cell>
          <cell r="K110">
            <v>43984</v>
          </cell>
          <cell r="L110" t="str">
            <v>WCKBZME7</v>
          </cell>
          <cell r="M110" t="str">
            <v>26 -  Pernambuco</v>
          </cell>
          <cell r="N110">
            <v>1721.23</v>
          </cell>
        </row>
        <row r="111">
          <cell r="C111" t="str">
            <v>UPA TORRÕES</v>
          </cell>
          <cell r="E111" t="str">
            <v>5.17 - Manutenção de Software, Certificação Digital e Microfilmagem</v>
          </cell>
          <cell r="F111">
            <v>11267250000109</v>
          </cell>
          <cell r="G111" t="str">
            <v xml:space="preserve">TOLIFE TECNOLOGIA </v>
          </cell>
          <cell r="H111" t="str">
            <v>S</v>
          </cell>
          <cell r="I111" t="str">
            <v>S</v>
          </cell>
          <cell r="J111" t="str">
            <v>321</v>
          </cell>
          <cell r="K111">
            <v>43997</v>
          </cell>
          <cell r="L111" t="str">
            <v>790FA81C</v>
          </cell>
          <cell r="M111" t="str">
            <v>26 -  Pernambuco</v>
          </cell>
          <cell r="N111">
            <v>1967.71</v>
          </cell>
        </row>
        <row r="112">
          <cell r="C112" t="str">
            <v>UPA TORRÕES</v>
          </cell>
          <cell r="E112" t="str">
            <v>5.17 - Manutenção de Software, Certificação Digital e Microfilmagem</v>
          </cell>
          <cell r="F112">
            <v>2351877000152</v>
          </cell>
          <cell r="G112" t="str">
            <v>LOCAWEB</v>
          </cell>
          <cell r="H112" t="str">
            <v>S</v>
          </cell>
          <cell r="I112" t="str">
            <v>N</v>
          </cell>
          <cell r="J112" t="str">
            <v>0</v>
          </cell>
          <cell r="K112">
            <v>44022</v>
          </cell>
          <cell r="L112" t="str">
            <v>23793380032000339152953000342104183120000008290</v>
          </cell>
          <cell r="M112" t="str">
            <v>26 -  Pernambuco</v>
          </cell>
          <cell r="N112">
            <v>82.9</v>
          </cell>
        </row>
        <row r="113">
          <cell r="C113" t="str">
            <v>UPA TORRÕES</v>
          </cell>
          <cell r="E113" t="str">
            <v>5.17 - Manutenção de Software, Certificação Digital e Microfilmagem</v>
          </cell>
          <cell r="F113">
            <v>20278964000103</v>
          </cell>
          <cell r="G113" t="str">
            <v>JOSE PAULO C DA SILVA ME</v>
          </cell>
          <cell r="H113" t="str">
            <v>S</v>
          </cell>
          <cell r="I113" t="str">
            <v>S</v>
          </cell>
          <cell r="J113" t="str">
            <v>637</v>
          </cell>
          <cell r="K113">
            <v>44012</v>
          </cell>
          <cell r="L113" t="str">
            <v>N8LEBYCN</v>
          </cell>
          <cell r="M113" t="str">
            <v>26 -  Pernambuco</v>
          </cell>
          <cell r="N113">
            <v>300</v>
          </cell>
        </row>
        <row r="114">
          <cell r="C114" t="str">
            <v>UPA TORRÕES</v>
          </cell>
          <cell r="E114" t="str">
            <v>5.17 - Manutenção de Software, Certificação Digital e Microfilmagem</v>
          </cell>
          <cell r="F114">
            <v>3423730000193</v>
          </cell>
          <cell r="G114" t="str">
            <v>SMART TELECOMUNICAÇÕES E SERVIÇOS LTDA</v>
          </cell>
          <cell r="H114" t="str">
            <v>S</v>
          </cell>
          <cell r="I114" t="str">
            <v>S</v>
          </cell>
          <cell r="J114" t="str">
            <v>34563</v>
          </cell>
          <cell r="K114">
            <v>44003</v>
          </cell>
          <cell r="L114" t="str">
            <v>WA9CLPPA</v>
          </cell>
          <cell r="M114" t="str">
            <v>26 -  Pernambuco</v>
          </cell>
          <cell r="N114">
            <v>89.91</v>
          </cell>
        </row>
        <row r="115">
          <cell r="C115" t="str">
            <v>UPA TORRÕES</v>
          </cell>
          <cell r="E115" t="str">
            <v>5.17 - Manutenção de Software, Certificação Digital e Microfilmagem</v>
          </cell>
          <cell r="F115">
            <v>3423730000193</v>
          </cell>
          <cell r="G115" t="str">
            <v>SMART TELECOMUNICAÇÕES E SERVIÇOS LTDA</v>
          </cell>
          <cell r="H115" t="str">
            <v>S</v>
          </cell>
          <cell r="I115" t="str">
            <v>S</v>
          </cell>
          <cell r="J115" t="str">
            <v>320910008</v>
          </cell>
          <cell r="K115">
            <v>44003</v>
          </cell>
          <cell r="L115" t="str">
            <v>846200000244954904780002046258200008320910008004</v>
          </cell>
          <cell r="M115" t="str">
            <v>26 -  Pernambuco</v>
          </cell>
          <cell r="N115">
            <v>2410.08</v>
          </cell>
        </row>
        <row r="116">
          <cell r="C116" t="str">
            <v>UPA TORRÕES</v>
          </cell>
          <cell r="E116" t="str">
            <v>5.17 - Manutenção de Software, Certificação Digital e Microfilmagem</v>
          </cell>
          <cell r="F116">
            <v>9393611000111</v>
          </cell>
          <cell r="G116" t="str">
            <v>NYX SERVIÇOS EM INFORMATICA LTDA ME</v>
          </cell>
          <cell r="H116" t="str">
            <v>S</v>
          </cell>
          <cell r="I116" t="str">
            <v>S</v>
          </cell>
          <cell r="J116" t="str">
            <v>3507</v>
          </cell>
          <cell r="K116">
            <v>44014</v>
          </cell>
          <cell r="L116" t="str">
            <v>PVELNLFA</v>
          </cell>
          <cell r="M116" t="str">
            <v>26 -  Pernambuco</v>
          </cell>
          <cell r="N116">
            <v>645</v>
          </cell>
        </row>
        <row r="117">
          <cell r="C117" t="str">
            <v>UPA TORRÕES</v>
          </cell>
          <cell r="E117" t="str">
            <v>5.99 - Outros Serviços de Terceiros Pessoa Jurídica</v>
          </cell>
          <cell r="F117">
            <v>11735586000159</v>
          </cell>
          <cell r="G117" t="str">
            <v>FUNDAÇÃO DE APOIO AO DESENVOL. DA UNIVERSIDADE</v>
          </cell>
          <cell r="H117" t="str">
            <v>S</v>
          </cell>
          <cell r="I117" t="str">
            <v>S</v>
          </cell>
          <cell r="J117" t="str">
            <v>58397</v>
          </cell>
          <cell r="K117">
            <v>44020</v>
          </cell>
          <cell r="L117" t="str">
            <v>TGRX9GJL</v>
          </cell>
          <cell r="M117" t="str">
            <v>26 -  Pernambuco</v>
          </cell>
          <cell r="N117">
            <v>990</v>
          </cell>
        </row>
        <row r="118">
          <cell r="C118" t="str">
            <v>UPA TORRÕES</v>
          </cell>
          <cell r="E118" t="str">
            <v>5.10 - Detetização/Tratamento de Resíduos e Afins</v>
          </cell>
          <cell r="F118">
            <v>10858157000106</v>
          </cell>
          <cell r="G118" t="str">
            <v>F. GENES CIA LTDA</v>
          </cell>
          <cell r="H118" t="str">
            <v>S</v>
          </cell>
          <cell r="I118" t="str">
            <v>S</v>
          </cell>
          <cell r="J118" t="str">
            <v>319683</v>
          </cell>
          <cell r="K118">
            <v>43955</v>
          </cell>
          <cell r="L118" t="str">
            <v>QU7VQQWU</v>
          </cell>
          <cell r="M118" t="str">
            <v>26 -  Pernambuco</v>
          </cell>
          <cell r="N118">
            <v>280</v>
          </cell>
        </row>
        <row r="119">
          <cell r="C119" t="str">
            <v>UPA TORRÕES</v>
          </cell>
          <cell r="E119" t="str">
            <v>5.10 - Detetização/Tratamento de Resíduos e Afins</v>
          </cell>
          <cell r="F119">
            <v>10858157000106</v>
          </cell>
          <cell r="G119" t="str">
            <v>F. GENES CIA LTDA</v>
          </cell>
          <cell r="H119" t="str">
            <v>S</v>
          </cell>
          <cell r="I119" t="str">
            <v>S</v>
          </cell>
          <cell r="J119" t="str">
            <v>322206</v>
          </cell>
          <cell r="K119">
            <v>43994</v>
          </cell>
          <cell r="L119" t="str">
            <v>TR2M5YRL</v>
          </cell>
          <cell r="M119" t="str">
            <v>26 -  Pernambuco</v>
          </cell>
          <cell r="N119">
            <v>209.72</v>
          </cell>
        </row>
        <row r="120">
          <cell r="C120" t="str">
            <v>UPA TORRÕES</v>
          </cell>
          <cell r="E120" t="str">
            <v>5.99 - Outros Serviços de Terceiros Pessoa Jurídica</v>
          </cell>
          <cell r="F120">
            <v>4098210000115</v>
          </cell>
          <cell r="G120" t="str">
            <v>DA FONTE ADVOGADOS</v>
          </cell>
          <cell r="H120" t="str">
            <v>S</v>
          </cell>
          <cell r="I120" t="str">
            <v>S</v>
          </cell>
          <cell r="J120" t="str">
            <v>19150</v>
          </cell>
          <cell r="K120">
            <v>44012</v>
          </cell>
          <cell r="L120" t="str">
            <v>X2AMUTHS</v>
          </cell>
          <cell r="M120" t="str">
            <v>26 -  Pernambuco</v>
          </cell>
          <cell r="N120">
            <v>4176.1400000000003</v>
          </cell>
        </row>
        <row r="121">
          <cell r="C121" t="str">
            <v>UPA TORRÕES</v>
          </cell>
          <cell r="E121" t="str">
            <v>5.99 - Outros Serviços de Terceiros Pessoa Jurídica</v>
          </cell>
          <cell r="F121">
            <v>4120966002167</v>
          </cell>
          <cell r="G121" t="str">
            <v>IRON MOUNTAIN</v>
          </cell>
          <cell r="H121" t="str">
            <v>S</v>
          </cell>
          <cell r="I121" t="str">
            <v>S</v>
          </cell>
          <cell r="J121" t="str">
            <v>18059</v>
          </cell>
          <cell r="K121">
            <v>43984</v>
          </cell>
          <cell r="L121" t="str">
            <v>PMSO53156</v>
          </cell>
          <cell r="M121" t="str">
            <v>26 -  Pernambuco</v>
          </cell>
          <cell r="N121">
            <v>376.41</v>
          </cell>
        </row>
        <row r="122">
          <cell r="C122" t="str">
            <v>UPA TORRÕES</v>
          </cell>
          <cell r="E122" t="str">
            <v>5.99 - Outros Serviços de Terceiros Pessoa Jurídica</v>
          </cell>
          <cell r="F122">
            <v>4120966002167</v>
          </cell>
          <cell r="G122" t="str">
            <v>IRON MOUNTAIN</v>
          </cell>
          <cell r="H122" t="str">
            <v>S</v>
          </cell>
          <cell r="I122" t="str">
            <v>S</v>
          </cell>
          <cell r="J122" t="str">
            <v>18216</v>
          </cell>
          <cell r="K122">
            <v>43984</v>
          </cell>
          <cell r="L122" t="str">
            <v>HZTT89574</v>
          </cell>
          <cell r="M122" t="str">
            <v>26 -  Pernambuco</v>
          </cell>
          <cell r="N122">
            <v>9.98</v>
          </cell>
        </row>
        <row r="123">
          <cell r="C123" t="str">
            <v>UPA TORRÕES</v>
          </cell>
          <cell r="E123" t="str">
            <v>5.99 - Outros Serviços de Terceiros Pessoa Jurídica</v>
          </cell>
          <cell r="F123">
            <v>20062149000102</v>
          </cell>
          <cell r="G123" t="str">
            <v>ABS MOTOBOY E TERCEIRIZAÇÃO</v>
          </cell>
          <cell r="H123" t="str">
            <v>S</v>
          </cell>
          <cell r="I123" t="str">
            <v>N</v>
          </cell>
          <cell r="J123" t="str">
            <v>190</v>
          </cell>
          <cell r="K123">
            <v>44017</v>
          </cell>
          <cell r="L123" t="str">
            <v>0</v>
          </cell>
          <cell r="M123" t="str">
            <v>26 -  Pernambuco</v>
          </cell>
          <cell r="N123">
            <v>1200</v>
          </cell>
        </row>
        <row r="124">
          <cell r="C124" t="str">
            <v>UPA TORRÕES</v>
          </cell>
          <cell r="E124" t="str">
            <v>5.99 - Outros Serviços de Terceiros Pessoa Jurídica</v>
          </cell>
          <cell r="F124">
            <v>46250411002007</v>
          </cell>
          <cell r="G124" t="str">
            <v>FUNDAÇÃO FE E ALEGRIA DO BRASIL</v>
          </cell>
          <cell r="H124" t="str">
            <v>S</v>
          </cell>
          <cell r="I124" t="str">
            <v>S</v>
          </cell>
          <cell r="J124" t="str">
            <v>691</v>
          </cell>
          <cell r="K124">
            <v>44022</v>
          </cell>
          <cell r="L124" t="str">
            <v>QIPZWPFS</v>
          </cell>
          <cell r="M124" t="str">
            <v>26 -  Pernambuco</v>
          </cell>
          <cell r="N124">
            <v>400</v>
          </cell>
        </row>
        <row r="125">
          <cell r="C125" t="str">
            <v>UPA TORRÕES</v>
          </cell>
          <cell r="E125" t="str">
            <v>5.99 - Outros Serviços de Terceiros Pessoa Jurídica</v>
          </cell>
          <cell r="F125">
            <v>26029566000130</v>
          </cell>
          <cell r="G125" t="str">
            <v>W &amp; M CHEVEIRO E GRAFICA</v>
          </cell>
          <cell r="H125" t="str">
            <v>S</v>
          </cell>
          <cell r="I125" t="str">
            <v>N</v>
          </cell>
          <cell r="J125" t="str">
            <v>0</v>
          </cell>
          <cell r="K125">
            <v>43998</v>
          </cell>
          <cell r="L125" t="str">
            <v>0</v>
          </cell>
          <cell r="M125" t="str">
            <v>26 -  Pernambuco</v>
          </cell>
          <cell r="N125">
            <v>10</v>
          </cell>
        </row>
        <row r="126">
          <cell r="C126" t="str">
            <v>UPA TORRÕES</v>
          </cell>
          <cell r="E126" t="str">
            <v>5.99 - Outros Serviços de Terceiros Pessoa Jurídica</v>
          </cell>
          <cell r="F126">
            <v>10454694000190</v>
          </cell>
          <cell r="G126" t="str">
            <v>COPIADORA JL LTDA</v>
          </cell>
          <cell r="H126" t="str">
            <v>S</v>
          </cell>
          <cell r="I126" t="str">
            <v>N</v>
          </cell>
          <cell r="J126" t="str">
            <v>0</v>
          </cell>
          <cell r="K126">
            <v>44004</v>
          </cell>
          <cell r="L126" t="str">
            <v>0</v>
          </cell>
          <cell r="M126" t="str">
            <v>26 -  Pernambuco</v>
          </cell>
          <cell r="N126">
            <v>5</v>
          </cell>
        </row>
        <row r="127">
          <cell r="C127" t="str">
            <v>UPA TORRÕES</v>
          </cell>
          <cell r="E127" t="str">
            <v>5.5 - Reparo e Manutenção de Máquinas e Equipamentos</v>
          </cell>
          <cell r="F127">
            <v>13290790000139</v>
          </cell>
          <cell r="G127" t="str">
            <v>SERVGAS ENGENHARIA LTDA</v>
          </cell>
          <cell r="H127" t="str">
            <v>S</v>
          </cell>
          <cell r="I127" t="str">
            <v>S</v>
          </cell>
          <cell r="J127" t="str">
            <v>356</v>
          </cell>
          <cell r="K127">
            <v>43985</v>
          </cell>
          <cell r="L127" t="str">
            <v>9TMUIC7F</v>
          </cell>
          <cell r="M127" t="str">
            <v>26 -  Pernambuco</v>
          </cell>
          <cell r="N127">
            <v>850</v>
          </cell>
        </row>
        <row r="128">
          <cell r="C128" t="str">
            <v>UPA TORRÕES</v>
          </cell>
          <cell r="E128" t="str">
            <v>5.5 - Reparo e Manutenção de Máquinas e Equipamentos</v>
          </cell>
          <cell r="F128">
            <v>24380578002041</v>
          </cell>
          <cell r="G128" t="str">
            <v>WHITE MARTINS GASES INDUST NORDESTE SA</v>
          </cell>
          <cell r="H128" t="str">
            <v>S</v>
          </cell>
          <cell r="I128" t="str">
            <v>S</v>
          </cell>
          <cell r="J128" t="str">
            <v>9439</v>
          </cell>
          <cell r="K128">
            <v>43987</v>
          </cell>
          <cell r="L128" t="str">
            <v>ZMWD97149</v>
          </cell>
          <cell r="M128" t="str">
            <v>26 -  Pernambuco</v>
          </cell>
          <cell r="N128">
            <v>413.64</v>
          </cell>
        </row>
        <row r="129">
          <cell r="C129" t="str">
            <v>UPA TORRÕES</v>
          </cell>
          <cell r="E129" t="str">
            <v>5.5 - Reparo e Manutenção de Máquinas e Equipamentos</v>
          </cell>
          <cell r="F129">
            <v>13290790000139</v>
          </cell>
          <cell r="G129" t="str">
            <v>SERVGAS ENGENHARIA LTDA</v>
          </cell>
          <cell r="H129" t="str">
            <v>S</v>
          </cell>
          <cell r="I129" t="str">
            <v>S</v>
          </cell>
          <cell r="J129" t="str">
            <v>358</v>
          </cell>
          <cell r="K129">
            <v>43998</v>
          </cell>
          <cell r="L129" t="str">
            <v>RFRBSS6B</v>
          </cell>
          <cell r="M129" t="str">
            <v>26 -  Pernambuco</v>
          </cell>
          <cell r="N129">
            <v>350</v>
          </cell>
        </row>
        <row r="130">
          <cell r="C130" t="str">
            <v>UPA TORRÕES</v>
          </cell>
          <cell r="E130" t="str">
            <v>5.5 - Reparo e Manutenção de Máquinas e Equipamentos</v>
          </cell>
          <cell r="F130">
            <v>1141468000169</v>
          </cell>
          <cell r="G130" t="str">
            <v>MEDCALL COMERCIO E SERVIÇOS DE EQUIP. MEDICOS LTDA</v>
          </cell>
          <cell r="H130" t="str">
            <v>S</v>
          </cell>
          <cell r="I130" t="str">
            <v>S</v>
          </cell>
          <cell r="J130" t="str">
            <v>2042</v>
          </cell>
          <cell r="K130">
            <v>44012</v>
          </cell>
          <cell r="L130" t="str">
            <v>CARZUYFJ</v>
          </cell>
          <cell r="M130" t="str">
            <v>26 -  Pernambuco</v>
          </cell>
          <cell r="N130">
            <v>287.39999999999998</v>
          </cell>
        </row>
        <row r="131">
          <cell r="C131" t="str">
            <v>UPA TORRÕES</v>
          </cell>
          <cell r="E131" t="str">
            <v>5.5 - Reparo e Manutenção de Máquinas e Equipamentos</v>
          </cell>
          <cell r="F131">
            <v>1141468000169</v>
          </cell>
          <cell r="G131" t="str">
            <v>MEDCALL COMERCIO E SERVIÇOS DE EQUIP. MEDICOS LTDA</v>
          </cell>
          <cell r="H131" t="str">
            <v>S</v>
          </cell>
          <cell r="I131" t="str">
            <v>S</v>
          </cell>
          <cell r="J131" t="str">
            <v>2043</v>
          </cell>
          <cell r="K131">
            <v>44012</v>
          </cell>
          <cell r="L131" t="str">
            <v>CB2PJQG8</v>
          </cell>
          <cell r="M131" t="str">
            <v>26 -  Pernambuco</v>
          </cell>
          <cell r="N131">
            <v>1049.6400000000001</v>
          </cell>
        </row>
        <row r="132">
          <cell r="C132" t="str">
            <v>UPA TORRÕES</v>
          </cell>
          <cell r="E132" t="str">
            <v>5.5 - Reparo e Manutenção de Máquinas e Equipamentos</v>
          </cell>
          <cell r="F132">
            <v>7567411000374</v>
          </cell>
          <cell r="G132" t="str">
            <v>BRASIL TONER CHIP LTDA</v>
          </cell>
          <cell r="H132" t="str">
            <v>S</v>
          </cell>
          <cell r="I132" t="str">
            <v>S</v>
          </cell>
          <cell r="J132" t="str">
            <v>11041</v>
          </cell>
          <cell r="K132">
            <v>44020</v>
          </cell>
          <cell r="L132" t="str">
            <v>TWFKXPMB</v>
          </cell>
          <cell r="M132" t="str">
            <v>26 -  Pernambuco</v>
          </cell>
          <cell r="N132">
            <v>1090</v>
          </cell>
        </row>
        <row r="133">
          <cell r="C133" t="str">
            <v>UPA TORRÕES</v>
          </cell>
          <cell r="E133" t="str">
            <v>5.5 - Reparo e Manutenção de Máquinas e Equipamentos</v>
          </cell>
          <cell r="F133">
            <v>18204483000101</v>
          </cell>
          <cell r="G133" t="str">
            <v>WAGNER FERNANDES SALES DA SSILVA E CIA LTDA</v>
          </cell>
          <cell r="H133" t="str">
            <v>S</v>
          </cell>
          <cell r="I133" t="str">
            <v>S</v>
          </cell>
          <cell r="J133" t="str">
            <v>2689</v>
          </cell>
          <cell r="K133">
            <v>44012</v>
          </cell>
          <cell r="L133" t="str">
            <v>HFIMGBZDW</v>
          </cell>
          <cell r="M133" t="str">
            <v>26 -  Pernambuco</v>
          </cell>
          <cell r="N133">
            <v>3229.95</v>
          </cell>
        </row>
        <row r="134">
          <cell r="C134" t="str">
            <v>UPA TORRÕES</v>
          </cell>
          <cell r="E134" t="str">
            <v>5.4 - Reparo e Manutenção de Bens Imóveis</v>
          </cell>
          <cell r="F134">
            <v>14914100000138</v>
          </cell>
          <cell r="G134" t="str">
            <v>JONES CLEISON DOS SANTOS BRAGA</v>
          </cell>
          <cell r="H134" t="str">
            <v>S</v>
          </cell>
          <cell r="I134" t="str">
            <v>S</v>
          </cell>
          <cell r="J134" t="str">
            <v>50</v>
          </cell>
          <cell r="K134">
            <v>43991</v>
          </cell>
          <cell r="L134" t="str">
            <v>KNEN08002</v>
          </cell>
          <cell r="M134" t="str">
            <v>26 -  Pernambuco</v>
          </cell>
          <cell r="N134">
            <v>650</v>
          </cell>
        </row>
        <row r="135">
          <cell r="C135" t="str">
            <v>UPA TORRÕES</v>
          </cell>
          <cell r="E135" t="str">
            <v>5.4 - Reparo e Manutenção de Bens Imóveis</v>
          </cell>
          <cell r="F135">
            <v>9315554000152</v>
          </cell>
          <cell r="G135" t="str">
            <v>DA TERRA PAISAGISMO EE JARDINAGEM LTDA</v>
          </cell>
          <cell r="H135" t="str">
            <v>S</v>
          </cell>
          <cell r="I135" t="str">
            <v>S</v>
          </cell>
          <cell r="J135" t="str">
            <v>2214</v>
          </cell>
          <cell r="K135">
            <v>44007</v>
          </cell>
          <cell r="L135" t="str">
            <v>IGGXUZDQ</v>
          </cell>
          <cell r="M135" t="str">
            <v>26 -  Pernambuco</v>
          </cell>
          <cell r="N135">
            <v>550</v>
          </cell>
        </row>
        <row r="136">
          <cell r="C136" t="str">
            <v>UPA TORRÕES</v>
          </cell>
          <cell r="E136" t="str">
            <v>5.4 - Reparo e Manutenção de Bens Imóveis</v>
          </cell>
          <cell r="F136">
            <v>8845988000100</v>
          </cell>
          <cell r="G136" t="str">
            <v>ACESSPLUS MANUTENÇÃO LTDA</v>
          </cell>
          <cell r="H136" t="str">
            <v>S</v>
          </cell>
          <cell r="I136" t="str">
            <v>S</v>
          </cell>
          <cell r="J136" t="str">
            <v>4336</v>
          </cell>
          <cell r="K136">
            <v>43986</v>
          </cell>
          <cell r="L136" t="str">
            <v>SNULLBSV</v>
          </cell>
          <cell r="M136" t="str">
            <v>26 -  Pernambuco</v>
          </cell>
          <cell r="N136">
            <v>400.95</v>
          </cell>
        </row>
        <row r="137">
          <cell r="C137" t="str">
            <v>UPA TORRÕES</v>
          </cell>
          <cell r="E137" t="str">
            <v>5.4 - Reparo e Manutenção de Bens Imóveis</v>
          </cell>
          <cell r="F137">
            <v>11343756000150</v>
          </cell>
          <cell r="G137" t="str">
            <v>J L GRUPOS GERADORES LTDA</v>
          </cell>
          <cell r="H137" t="str">
            <v>S</v>
          </cell>
          <cell r="I137" t="str">
            <v>S</v>
          </cell>
          <cell r="J137" t="str">
            <v>2551</v>
          </cell>
          <cell r="K137">
            <v>44042</v>
          </cell>
          <cell r="L137" t="str">
            <v>HEEP80524</v>
          </cell>
          <cell r="M137" t="str">
            <v>26 -  Pernambuco</v>
          </cell>
          <cell r="N137">
            <v>300</v>
          </cell>
        </row>
        <row r="138">
          <cell r="C138" t="str">
            <v>UPA TORRÕES</v>
          </cell>
          <cell r="E138" t="str">
            <v xml:space="preserve">5.7 - Reparo e Manutenção de Bens Movéis de Outras Naturezas </v>
          </cell>
          <cell r="F138">
            <v>9394087000101</v>
          </cell>
          <cell r="G138" t="str">
            <v>MERCIA DE FATIMA FALCAO RODRIGUES DE CARVALHO</v>
          </cell>
          <cell r="H138" t="str">
            <v>S</v>
          </cell>
          <cell r="I138" t="str">
            <v>S</v>
          </cell>
          <cell r="J138" t="str">
            <v>440</v>
          </cell>
          <cell r="K138">
            <v>43994</v>
          </cell>
          <cell r="L138" t="str">
            <v>B7LNZK9A</v>
          </cell>
          <cell r="M138" t="str">
            <v>26 -  Pernambuco</v>
          </cell>
          <cell r="N138">
            <v>4090</v>
          </cell>
        </row>
        <row r="139">
          <cell r="C139" t="str">
            <v>UPA TORRÕES</v>
          </cell>
          <cell r="E139" t="str">
            <v>5.9 - Telefonia Móvel</v>
          </cell>
          <cell r="F139">
            <v>40432544000147</v>
          </cell>
          <cell r="G139" t="str">
            <v>CLARO S/A</v>
          </cell>
          <cell r="H139" t="str">
            <v>S</v>
          </cell>
          <cell r="I139" t="str">
            <v>S</v>
          </cell>
          <cell r="J139" t="str">
            <v>072020</v>
          </cell>
          <cell r="K139">
            <v>44012</v>
          </cell>
          <cell r="L139" t="str">
            <v>848400000011216702212023007122200907786052181229</v>
          </cell>
          <cell r="M139" t="str">
            <v>26 -  Pernambuco</v>
          </cell>
          <cell r="N139">
            <v>121.67</v>
          </cell>
        </row>
        <row r="140">
          <cell r="C140" t="str">
            <v>UPA TORRÕES</v>
          </cell>
          <cell r="E140" t="str">
            <v>5.13 - Água e Esgoto</v>
          </cell>
          <cell r="F140">
            <v>9769035000164</v>
          </cell>
          <cell r="G140" t="str">
            <v>COMPESA</v>
          </cell>
          <cell r="H140" t="str">
            <v>S</v>
          </cell>
          <cell r="I140" t="str">
            <v>S</v>
          </cell>
          <cell r="J140" t="str">
            <v>202006850526250</v>
          </cell>
          <cell r="K140">
            <v>44014</v>
          </cell>
          <cell r="L140" t="str">
            <v>00190000090106933201102732237173183170000452767</v>
          </cell>
          <cell r="M140" t="str">
            <v>26 -  Pernambuco</v>
          </cell>
          <cell r="N140">
            <v>4527.67</v>
          </cell>
        </row>
        <row r="141">
          <cell r="C141" t="str">
            <v>UPA TORRÕES</v>
          </cell>
          <cell r="E141" t="str">
            <v>5.12 - Energia Elétrica</v>
          </cell>
          <cell r="F141">
            <v>10835932000108</v>
          </cell>
          <cell r="G141" t="str">
            <v>CELPE</v>
          </cell>
          <cell r="H141" t="str">
            <v>S</v>
          </cell>
          <cell r="I141" t="str">
            <v>S</v>
          </cell>
          <cell r="J141" t="str">
            <v>113240560</v>
          </cell>
          <cell r="K141">
            <v>44001</v>
          </cell>
          <cell r="L141" t="str">
            <v>00190000090280746001509555074179183150001472946</v>
          </cell>
          <cell r="M141" t="str">
            <v>26 -  Pernambuco</v>
          </cell>
          <cell r="N141">
            <v>14729.46</v>
          </cell>
        </row>
        <row r="142">
          <cell r="C142" t="str">
            <v>UPA TORRÕES</v>
          </cell>
          <cell r="E142" t="str">
            <v xml:space="preserve">3.10 - Material para Manutenção de Bens Móveis </v>
          </cell>
          <cell r="F142">
            <v>18375559000161</v>
          </cell>
          <cell r="G142" t="str">
            <v>ATEI INFORMATICA E VARIEDADES</v>
          </cell>
          <cell r="H142" t="str">
            <v>B</v>
          </cell>
          <cell r="I142" t="str">
            <v>S</v>
          </cell>
          <cell r="J142" t="str">
            <v>10618</v>
          </cell>
          <cell r="K142">
            <v>44008</v>
          </cell>
          <cell r="L142" t="str">
            <v>26200518375559000161650010000105181136961698</v>
          </cell>
          <cell r="M142" t="str">
            <v>26 -  Pernambuco</v>
          </cell>
          <cell r="N142">
            <v>75</v>
          </cell>
        </row>
        <row r="143">
          <cell r="C143" t="str">
            <v>UPA TORRÕES</v>
          </cell>
          <cell r="E143" t="str">
            <v>5.16 - Serviços Médico-Hospitalares, Odotonlógia e Laboratoriais</v>
          </cell>
          <cell r="F143">
            <v>32556211000100</v>
          </cell>
          <cell r="G143" t="str">
            <v>GABRIEL CANEJO RODRIGUEZ EIRELI</v>
          </cell>
          <cell r="H143" t="str">
            <v>S</v>
          </cell>
          <cell r="I143" t="str">
            <v>S</v>
          </cell>
          <cell r="J143" t="str">
            <v>47</v>
          </cell>
          <cell r="K143">
            <v>44018</v>
          </cell>
          <cell r="L143" t="str">
            <v>6HTKHTRI</v>
          </cell>
          <cell r="M143" t="str">
            <v>26 -  Pernambuco</v>
          </cell>
          <cell r="N143">
            <v>1000.31</v>
          </cell>
        </row>
        <row r="144">
          <cell r="C144" t="str">
            <v>UPA TORRÕES</v>
          </cell>
          <cell r="E144" t="str">
            <v>5.16 - Serviços Médico-Hospitalares, Odotonlógia e Laboratoriais</v>
          </cell>
          <cell r="F144">
            <v>24462313000120</v>
          </cell>
          <cell r="G144" t="str">
            <v>WORD CLINIC LIFE ASSISTENCIA E SERVIÇOS MEDICOS LTDA</v>
          </cell>
          <cell r="H144" t="str">
            <v>S</v>
          </cell>
          <cell r="I144" t="str">
            <v>S</v>
          </cell>
          <cell r="J144" t="str">
            <v>192</v>
          </cell>
          <cell r="K144">
            <v>44015</v>
          </cell>
          <cell r="L144" t="str">
            <v>844258046</v>
          </cell>
          <cell r="M144" t="str">
            <v>26 -  Pernambuco</v>
          </cell>
          <cell r="N144">
            <v>9364.2800000000007</v>
          </cell>
        </row>
        <row r="145">
          <cell r="C145" t="str">
            <v>UPA TORRÕES</v>
          </cell>
          <cell r="E145" t="str">
            <v>5.16 - Serviços Médico-Hospitalares, Odotonlógia e Laboratoriais</v>
          </cell>
          <cell r="F145">
            <v>20966373000129</v>
          </cell>
          <cell r="G145" t="str">
            <v>FMJ SAUDE LTDA</v>
          </cell>
          <cell r="H145" t="str">
            <v>S</v>
          </cell>
          <cell r="I145" t="str">
            <v>S</v>
          </cell>
          <cell r="J145" t="str">
            <v>162</v>
          </cell>
          <cell r="K145">
            <v>44019</v>
          </cell>
          <cell r="L145" t="str">
            <v>VPEH86874</v>
          </cell>
          <cell r="M145" t="str">
            <v>26 -  Pernambuco</v>
          </cell>
          <cell r="N145">
            <v>4767.6000000000004</v>
          </cell>
        </row>
        <row r="146">
          <cell r="C146" t="str">
            <v>UPA TORRÕES</v>
          </cell>
          <cell r="E146" t="str">
            <v>5.16 - Serviços Médico-Hospitalares, Odotonlógia e Laboratoriais</v>
          </cell>
          <cell r="F146">
            <v>36408504000192</v>
          </cell>
          <cell r="G146" t="str">
            <v>CLICK SAÚDE SERVIÇOS MÉDICOS LTDA</v>
          </cell>
          <cell r="H146" t="str">
            <v>S</v>
          </cell>
          <cell r="I146" t="str">
            <v>S</v>
          </cell>
          <cell r="J146" t="str">
            <v>14</v>
          </cell>
          <cell r="K146">
            <v>44020</v>
          </cell>
          <cell r="L146" t="str">
            <v>HQQW34727</v>
          </cell>
          <cell r="M146" t="str">
            <v>26 -  Pernambuco</v>
          </cell>
          <cell r="N146">
            <v>7151.4</v>
          </cell>
        </row>
        <row r="147">
          <cell r="C147" t="str">
            <v>UPA TORRÕES</v>
          </cell>
          <cell r="E147" t="str">
            <v>5.16 - Serviços Médico-Hospitalares, Odotonlógia e Laboratoriais</v>
          </cell>
          <cell r="F147">
            <v>24218500000162</v>
          </cell>
          <cell r="G147" t="str">
            <v>AC SERVIÇOS DE MEDICINA INTEGRADA</v>
          </cell>
          <cell r="H147" t="str">
            <v>S</v>
          </cell>
          <cell r="I147" t="str">
            <v>S</v>
          </cell>
          <cell r="J147" t="str">
            <v>355</v>
          </cell>
          <cell r="K147">
            <v>44020</v>
          </cell>
          <cell r="L147" t="str">
            <v>QAFN74984</v>
          </cell>
          <cell r="M147" t="str">
            <v>26 -  Pernambuco</v>
          </cell>
          <cell r="N147">
            <v>23056.21</v>
          </cell>
        </row>
        <row r="148">
          <cell r="C148" t="str">
            <v>UPA TORRÕES</v>
          </cell>
          <cell r="E148" t="str">
            <v>5.5 - Reparo e Manutenção de Máquinas e Equipamentos</v>
          </cell>
          <cell r="F148">
            <v>4444701000170</v>
          </cell>
          <cell r="G148" t="str">
            <v xml:space="preserve">MEGAFLEX MECANICA E HIDRAULICA </v>
          </cell>
          <cell r="H148" t="str">
            <v>S</v>
          </cell>
          <cell r="I148" t="str">
            <v>S</v>
          </cell>
          <cell r="J148" t="str">
            <v>3128</v>
          </cell>
          <cell r="K148">
            <v>44012</v>
          </cell>
          <cell r="L148" t="str">
            <v>CD2FFKS8</v>
          </cell>
          <cell r="M148" t="str">
            <v>26 -  Pernambuco</v>
          </cell>
          <cell r="N148">
            <v>1796.36</v>
          </cell>
        </row>
        <row r="149">
          <cell r="C149" t="str">
            <v>UPA TORRÕES</v>
          </cell>
          <cell r="E149" t="str">
            <v xml:space="preserve">5.21 - Seguros em geral </v>
          </cell>
          <cell r="F149">
            <v>61383493000180</v>
          </cell>
          <cell r="G149" t="str">
            <v>SOMPO SEGUROS EMPRESARIAL</v>
          </cell>
          <cell r="H149" t="str">
            <v>S</v>
          </cell>
          <cell r="I149" t="str">
            <v>N</v>
          </cell>
          <cell r="K149">
            <v>44012</v>
          </cell>
          <cell r="M149" t="str">
            <v>26 -  Pernambuco</v>
          </cell>
          <cell r="N149">
            <v>332.72</v>
          </cell>
        </row>
        <row r="150">
          <cell r="C150" t="str">
            <v>UPA TORRÕES</v>
          </cell>
          <cell r="E150" t="str">
            <v xml:space="preserve">5.21 - Seguros em geral </v>
          </cell>
          <cell r="F150">
            <v>33041062000109</v>
          </cell>
          <cell r="G150" t="str">
            <v>SULAMERICA SEGURO</v>
          </cell>
          <cell r="H150" t="str">
            <v>S</v>
          </cell>
          <cell r="I150" t="str">
            <v>N</v>
          </cell>
          <cell r="K150">
            <v>44012</v>
          </cell>
          <cell r="M150" t="str">
            <v>26 -  Pernambuco</v>
          </cell>
          <cell r="N150">
            <v>261.08</v>
          </cell>
        </row>
        <row r="151">
          <cell r="C151" t="str">
            <v>UPA TORRÕES</v>
          </cell>
          <cell r="E151" t="str">
            <v xml:space="preserve">5.25 - Serviços Bancários </v>
          </cell>
          <cell r="F151">
            <v>90400888000142</v>
          </cell>
          <cell r="G151" t="str">
            <v xml:space="preserve">SANTANDER </v>
          </cell>
          <cell r="H151" t="str">
            <v>S</v>
          </cell>
          <cell r="I151" t="str">
            <v>N</v>
          </cell>
          <cell r="K151">
            <v>44012</v>
          </cell>
          <cell r="M151" t="str">
            <v>26 -  Pernambuco</v>
          </cell>
          <cell r="N151">
            <v>92.5</v>
          </cell>
        </row>
        <row r="152">
          <cell r="C152" t="str">
            <v>UPA TORRÕES</v>
          </cell>
          <cell r="E152" t="str">
            <v xml:space="preserve">5.25 - Serviços Bancários </v>
          </cell>
          <cell r="F152">
            <v>90400888000142</v>
          </cell>
          <cell r="G152" t="str">
            <v xml:space="preserve">SANTANDER </v>
          </cell>
          <cell r="H152" t="str">
            <v>S</v>
          </cell>
          <cell r="I152" t="str">
            <v>N</v>
          </cell>
          <cell r="K152">
            <v>44012</v>
          </cell>
          <cell r="M152" t="str">
            <v>26 -  Pernambuco</v>
          </cell>
          <cell r="N152">
            <v>244</v>
          </cell>
        </row>
        <row r="153">
          <cell r="C153" t="str">
            <v>UPA TORRÕES</v>
          </cell>
          <cell r="E153" t="str">
            <v>5.3 - Locação de Máquinas e Equipamentos</v>
          </cell>
          <cell r="F153">
            <v>24380578002041</v>
          </cell>
          <cell r="G153" t="str">
            <v>WHITE MARTINS GASES INDUST NORDESTE SA</v>
          </cell>
          <cell r="H153" t="str">
            <v>S</v>
          </cell>
          <cell r="I153" t="str">
            <v>N</v>
          </cell>
          <cell r="J153" t="str">
            <v>126875</v>
          </cell>
          <cell r="K153">
            <v>43988</v>
          </cell>
          <cell r="M153" t="str">
            <v>26 -  Pernambuco</v>
          </cell>
          <cell r="N153">
            <v>811.8</v>
          </cell>
        </row>
        <row r="154">
          <cell r="C154" t="str">
            <v>UPA TORRÕES</v>
          </cell>
          <cell r="E154" t="str">
            <v>5.3 - Locação de Máquinas e Equipamentos</v>
          </cell>
          <cell r="F154">
            <v>24073866000190</v>
          </cell>
          <cell r="G154" t="str">
            <v>PRATICO SERVIÇO DE CONSTRUÇÃO EM GERAL LTDA</v>
          </cell>
          <cell r="H154" t="str">
            <v>S</v>
          </cell>
          <cell r="I154" t="str">
            <v>N</v>
          </cell>
          <cell r="K154">
            <v>43997</v>
          </cell>
          <cell r="M154" t="str">
            <v>26 -  Pernambuco</v>
          </cell>
          <cell r="N154">
            <v>226</v>
          </cell>
        </row>
        <row r="155">
          <cell r="C155" t="str">
            <v>UPA TORRÕES</v>
          </cell>
          <cell r="E155" t="str">
            <v>5.3 - Locação de Máquinas e Equipamentos</v>
          </cell>
          <cell r="F155">
            <v>59105999000186</v>
          </cell>
          <cell r="G155" t="str">
            <v>WHIRPOOL S/A</v>
          </cell>
          <cell r="H155" t="str">
            <v>S</v>
          </cell>
          <cell r="I155" t="str">
            <v>N</v>
          </cell>
          <cell r="J155" t="str">
            <v>3000668510</v>
          </cell>
          <cell r="K155">
            <v>44005</v>
          </cell>
          <cell r="M155" t="str">
            <v>26 -  Pernambuco</v>
          </cell>
          <cell r="N155">
            <v>187.09</v>
          </cell>
        </row>
        <row r="156">
          <cell r="C156" t="str">
            <v>UPA TORRÕES</v>
          </cell>
          <cell r="E156" t="str">
            <v>5.3 - Locação de Máquinas e Equipamentos</v>
          </cell>
          <cell r="F156">
            <v>5011743000180</v>
          </cell>
          <cell r="G156" t="str">
            <v>ASTECH LTDA</v>
          </cell>
          <cell r="H156" t="str">
            <v>S</v>
          </cell>
          <cell r="I156" t="str">
            <v>N</v>
          </cell>
          <cell r="J156" t="str">
            <v>5055</v>
          </cell>
          <cell r="K156">
            <v>44032</v>
          </cell>
          <cell r="M156" t="str">
            <v>26 -  Pernambuco</v>
          </cell>
          <cell r="N156">
            <v>2500</v>
          </cell>
        </row>
        <row r="157">
          <cell r="C157" t="str">
            <v>UPA TORRÕES</v>
          </cell>
          <cell r="E157" t="str">
            <v>5.3 - Locação de Máquinas e Equipamentos</v>
          </cell>
          <cell r="F157">
            <v>5291944000189</v>
          </cell>
          <cell r="G157" t="str">
            <v>RADIUM TELECOMUNICAÇÕES LTDA</v>
          </cell>
          <cell r="H157" t="str">
            <v>S</v>
          </cell>
          <cell r="I157" t="str">
            <v>N</v>
          </cell>
          <cell r="J157" t="str">
            <v>12098</v>
          </cell>
          <cell r="K157">
            <v>44018</v>
          </cell>
          <cell r="M157" t="str">
            <v>26 -  Pernambuco</v>
          </cell>
          <cell r="N157">
            <v>450</v>
          </cell>
        </row>
        <row r="158">
          <cell r="C158" t="str">
            <v>UPA TORRÕES</v>
          </cell>
          <cell r="E158" t="str">
            <v>5.3 - Locação de Máquinas e Equipamentos</v>
          </cell>
          <cell r="F158">
            <v>97406706000190</v>
          </cell>
          <cell r="G158" t="str">
            <v>HPFS ARREND MERCANTIL SA</v>
          </cell>
          <cell r="H158" t="str">
            <v>S</v>
          </cell>
          <cell r="I158" t="str">
            <v>N</v>
          </cell>
          <cell r="K158">
            <v>44013</v>
          </cell>
          <cell r="M158" t="str">
            <v>26 -  Pernambuco</v>
          </cell>
          <cell r="N158">
            <v>1929.36</v>
          </cell>
        </row>
        <row r="159">
          <cell r="C159" t="str">
            <v>UPA TORRÕES</v>
          </cell>
          <cell r="E159" t="str">
            <v>5.3 - Locação de Máquinas e Equipamentos</v>
          </cell>
          <cell r="F159">
            <v>7567411000374</v>
          </cell>
          <cell r="G159" t="str">
            <v>BRASIL TONER CHIP LTDA</v>
          </cell>
          <cell r="H159" t="str">
            <v>S</v>
          </cell>
          <cell r="I159" t="str">
            <v>N</v>
          </cell>
          <cell r="J159" t="str">
            <v>933</v>
          </cell>
          <cell r="M159" t="str">
            <v>26 -  Pernambuco</v>
          </cell>
          <cell r="N159">
            <v>192.89</v>
          </cell>
        </row>
        <row r="160">
          <cell r="C160" t="str">
            <v>UPA TORRÕES</v>
          </cell>
          <cell r="E160" t="str">
            <v>5.99 - Outros Serviços de Terceiros Pessoa Jurídica</v>
          </cell>
          <cell r="F160">
            <v>21221200000144</v>
          </cell>
          <cell r="G160" t="str">
            <v>CHAVEIRO SANTA CASA</v>
          </cell>
          <cell r="H160" t="str">
            <v>S</v>
          </cell>
          <cell r="I160" t="str">
            <v>S</v>
          </cell>
          <cell r="J160" t="str">
            <v>1901</v>
          </cell>
          <cell r="K160">
            <v>43983</v>
          </cell>
          <cell r="M160" t="str">
            <v>26 -  Pernambuco</v>
          </cell>
          <cell r="N160">
            <v>7</v>
          </cell>
        </row>
        <row r="161">
          <cell r="C161" t="str">
            <v>UPA TORRÕES</v>
          </cell>
          <cell r="E161" t="str">
            <v>5.99 - Outros Serviços de Terceiros Pessoa Jurídica</v>
          </cell>
          <cell r="F161">
            <v>2973799000128</v>
          </cell>
          <cell r="G161" t="str">
            <v>DAVI TAXI</v>
          </cell>
          <cell r="H161" t="str">
            <v>S</v>
          </cell>
          <cell r="I161" t="str">
            <v>N</v>
          </cell>
          <cell r="K161">
            <v>43999</v>
          </cell>
          <cell r="M161" t="str">
            <v>26 -  Pernambuco</v>
          </cell>
          <cell r="N161">
            <v>16.12</v>
          </cell>
        </row>
        <row r="162">
          <cell r="C162" t="str">
            <v>UPA TORRÕES</v>
          </cell>
          <cell r="E162" t="str">
            <v>5.99 - Outros Serviços de Terceiros Pessoa Jurídica</v>
          </cell>
          <cell r="F162">
            <v>35397488000117</v>
          </cell>
          <cell r="G162" t="str">
            <v>TELETAXI</v>
          </cell>
          <cell r="H162" t="str">
            <v>S</v>
          </cell>
          <cell r="I162" t="str">
            <v>N</v>
          </cell>
          <cell r="K162">
            <v>43999</v>
          </cell>
          <cell r="M162" t="str">
            <v>26 -  Pernambuco</v>
          </cell>
          <cell r="N162">
            <v>18.87</v>
          </cell>
        </row>
        <row r="163">
          <cell r="C163" t="str">
            <v>UPA TORRÕES</v>
          </cell>
          <cell r="E163" t="str">
            <v>1.99 - Outras Despesas com Pessoal</v>
          </cell>
          <cell r="F163">
            <v>15242921000138</v>
          </cell>
          <cell r="G163" t="str">
            <v>M. A. DE O. MENEZES EIRELI ME</v>
          </cell>
          <cell r="H163" t="str">
            <v>S</v>
          </cell>
          <cell r="I163" t="str">
            <v>S</v>
          </cell>
          <cell r="J163" t="str">
            <v>1680</v>
          </cell>
          <cell r="K163">
            <v>44013</v>
          </cell>
          <cell r="L163" t="str">
            <v>26200715242921000138550010000016801000005805</v>
          </cell>
          <cell r="M163" t="str">
            <v>26 -  Pernambuco</v>
          </cell>
          <cell r="N163">
            <v>24282.720000000001</v>
          </cell>
        </row>
        <row r="164">
          <cell r="C164" t="str">
            <v>UPA TORRÕES</v>
          </cell>
          <cell r="E164" t="str">
            <v>1.99 - Outras Despesas com Pessoal</v>
          </cell>
          <cell r="F164">
            <v>9759606000180</v>
          </cell>
          <cell r="G164" t="str">
            <v>SIND EMP TRANS PAS EST PERNAMBUCO</v>
          </cell>
          <cell r="H164" t="str">
            <v>S</v>
          </cell>
          <cell r="I164" t="str">
            <v>N</v>
          </cell>
          <cell r="J164" t="str">
            <v>6919604</v>
          </cell>
          <cell r="K164">
            <v>43983</v>
          </cell>
          <cell r="M164" t="str">
            <v>26 -  Pernambuco</v>
          </cell>
          <cell r="N164">
            <v>16583.419999999998</v>
          </cell>
        </row>
        <row r="165">
          <cell r="C165" t="str">
            <v>UPA TORRÕES</v>
          </cell>
          <cell r="E165" t="str">
            <v>1.99 - Outras Despesas com Pessoal</v>
          </cell>
          <cell r="F165">
            <v>9759606000180</v>
          </cell>
          <cell r="G165" t="str">
            <v>SIND EMP TRANS PAS EST PERNAMBUCO</v>
          </cell>
          <cell r="H165" t="str">
            <v>S</v>
          </cell>
          <cell r="I165" t="str">
            <v>N</v>
          </cell>
          <cell r="J165" t="str">
            <v>6929857</v>
          </cell>
          <cell r="K165">
            <v>43984</v>
          </cell>
          <cell r="M165" t="str">
            <v>26 -  Pernambuco</v>
          </cell>
          <cell r="N165">
            <v>299.25</v>
          </cell>
        </row>
        <row r="166">
          <cell r="C166" t="str">
            <v>UPA TORRÕES</v>
          </cell>
          <cell r="E166" t="str">
            <v>1.99 - Outras Despesas com Pessoal</v>
          </cell>
          <cell r="F166">
            <v>9759606000180</v>
          </cell>
          <cell r="G166" t="str">
            <v>SIND EMP TRANS PAS EST PERNAMBUCO</v>
          </cell>
          <cell r="H166" t="str">
            <v>S</v>
          </cell>
          <cell r="I166" t="str">
            <v>N</v>
          </cell>
          <cell r="J166" t="str">
            <v>6932907</v>
          </cell>
          <cell r="K166">
            <v>43987</v>
          </cell>
          <cell r="M166" t="str">
            <v>26 -  Pernambuco</v>
          </cell>
          <cell r="N166">
            <v>186.09</v>
          </cell>
        </row>
        <row r="167">
          <cell r="C167" t="str">
            <v>UPA TORRÕES</v>
          </cell>
          <cell r="E167" t="str">
            <v>1.99 - Outras Despesas com Pessoal</v>
          </cell>
          <cell r="F167">
            <v>9759606000180</v>
          </cell>
          <cell r="G167" t="str">
            <v>SIND EMP TRANS PAS EST PERNAMBUCO</v>
          </cell>
          <cell r="H167" t="str">
            <v>S</v>
          </cell>
          <cell r="I167" t="str">
            <v>N</v>
          </cell>
          <cell r="J167" t="str">
            <v>6934295</v>
          </cell>
          <cell r="K167">
            <v>43990</v>
          </cell>
          <cell r="M167" t="str">
            <v>26 -  Pernambuco</v>
          </cell>
          <cell r="N167">
            <v>187.32</v>
          </cell>
        </row>
        <row r="168">
          <cell r="C168" t="str">
            <v>UPA TORRÕES</v>
          </cell>
          <cell r="E168" t="str">
            <v>1.99 - Outras Despesas com Pessoal</v>
          </cell>
          <cell r="F168">
            <v>9759606000180</v>
          </cell>
          <cell r="G168" t="str">
            <v>SIND EMP TRANS PAS EST PERNAMBUCO</v>
          </cell>
          <cell r="H168" t="str">
            <v>S</v>
          </cell>
          <cell r="I168" t="str">
            <v>N</v>
          </cell>
          <cell r="J168" t="str">
            <v>6949054</v>
          </cell>
          <cell r="K168">
            <v>44004</v>
          </cell>
          <cell r="M168" t="str">
            <v>26 -  Pernambuco</v>
          </cell>
          <cell r="N168">
            <v>108.29</v>
          </cell>
        </row>
        <row r="169">
          <cell r="C169" t="str">
            <v>UPA TORRÕES</v>
          </cell>
          <cell r="E169" t="str">
            <v>1.99 - Outras Despesas com Pessoal</v>
          </cell>
          <cell r="F169">
            <v>21986074000119</v>
          </cell>
          <cell r="G169" t="str">
            <v>PRUDENTIAL DO BRASIL VIDA EM GRUPO S.A.</v>
          </cell>
          <cell r="H169" t="str">
            <v>S</v>
          </cell>
          <cell r="I169" t="str">
            <v>N</v>
          </cell>
          <cell r="J169" t="str">
            <v xml:space="preserve">156334382 </v>
          </cell>
          <cell r="K169">
            <v>44012</v>
          </cell>
          <cell r="M169" t="str">
            <v>26 -  Pernambuco</v>
          </cell>
          <cell r="N169">
            <v>259.85000000000002</v>
          </cell>
        </row>
        <row r="170">
          <cell r="C170" t="str">
            <v>UPA TORRÕES</v>
          </cell>
          <cell r="E170" t="str">
            <v>1.99 - Outras Despesas com Pessoal</v>
          </cell>
          <cell r="F170">
            <v>21986074000119</v>
          </cell>
          <cell r="G170" t="str">
            <v>PRUDENTIAL DO BRASIL VIDA EM GRUPO S.A.</v>
          </cell>
          <cell r="H170" t="str">
            <v>S</v>
          </cell>
          <cell r="I170" t="str">
            <v>N</v>
          </cell>
          <cell r="J170" t="str">
            <v>156335124</v>
          </cell>
          <cell r="K170">
            <v>44012</v>
          </cell>
          <cell r="M170" t="str">
            <v>26 -  Pernambuco</v>
          </cell>
          <cell r="N170">
            <v>35.840000000000003</v>
          </cell>
        </row>
        <row r="171">
          <cell r="C171" t="str">
            <v>UPA TORRÕES</v>
          </cell>
          <cell r="E171" t="str">
            <v>1.99 - Outras Despesas com Pessoal</v>
          </cell>
          <cell r="F171">
            <v>21986074000119</v>
          </cell>
          <cell r="G171" t="str">
            <v>PRUDENTIAL DO BRASIL VIDA EM GRUPO S.A.</v>
          </cell>
          <cell r="H171" t="str">
            <v>S</v>
          </cell>
          <cell r="I171" t="str">
            <v>N</v>
          </cell>
          <cell r="J171" t="str">
            <v>156335207</v>
          </cell>
          <cell r="K171">
            <v>44012</v>
          </cell>
          <cell r="M171" t="str">
            <v>26 -  Pernambuco</v>
          </cell>
          <cell r="N171">
            <v>248</v>
          </cell>
        </row>
        <row r="172">
          <cell r="C172" t="str">
            <v>UPA TORRÕES</v>
          </cell>
          <cell r="E172" t="str">
            <v>1.99 - Outras Despesas com Pessoal</v>
          </cell>
          <cell r="F172">
            <v>21986074000119</v>
          </cell>
          <cell r="G172" t="str">
            <v>PRUDENTIAL DO BRASIL VIDA EM GRUPO S.A.</v>
          </cell>
          <cell r="H172" t="str">
            <v>S</v>
          </cell>
          <cell r="I172" t="str">
            <v>N</v>
          </cell>
          <cell r="J172" t="str">
            <v>156335173</v>
          </cell>
          <cell r="K172">
            <v>44012</v>
          </cell>
          <cell r="M172" t="str">
            <v>26 -  Pernambuco</v>
          </cell>
          <cell r="N172">
            <v>152</v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L1992"/>
  <sheetViews>
    <sheetView showGridLines="0" tabSelected="1" topLeftCell="D124" zoomScale="90" zoomScaleNormal="90" workbookViewId="0">
      <selection activeCell="D137" sqref="D137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(OCULTAR)'!$P$3:$R$53,3,0),"")</f>
        <v>10869782001206</v>
      </c>
      <c r="B2" s="4" t="str">
        <f>'[1]TCE - ANEXO IV - Preencher'!C11</f>
        <v>UPA TORRÕES</v>
      </c>
      <c r="C2" s="4" t="str">
        <f>'[1]TCE - ANEXO IV - Preencher'!E11</f>
        <v xml:space="preserve">3.8 - Uniformes, Tecidos e Aviamentos </v>
      </c>
      <c r="D2" s="3">
        <f>'[1]TCE - ANEXO IV - Preencher'!F11</f>
        <v>8587400000157</v>
      </c>
      <c r="E2" s="5" t="str">
        <f>'[1]TCE - ANEXO IV - Preencher'!G11</f>
        <v>ADRIANO JOSE DE SOUSA-ME</v>
      </c>
      <c r="F2" s="5" t="str">
        <f>'[1]TCE - ANEXO IV - Preencher'!H11</f>
        <v>B</v>
      </c>
      <c r="G2" s="5" t="str">
        <f>'[1]TCE - ANEXO IV - Preencher'!I11</f>
        <v>S</v>
      </c>
      <c r="H2" s="5" t="str">
        <f>'[1]TCE - ANEXO IV - Preencher'!J11</f>
        <v>2331</v>
      </c>
      <c r="I2" s="6">
        <f>IF('[1]TCE - ANEXO IV - Preencher'!K11="","",'[1]TCE - ANEXO IV - Preencher'!K11)</f>
        <v>44007</v>
      </c>
      <c r="J2" s="5" t="str">
        <f>'[1]TCE - ANEXO IV - Preencher'!L11</f>
        <v>26200608587400000157550010000023311588909140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3000</v>
      </c>
    </row>
    <row r="3" spans="1:12" s="8" customFormat="1" ht="19.5" customHeight="1" x14ac:dyDescent="0.2">
      <c r="A3" s="3">
        <f>IFERROR(VLOOKUP(B3,'[1]DADOS (OCULTAR)'!$P$3:$R$53,3,0),"")</f>
        <v>10869782001206</v>
      </c>
      <c r="B3" s="4" t="str">
        <f>'[1]TCE - ANEXO IV - Preencher'!C12</f>
        <v>UPA TORRÕES</v>
      </c>
      <c r="C3" s="4" t="str">
        <f>'[1]TCE - ANEXO IV - Preencher'!E12</f>
        <v>3.6 - Material de Expediente</v>
      </c>
      <c r="D3" s="3">
        <f>'[1]TCE - ANEXO IV - Preencher'!F12</f>
        <v>8014460000180</v>
      </c>
      <c r="E3" s="5" t="str">
        <f>'[1]TCE - ANEXO IV - Preencher'!G12</f>
        <v>VANPEL MATERIAL DE ESC. INF.LTDA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27150</v>
      </c>
      <c r="I3" s="6">
        <f>IF('[1]TCE - ANEXO IV - Preencher'!K12="","",'[1]TCE - ANEXO IV - Preencher'!K12)</f>
        <v>43983</v>
      </c>
      <c r="J3" s="5" t="str">
        <f>'[1]TCE - ANEXO IV - Preencher'!L12</f>
        <v>26200508014460000180550010000271201001070189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149.6</v>
      </c>
    </row>
    <row r="4" spans="1:12" s="8" customFormat="1" ht="19.5" customHeight="1" x14ac:dyDescent="0.2">
      <c r="A4" s="3">
        <f>IFERROR(VLOOKUP(B4,'[1]DADOS (OCULTAR)'!$P$3:$R$53,3,0),"")</f>
        <v>10869782001206</v>
      </c>
      <c r="B4" s="4" t="str">
        <f>'[1]TCE - ANEXO IV - Preencher'!C13</f>
        <v>UPA TORRÕES</v>
      </c>
      <c r="C4" s="4" t="str">
        <f>'[1]TCE - ANEXO IV - Preencher'!E13</f>
        <v>3.6 - Material de Expediente</v>
      </c>
      <c r="D4" s="3">
        <f>'[1]TCE - ANEXO IV - Preencher'!F13</f>
        <v>8912551000133</v>
      </c>
      <c r="E4" s="5" t="str">
        <f>'[1]TCE - ANEXO IV - Preencher'!G13</f>
        <v>COMERCIAL LUMEN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355</v>
      </c>
      <c r="I4" s="6">
        <f>IF('[1]TCE - ANEXO IV - Preencher'!K13="","",'[1]TCE - ANEXO IV - Preencher'!K13)</f>
        <v>43987</v>
      </c>
      <c r="J4" s="5" t="str">
        <f>'[1]TCE - ANEXO IV - Preencher'!L13</f>
        <v>26200608912551000133550010000003551740601915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1561.5</v>
      </c>
    </row>
    <row r="5" spans="1:12" s="8" customFormat="1" ht="19.5" customHeight="1" x14ac:dyDescent="0.2">
      <c r="A5" s="3">
        <f>IFERROR(VLOOKUP(B5,'[1]DADOS (OCULTAR)'!$P$3:$R$53,3,0),"")</f>
        <v>10869782001206</v>
      </c>
      <c r="B5" s="4" t="str">
        <f>'[1]TCE - ANEXO IV - Preencher'!C14</f>
        <v>UPA TORRÕES</v>
      </c>
      <c r="C5" s="4" t="str">
        <f>'[1]TCE - ANEXO IV - Preencher'!E14</f>
        <v>3.6 - Material de Expediente</v>
      </c>
      <c r="D5" s="3">
        <f>'[1]TCE - ANEXO IV - Preencher'!F14</f>
        <v>8912551000133</v>
      </c>
      <c r="E5" s="5" t="str">
        <f>'[1]TCE - ANEXO IV - Preencher'!G14</f>
        <v>COMERCIAL LUMEN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377</v>
      </c>
      <c r="I5" s="6">
        <f>IF('[1]TCE - ANEXO IV - Preencher'!K14="","",'[1]TCE - ANEXO IV - Preencher'!K14)</f>
        <v>44001</v>
      </c>
      <c r="J5" s="5" t="str">
        <f>'[1]TCE - ANEXO IV - Preencher'!L14</f>
        <v>26200608912551000133550010000003771990278140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285</v>
      </c>
    </row>
    <row r="6" spans="1:12" s="8" customFormat="1" ht="19.5" customHeight="1" x14ac:dyDescent="0.2">
      <c r="A6" s="3">
        <f>IFERROR(VLOOKUP(B6,'[1]DADOS (OCULTAR)'!$P$3:$R$53,3,0),"")</f>
        <v>10869782001206</v>
      </c>
      <c r="B6" s="4" t="str">
        <f>'[1]TCE - ANEXO IV - Preencher'!C15</f>
        <v>UPA TORRÕES</v>
      </c>
      <c r="C6" s="4" t="str">
        <f>'[1]TCE - ANEXO IV - Preencher'!E15</f>
        <v>3.6 - Material de Expediente</v>
      </c>
      <c r="D6" s="3">
        <f>'[1]TCE - ANEXO IV - Preencher'!F15</f>
        <v>8912551000133</v>
      </c>
      <c r="E6" s="5" t="str">
        <f>'[1]TCE - ANEXO IV - Preencher'!G15</f>
        <v>COMERCIAL LUMEN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378</v>
      </c>
      <c r="I6" s="6">
        <f>IF('[1]TCE - ANEXO IV - Preencher'!K15="","",'[1]TCE - ANEXO IV - Preencher'!K15)</f>
        <v>44001</v>
      </c>
      <c r="J6" s="5" t="str">
        <f>'[1]TCE - ANEXO IV - Preencher'!L15</f>
        <v>26200608912551000133550010000003781090115323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215.4</v>
      </c>
    </row>
    <row r="7" spans="1:12" s="8" customFormat="1" ht="19.5" customHeight="1" x14ac:dyDescent="0.2">
      <c r="A7" s="3">
        <f>IFERROR(VLOOKUP(B7,'[1]DADOS (OCULTAR)'!$P$3:$R$53,3,0),"")</f>
        <v>10869782001206</v>
      </c>
      <c r="B7" s="4" t="str">
        <f>'[1]TCE - ANEXO IV - Preencher'!C16</f>
        <v>UPA TORRÕES</v>
      </c>
      <c r="C7" s="4" t="str">
        <f>'[1]TCE - ANEXO IV - Preencher'!E16</f>
        <v>3.7 - Material de Limpeza e Produtos de Hgienização</v>
      </c>
      <c r="D7" s="3">
        <f>'[1]TCE - ANEXO IV - Preencher'!F16</f>
        <v>8014460000180</v>
      </c>
      <c r="E7" s="5" t="str">
        <f>'[1]TCE - ANEXO IV - Preencher'!G16</f>
        <v>VANPEL MATERIAL DE ESC. INF.LTDA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27150</v>
      </c>
      <c r="I7" s="6">
        <f>IF('[1]TCE - ANEXO IV - Preencher'!K16="","",'[1]TCE - ANEXO IV - Preencher'!K16)</f>
        <v>43983</v>
      </c>
      <c r="J7" s="5" t="str">
        <f>'[1]TCE - ANEXO IV - Preencher'!L16</f>
        <v>26200508014460000180550010000271501001070189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107.9</v>
      </c>
    </row>
    <row r="8" spans="1:12" s="8" customFormat="1" ht="19.5" customHeight="1" x14ac:dyDescent="0.2">
      <c r="A8" s="3">
        <f>IFERROR(VLOOKUP(B8,'[1]DADOS (OCULTAR)'!$P$3:$R$53,3,0),"")</f>
        <v>10869782001206</v>
      </c>
      <c r="B8" s="4" t="str">
        <f>'[1]TCE - ANEXO IV - Preencher'!C17</f>
        <v>UPA TORRÕES</v>
      </c>
      <c r="C8" s="4" t="str">
        <f>'[1]TCE - ANEXO IV - Preencher'!E17</f>
        <v>3.7 - Material de Limpeza e Produtos de Hgienização</v>
      </c>
      <c r="D8" s="3">
        <f>'[1]TCE - ANEXO IV - Preencher'!F17</f>
        <v>19457137000106</v>
      </c>
      <c r="E8" s="5" t="str">
        <f>'[1]TCE - ANEXO IV - Preencher'!G17</f>
        <v>BRAVI DISTRIBUIDORA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18453</v>
      </c>
      <c r="I8" s="6">
        <f>IF('[1]TCE - ANEXO IV - Preencher'!K17="","",'[1]TCE - ANEXO IV - Preencher'!K17)</f>
        <v>44000</v>
      </c>
      <c r="J8" s="5" t="str">
        <f>'[1]TCE - ANEXO IV - Preencher'!L17</f>
        <v>26200619457137000106550010000184531118355417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1128</v>
      </c>
    </row>
    <row r="9" spans="1:12" s="8" customFormat="1" ht="19.5" customHeight="1" x14ac:dyDescent="0.2">
      <c r="A9" s="3">
        <f>IFERROR(VLOOKUP(B9,'[1]DADOS (OCULTAR)'!$P$3:$R$53,3,0),"")</f>
        <v>10869782001206</v>
      </c>
      <c r="B9" s="4" t="str">
        <f>'[1]TCE - ANEXO IV - Preencher'!C18</f>
        <v>UPA TORRÕES</v>
      </c>
      <c r="C9" s="4" t="str">
        <f>'[1]TCE - ANEXO IV - Preencher'!E18</f>
        <v>3.7 - Material de Limpeza e Produtos de Hgienização</v>
      </c>
      <c r="D9" s="3">
        <f>'[1]TCE - ANEXO IV - Preencher'!F18</f>
        <v>18162706000115</v>
      </c>
      <c r="E9" s="5" t="str">
        <f>'[1]TCE - ANEXO IV - Preencher'!G18</f>
        <v>QUIMY LIFE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11963</v>
      </c>
      <c r="I9" s="6">
        <f>IF('[1]TCE - ANEXO IV - Preencher'!K18="","",'[1]TCE - ANEXO IV - Preencher'!K18)</f>
        <v>44004</v>
      </c>
      <c r="J9" s="5" t="str">
        <f>'[1]TCE - ANEXO IV - Preencher'!L18</f>
        <v>26200618162706000115550010000119631938614721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108.08</v>
      </c>
    </row>
    <row r="10" spans="1:12" s="8" customFormat="1" ht="19.5" customHeight="1" x14ac:dyDescent="0.2">
      <c r="A10" s="3">
        <f>IFERROR(VLOOKUP(B10,'[1]DADOS (OCULTAR)'!$P$3:$R$53,3,0),"")</f>
        <v>10869782001206</v>
      </c>
      <c r="B10" s="4" t="str">
        <f>'[1]TCE - ANEXO IV - Preencher'!C19</f>
        <v>UPA TORRÕES</v>
      </c>
      <c r="C10" s="4" t="str">
        <f>'[1]TCE - ANEXO IV - Preencher'!E19</f>
        <v>3.7 - Material de Limpeza e Produtos de Hgienização</v>
      </c>
      <c r="D10" s="3">
        <f>'[1]TCE - ANEXO IV - Preencher'!F19</f>
        <v>19457137000106</v>
      </c>
      <c r="E10" s="5" t="str">
        <f>'[1]TCE - ANEXO IV - Preencher'!G19</f>
        <v>BRAVI DISTRIBUIDORA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18945</v>
      </c>
      <c r="I10" s="6">
        <f>IF('[1]TCE - ANEXO IV - Preencher'!K19="","",'[1]TCE - ANEXO IV - Preencher'!K19)</f>
        <v>44011</v>
      </c>
      <c r="J10" s="5" t="str">
        <f>'[1]TCE - ANEXO IV - Preencher'!L19</f>
        <v>26200619457137000106550010000189451901112087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3032.76</v>
      </c>
    </row>
    <row r="11" spans="1:12" s="8" customFormat="1" ht="19.5" customHeight="1" x14ac:dyDescent="0.2">
      <c r="A11" s="3">
        <f>IFERROR(VLOOKUP(B11,'[1]DADOS (OCULTAR)'!$P$3:$R$53,3,0),"")</f>
        <v>10869782001206</v>
      </c>
      <c r="B11" s="4" t="str">
        <f>'[1]TCE - ANEXO IV - Preencher'!C20</f>
        <v>UPA TORRÕES</v>
      </c>
      <c r="C11" s="4" t="str">
        <f>'[1]TCE - ANEXO IV - Preencher'!E20</f>
        <v>3.99 - Outras despesas com Material de Consumo</v>
      </c>
      <c r="D11" s="3">
        <f>'[1]TCE - ANEXO IV - Preencher'!F20</f>
        <v>92660406000623</v>
      </c>
      <c r="E11" s="5" t="str">
        <f>'[1]TCE - ANEXO IV - Preencher'!G20</f>
        <v>A A FRIGELAR REFRIGERAÇÃO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533054</v>
      </c>
      <c r="I11" s="6">
        <f>IF('[1]TCE - ANEXO IV - Preencher'!K20="","",'[1]TCE - ANEXO IV - Preencher'!K20)</f>
        <v>43985</v>
      </c>
      <c r="J11" s="5" t="str">
        <f>'[1]TCE - ANEXO IV - Preencher'!L20</f>
        <v>26200692660406000623550050005330541000210513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590.29999999999995</v>
      </c>
    </row>
    <row r="12" spans="1:12" s="8" customFormat="1" ht="19.5" customHeight="1" x14ac:dyDescent="0.2">
      <c r="A12" s="3">
        <f>IFERROR(VLOOKUP(B12,'[1]DADOS (OCULTAR)'!$P$3:$R$53,3,0),"")</f>
        <v>10869782001206</v>
      </c>
      <c r="B12" s="4" t="str">
        <f>'[1]TCE - ANEXO IV - Preencher'!C21</f>
        <v>UPA TORRÕES</v>
      </c>
      <c r="C12" s="4" t="str">
        <f>'[1]TCE - ANEXO IV - Preencher'!E21</f>
        <v>3.12 - Material Hospitalar</v>
      </c>
      <c r="D12" s="3">
        <f>'[1]TCE - ANEXO IV - Preencher'!F21</f>
        <v>29992682000490</v>
      </c>
      <c r="E12" s="5" t="str">
        <f>'[1]TCE - ANEXO IV - Preencher'!G21</f>
        <v>ECOMED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3279</v>
      </c>
      <c r="I12" s="6">
        <f>IF('[1]TCE - ANEXO IV - Preencher'!K21="","",'[1]TCE - ANEXO IV - Preencher'!K21)</f>
        <v>43983</v>
      </c>
      <c r="J12" s="5" t="str">
        <f>'[1]TCE - ANEXO IV - Preencher'!L21</f>
        <v>26200529992682000490550000000032791482486851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795</v>
      </c>
    </row>
    <row r="13" spans="1:12" s="8" customFormat="1" ht="19.5" customHeight="1" x14ac:dyDescent="0.2">
      <c r="A13" s="3">
        <f>IFERROR(VLOOKUP(B13,'[1]DADOS (OCULTAR)'!$P$3:$R$53,3,0),"")</f>
        <v>10869782001206</v>
      </c>
      <c r="B13" s="4" t="str">
        <f>'[1]TCE - ANEXO IV - Preencher'!C22</f>
        <v>UPA TORRÕES</v>
      </c>
      <c r="C13" s="4" t="str">
        <f>'[1]TCE - ANEXO IV - Preencher'!E22</f>
        <v>3.12 - Material Hospitalar</v>
      </c>
      <c r="D13" s="3">
        <f>'[1]TCE - ANEXO IV - Preencher'!F22</f>
        <v>29992682000490</v>
      </c>
      <c r="E13" s="5" t="str">
        <f>'[1]TCE - ANEXO IV - Preencher'!G22</f>
        <v>ECOMED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3324</v>
      </c>
      <c r="I13" s="6">
        <f>IF('[1]TCE - ANEXO IV - Preencher'!K22="","",'[1]TCE - ANEXO IV - Preencher'!K22)</f>
        <v>43983</v>
      </c>
      <c r="J13" s="5" t="str">
        <f>'[1]TCE - ANEXO IV - Preencher'!L22</f>
        <v>26200529992682000490550000000033241966337517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477</v>
      </c>
    </row>
    <row r="14" spans="1:12" s="8" customFormat="1" ht="19.5" customHeight="1" x14ac:dyDescent="0.2">
      <c r="A14" s="3">
        <f>IFERROR(VLOOKUP(B14,'[1]DADOS (OCULTAR)'!$P$3:$R$53,3,0),"")</f>
        <v>10869782001206</v>
      </c>
      <c r="B14" s="4" t="str">
        <f>'[1]TCE - ANEXO IV - Preencher'!C23</f>
        <v>UPA TORRÕES</v>
      </c>
      <c r="C14" s="4" t="str">
        <f>'[1]TCE - ANEXO IV - Preencher'!E23</f>
        <v>3.12 - Material Hospitalar</v>
      </c>
      <c r="D14" s="3">
        <f>'[1]TCE - ANEXO IV - Preencher'!F23</f>
        <v>7199135000177</v>
      </c>
      <c r="E14" s="5" t="str">
        <f>'[1]TCE - ANEXO IV - Preencher'!G23</f>
        <v>HOSPSETE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12263</v>
      </c>
      <c r="I14" s="6">
        <f>IF('[1]TCE - ANEXO IV - Preencher'!K23="","",'[1]TCE - ANEXO IV - Preencher'!K23)</f>
        <v>43983</v>
      </c>
      <c r="J14" s="5" t="str">
        <f>'[1]TCE - ANEXO IV - Preencher'!L23</f>
        <v>26200607199135000177550010000122631000060040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12400</v>
      </c>
    </row>
    <row r="15" spans="1:12" s="8" customFormat="1" ht="19.5" customHeight="1" x14ac:dyDescent="0.2">
      <c r="A15" s="3">
        <f>IFERROR(VLOOKUP(B15,'[1]DADOS (OCULTAR)'!$P$3:$R$53,3,0),"")</f>
        <v>10869782001206</v>
      </c>
      <c r="B15" s="4" t="str">
        <f>'[1]TCE - ANEXO IV - Preencher'!C24</f>
        <v>UPA TORRÕES</v>
      </c>
      <c r="C15" s="4" t="str">
        <f>'[1]TCE - ANEXO IV - Preencher'!E24</f>
        <v>3.12 - Material Hospitalar</v>
      </c>
      <c r="D15" s="3">
        <f>'[1]TCE - ANEXO IV - Preencher'!F24</f>
        <v>1279711000100</v>
      </c>
      <c r="E15" s="5" t="str">
        <f>'[1]TCE - ANEXO IV - Preencher'!G24</f>
        <v>LIFETEX RJ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190942</v>
      </c>
      <c r="I15" s="6">
        <f>IF('[1]TCE - ANEXO IV - Preencher'!K24="","",'[1]TCE - ANEXO IV - Preencher'!K24)</f>
        <v>43983</v>
      </c>
      <c r="J15" s="5" t="str">
        <f>'[1]TCE - ANEXO IV - Preencher'!L24</f>
        <v>33200501279711000100550020001909421911360508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9500</v>
      </c>
    </row>
    <row r="16" spans="1:12" s="8" customFormat="1" ht="19.5" customHeight="1" x14ac:dyDescent="0.2">
      <c r="A16" s="3">
        <f>IFERROR(VLOOKUP(B16,'[1]DADOS (OCULTAR)'!$P$3:$R$53,3,0),"")</f>
        <v>10869782001206</v>
      </c>
      <c r="B16" s="4" t="str">
        <f>'[1]TCE - ANEXO IV - Preencher'!C25</f>
        <v>UPA TORRÕES</v>
      </c>
      <c r="C16" s="4" t="str">
        <f>'[1]TCE - ANEXO IV - Preencher'!E25</f>
        <v>3.12 - Material Hospitalar</v>
      </c>
      <c r="D16" s="3">
        <f>'[1]TCE - ANEXO IV - Preencher'!F25</f>
        <v>35826960000190</v>
      </c>
      <c r="E16" s="5" t="str">
        <f>'[1]TCE - ANEXO IV - Preencher'!G25</f>
        <v>TORRESMED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25</v>
      </c>
      <c r="I16" s="6">
        <f>IF('[1]TCE - ANEXO IV - Preencher'!K25="","",'[1]TCE - ANEXO IV - Preencher'!K25)</f>
        <v>43984</v>
      </c>
      <c r="J16" s="5" t="str">
        <f>'[1]TCE - ANEXO IV - Preencher'!L25</f>
        <v>26200535826960000190550010000000251666276213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934</v>
      </c>
    </row>
    <row r="17" spans="1:12" s="8" customFormat="1" ht="19.5" customHeight="1" x14ac:dyDescent="0.2">
      <c r="A17" s="3">
        <f>IFERROR(VLOOKUP(B17,'[1]DADOS (OCULTAR)'!$P$3:$R$53,3,0),"")</f>
        <v>10869782001206</v>
      </c>
      <c r="B17" s="4" t="str">
        <f>'[1]TCE - ANEXO IV - Preencher'!C26</f>
        <v>UPA TORRÕES</v>
      </c>
      <c r="C17" s="4" t="str">
        <f>'[1]TCE - ANEXO IV - Preencher'!E26</f>
        <v>3.12 - Material Hospitalar</v>
      </c>
      <c r="D17" s="3">
        <f>'[1]TCE - ANEXO IV - Preencher'!F26</f>
        <v>12420164001048</v>
      </c>
      <c r="E17" s="5" t="str">
        <f>'[1]TCE - ANEXO IV - Preencher'!G26</f>
        <v>CM HOSPITALAR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66693</v>
      </c>
      <c r="I17" s="6">
        <f>IF('[1]TCE - ANEXO IV - Preencher'!K26="","",'[1]TCE - ANEXO IV - Preencher'!K26)</f>
        <v>43984</v>
      </c>
      <c r="J17" s="5" t="str">
        <f>'[1]TCE - ANEXO IV - Preencher'!L26</f>
        <v>26200512420164001048550010000666931100301720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405</v>
      </c>
    </row>
    <row r="18" spans="1:12" s="8" customFormat="1" ht="19.5" customHeight="1" x14ac:dyDescent="0.2">
      <c r="A18" s="3">
        <f>IFERROR(VLOOKUP(B18,'[1]DADOS (OCULTAR)'!$P$3:$R$53,3,0),"")</f>
        <v>10869782001206</v>
      </c>
      <c r="B18" s="4" t="str">
        <f>'[1]TCE - ANEXO IV - Preencher'!C27</f>
        <v>UPA TORRÕES</v>
      </c>
      <c r="C18" s="4" t="str">
        <f>'[1]TCE - ANEXO IV - Preencher'!E27</f>
        <v>3.12 - Material Hospitalar</v>
      </c>
      <c r="D18" s="3">
        <f>'[1]TCE - ANEXO IV - Preencher'!F27</f>
        <v>29992682000148</v>
      </c>
      <c r="E18" s="5" t="str">
        <f>'[1]TCE - ANEXO IV - Preencher'!G27</f>
        <v>ECOMED COMERCIO DE PRODUTOS MEDICOS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151566</v>
      </c>
      <c r="I18" s="6">
        <f>IF('[1]TCE - ANEXO IV - Preencher'!K27="","",'[1]TCE - ANEXO IV - Preencher'!K27)</f>
        <v>43984</v>
      </c>
      <c r="J18" s="5" t="str">
        <f>'[1]TCE - ANEXO IV - Preencher'!L27</f>
        <v>33200529992682000148550550001515661465442367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4240</v>
      </c>
    </row>
    <row r="19" spans="1:12" s="8" customFormat="1" ht="19.5" customHeight="1" x14ac:dyDescent="0.2">
      <c r="A19" s="3">
        <f>IFERROR(VLOOKUP(B19,'[1]DADOS (OCULTAR)'!$P$3:$R$53,3,0),"")</f>
        <v>10869782001206</v>
      </c>
      <c r="B19" s="4" t="str">
        <f>'[1]TCE - ANEXO IV - Preencher'!C28</f>
        <v>UPA TORRÕES</v>
      </c>
      <c r="C19" s="4" t="str">
        <f>'[1]TCE - ANEXO IV - Preencher'!E28</f>
        <v>3.12 - Material Hospitalar</v>
      </c>
      <c r="D19" s="3">
        <f>'[1]TCE - ANEXO IV - Preencher'!F28</f>
        <v>29992682000148</v>
      </c>
      <c r="E19" s="5" t="str">
        <f>'[1]TCE - ANEXO IV - Preencher'!G28</f>
        <v>ECOMED COMERCIO DE PRODUTOS MEDICOS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152186</v>
      </c>
      <c r="I19" s="6">
        <f>IF('[1]TCE - ANEXO IV - Preencher'!K28="","",'[1]TCE - ANEXO IV - Preencher'!K28)</f>
        <v>43984</v>
      </c>
      <c r="J19" s="5" t="str">
        <f>'[1]TCE - ANEXO IV - Preencher'!L28</f>
        <v>33200529992682000148550550001521861544944093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4770</v>
      </c>
    </row>
    <row r="20" spans="1:12" s="8" customFormat="1" ht="19.5" customHeight="1" x14ac:dyDescent="0.2">
      <c r="A20" s="3">
        <f>IFERROR(VLOOKUP(B20,'[1]DADOS (OCULTAR)'!$P$3:$R$53,3,0),"")</f>
        <v>10869782001206</v>
      </c>
      <c r="B20" s="4" t="str">
        <f>'[1]TCE - ANEXO IV - Preencher'!C29</f>
        <v>UPA TORRÕES</v>
      </c>
      <c r="C20" s="4" t="str">
        <f>'[1]TCE - ANEXO IV - Preencher'!E29</f>
        <v>3.12 - Material Hospitalar</v>
      </c>
      <c r="D20" s="3">
        <f>'[1]TCE - ANEXO IV - Preencher'!F29</f>
        <v>10779833000156</v>
      </c>
      <c r="E20" s="5" t="str">
        <f>'[1]TCE - ANEXO IV - Preencher'!G29</f>
        <v>MEDICAL MERCANTIL DE APARE MEDICA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504538</v>
      </c>
      <c r="I20" s="6">
        <f>IF('[1]TCE - ANEXO IV - Preencher'!K29="","",'[1]TCE - ANEXO IV - Preencher'!K29)</f>
        <v>43984</v>
      </c>
      <c r="J20" s="5" t="str">
        <f>'[1]TCE - ANEXO IV - Preencher'!L29</f>
        <v>26200510779833000156550010005045381115504834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464.1</v>
      </c>
    </row>
    <row r="21" spans="1:12" s="8" customFormat="1" ht="19.5" customHeight="1" x14ac:dyDescent="0.2">
      <c r="A21" s="3">
        <f>IFERROR(VLOOKUP(B21,'[1]DADOS (OCULTAR)'!$P$3:$R$53,3,0),"")</f>
        <v>10869782001206</v>
      </c>
      <c r="B21" s="4" t="str">
        <f>'[1]TCE - ANEXO IV - Preencher'!C30</f>
        <v>UPA TORRÕES</v>
      </c>
      <c r="C21" s="4" t="str">
        <f>'[1]TCE - ANEXO IV - Preencher'!E30</f>
        <v>3.12 - Material Hospitalar</v>
      </c>
      <c r="D21" s="3">
        <f>'[1]TCE - ANEXO IV - Preencher'!F30</f>
        <v>58426628000133</v>
      </c>
      <c r="E21" s="5" t="str">
        <f>'[1]TCE - ANEXO IV - Preencher'!G30</f>
        <v>SAMTRONIC INDUSTRIA E COMERCIO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239075</v>
      </c>
      <c r="I21" s="6">
        <f>IF('[1]TCE - ANEXO IV - Preencher'!K30="","",'[1]TCE - ANEXO IV - Preencher'!K30)</f>
        <v>43990</v>
      </c>
      <c r="J21" s="5" t="str">
        <f>'[1]TCE - ANEXO IV - Preencher'!L30</f>
        <v>35200558426628000133550010002390751100070127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3954</v>
      </c>
    </row>
    <row r="22" spans="1:12" s="8" customFormat="1" ht="19.5" customHeight="1" x14ac:dyDescent="0.2">
      <c r="A22" s="3">
        <f>IFERROR(VLOOKUP(B22,'[1]DADOS (OCULTAR)'!$P$3:$R$53,3,0),"")</f>
        <v>10869782001206</v>
      </c>
      <c r="B22" s="4" t="str">
        <f>'[1]TCE - ANEXO IV - Preencher'!C31</f>
        <v>UPA TORRÕES</v>
      </c>
      <c r="C22" s="4" t="str">
        <f>'[1]TCE - ANEXO IV - Preencher'!E31</f>
        <v>3.12 - Material Hospitalar</v>
      </c>
      <c r="D22" s="3">
        <f>'[1]TCE - ANEXO IV - Preencher'!F31</f>
        <v>49324221001500</v>
      </c>
      <c r="E22" s="5" t="str">
        <f>'[1]TCE - ANEXO IV - Preencher'!G31</f>
        <v>FRESENIUS KABI BRASIL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38295</v>
      </c>
      <c r="I22" s="6">
        <f>IF('[1]TCE - ANEXO IV - Preencher'!K31="","",'[1]TCE - ANEXO IV - Preencher'!K31)</f>
        <v>43990</v>
      </c>
      <c r="J22" s="5" t="str">
        <f>'[1]TCE - ANEXO IV - Preencher'!L31</f>
        <v>23200549324221001500550000000382951684087286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220</v>
      </c>
    </row>
    <row r="23" spans="1:12" s="8" customFormat="1" ht="19.5" customHeight="1" x14ac:dyDescent="0.2">
      <c r="A23" s="3">
        <f>IFERROR(VLOOKUP(B23,'[1]DADOS (OCULTAR)'!$P$3:$R$53,3,0),"")</f>
        <v>10869782001206</v>
      </c>
      <c r="B23" s="4" t="str">
        <f>'[1]TCE - ANEXO IV - Preencher'!C32</f>
        <v>UPA TORRÕES</v>
      </c>
      <c r="C23" s="4" t="str">
        <f>'[1]TCE - ANEXO IV - Preencher'!E32</f>
        <v>3.12 - Material Hospitalar</v>
      </c>
      <c r="D23" s="3">
        <f>'[1]TCE - ANEXO IV - Preencher'!F32</f>
        <v>61418042000131</v>
      </c>
      <c r="E23" s="5" t="str">
        <f>'[1]TCE - ANEXO IV - Preencher'!G32</f>
        <v>CIRURGICA FERNANDES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1219284</v>
      </c>
      <c r="I23" s="6">
        <f>IF('[1]TCE - ANEXO IV - Preencher'!K32="","",'[1]TCE - ANEXO IV - Preencher'!K32)</f>
        <v>43990</v>
      </c>
      <c r="J23" s="5" t="str">
        <f>'[1]TCE - ANEXO IV - Preencher'!L32</f>
        <v>35200561418042000131550040012192841964324173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2420.44</v>
      </c>
    </row>
    <row r="24" spans="1:12" s="8" customFormat="1" ht="19.5" customHeight="1" x14ac:dyDescent="0.2">
      <c r="A24" s="3">
        <f>IFERROR(VLOOKUP(B24,'[1]DADOS (OCULTAR)'!$P$3:$R$53,3,0),"")</f>
        <v>10869782001206</v>
      </c>
      <c r="B24" s="4" t="str">
        <f>'[1]TCE - ANEXO IV - Preencher'!C33</f>
        <v>UPA TORRÕES</v>
      </c>
      <c r="C24" s="4" t="str">
        <f>'[1]TCE - ANEXO IV - Preencher'!E33</f>
        <v>3.12 - Material Hospitalar</v>
      </c>
      <c r="D24" s="3">
        <f>'[1]TCE - ANEXO IV - Preencher'!F33</f>
        <v>12420164000157</v>
      </c>
      <c r="E24" s="5" t="str">
        <f>'[1]TCE - ANEXO IV - Preencher'!G33</f>
        <v>CM HOSPITALAR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800943</v>
      </c>
      <c r="I24" s="6">
        <f>IF('[1]TCE - ANEXO IV - Preencher'!K33="","",'[1]TCE - ANEXO IV - Preencher'!K33)</f>
        <v>43991</v>
      </c>
      <c r="J24" s="5" t="str">
        <f>'[1]TCE - ANEXO IV - Preencher'!L33</f>
        <v>35200512420164000157550010008009431100112424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21840</v>
      </c>
    </row>
    <row r="25" spans="1:12" s="8" customFormat="1" ht="19.5" customHeight="1" x14ac:dyDescent="0.2">
      <c r="A25" s="3">
        <f>IFERROR(VLOOKUP(B25,'[1]DADOS (OCULTAR)'!$P$3:$R$53,3,0),"")</f>
        <v>10869782001206</v>
      </c>
      <c r="B25" s="4" t="str">
        <f>'[1]TCE - ANEXO IV - Preencher'!C34</f>
        <v>UPA TORRÕES</v>
      </c>
      <c r="C25" s="4" t="str">
        <f>'[1]TCE - ANEXO IV - Preencher'!E34</f>
        <v>3.12 - Material Hospitalar</v>
      </c>
      <c r="D25" s="3">
        <f>'[1]TCE - ANEXO IV - Preencher'!F34</f>
        <v>67729178000491</v>
      </c>
      <c r="E25" s="5" t="str">
        <f>'[1]TCE - ANEXO IV - Preencher'!G34</f>
        <v>COMERCIAL CIRURGICA RIOCLARENSE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1300768</v>
      </c>
      <c r="I25" s="6">
        <f>IF('[1]TCE - ANEXO IV - Preencher'!K34="","",'[1]TCE - ANEXO IV - Preencher'!K34)</f>
        <v>43991</v>
      </c>
      <c r="J25" s="5" t="str">
        <f>'[1]TCE - ANEXO IV - Preencher'!L34</f>
        <v>35200567729178000491550010013007681139131114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7810</v>
      </c>
    </row>
    <row r="26" spans="1:12" s="8" customFormat="1" ht="19.5" customHeight="1" x14ac:dyDescent="0.2">
      <c r="A26" s="3">
        <f>IFERROR(VLOOKUP(B26,'[1]DADOS (OCULTAR)'!$P$3:$R$53,3,0),"")</f>
        <v>10869782001206</v>
      </c>
      <c r="B26" s="4" t="str">
        <f>'[1]TCE - ANEXO IV - Preencher'!C35</f>
        <v>UPA TORRÕES</v>
      </c>
      <c r="C26" s="4" t="str">
        <f>'[1]TCE - ANEXO IV - Preencher'!E35</f>
        <v>3.12 - Material Hospitalar</v>
      </c>
      <c r="D26" s="3">
        <f>'[1]TCE - ANEXO IV - Preencher'!F35</f>
        <v>21596736000144</v>
      </c>
      <c r="E26" s="5" t="str">
        <f>'[1]TCE - ANEXO IV - Preencher'!G35</f>
        <v>ULTRAMEGA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102463</v>
      </c>
      <c r="I26" s="6">
        <f>IF('[1]TCE - ANEXO IV - Preencher'!K35="","",'[1]TCE - ANEXO IV - Preencher'!K35)</f>
        <v>43983</v>
      </c>
      <c r="J26" s="5" t="str">
        <f>'[1]TCE - ANEXO IV - Preencher'!L35</f>
        <v>26200621596736000144550010001024631001048240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775.9</v>
      </c>
    </row>
    <row r="27" spans="1:12" s="8" customFormat="1" ht="19.5" customHeight="1" x14ac:dyDescent="0.2">
      <c r="A27" s="3">
        <f>IFERROR(VLOOKUP(B27,'[1]DADOS (OCULTAR)'!$P$3:$R$53,3,0),"")</f>
        <v>10869782001206</v>
      </c>
      <c r="B27" s="4" t="str">
        <f>'[1]TCE - ANEXO IV - Preencher'!C36</f>
        <v>UPA TORRÕES</v>
      </c>
      <c r="C27" s="4" t="str">
        <f>'[1]TCE - ANEXO IV - Preencher'!E36</f>
        <v>3.12 - Material Hospitalar</v>
      </c>
      <c r="D27" s="3">
        <f>'[1]TCE - ANEXO IV - Preencher'!F36</f>
        <v>8778201000126</v>
      </c>
      <c r="E27" s="5" t="str">
        <f>'[1]TCE - ANEXO IV - Preencher'!G36</f>
        <v>DROGAFONTE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312609</v>
      </c>
      <c r="I27" s="6">
        <f>IF('[1]TCE - ANEXO IV - Preencher'!K36="","",'[1]TCE - ANEXO IV - Preencher'!K36)</f>
        <v>44008</v>
      </c>
      <c r="J27" s="5" t="str">
        <f>'[1]TCE - ANEXO IV - Preencher'!L36</f>
        <v>26200608778201000126550010003126091849106954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669.8</v>
      </c>
    </row>
    <row r="28" spans="1:12" s="8" customFormat="1" ht="19.5" customHeight="1" x14ac:dyDescent="0.2">
      <c r="A28" s="3">
        <f>IFERROR(VLOOKUP(B28,'[1]DADOS (OCULTAR)'!$P$3:$R$53,3,0),"")</f>
        <v>10869782001206</v>
      </c>
      <c r="B28" s="4" t="str">
        <f>'[1]TCE - ANEXO IV - Preencher'!C37</f>
        <v>UPA TORRÕES</v>
      </c>
      <c r="C28" s="4" t="str">
        <f>'[1]TCE - ANEXO IV - Preencher'!E37</f>
        <v>3.4 - Material Farmacológico</v>
      </c>
      <c r="D28" s="3">
        <f>'[1]TCE - ANEXO IV - Preencher'!F37</f>
        <v>3817043000152</v>
      </c>
      <c r="E28" s="5" t="str">
        <f>'[1]TCE - ANEXO IV - Preencher'!G37</f>
        <v>PHARMAPLUS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19969</v>
      </c>
      <c r="I28" s="6">
        <f>IF('[1]TCE - ANEXO IV - Preencher'!K37="","",'[1]TCE - ANEXO IV - Preencher'!K37)</f>
        <v>43983</v>
      </c>
      <c r="J28" s="5" t="str">
        <f>'[1]TCE - ANEXO IV - Preencher'!L37</f>
        <v>26200503817043000152550010000199691046067213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800</v>
      </c>
    </row>
    <row r="29" spans="1:12" s="8" customFormat="1" ht="19.5" customHeight="1" x14ac:dyDescent="0.2">
      <c r="A29" s="3">
        <f>IFERROR(VLOOKUP(B29,'[1]DADOS (OCULTAR)'!$P$3:$R$53,3,0),"")</f>
        <v>10869782001206</v>
      </c>
      <c r="B29" s="4" t="str">
        <f>'[1]TCE - ANEXO IV - Preencher'!C38</f>
        <v>UPA TORRÕES</v>
      </c>
      <c r="C29" s="4" t="str">
        <f>'[1]TCE - ANEXO IV - Preencher'!E38</f>
        <v>3.4 - Material Farmacológico</v>
      </c>
      <c r="D29" s="3">
        <f>'[1]TCE - ANEXO IV - Preencher'!F38</f>
        <v>21381761000100</v>
      </c>
      <c r="E29" s="5" t="str">
        <f>'[1]TCE - ANEXO IV - Preencher'!G38</f>
        <v>SIX DISTRIBUIDORA HOSPITALAR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31264</v>
      </c>
      <c r="I29" s="6">
        <f>IF('[1]TCE - ANEXO IV - Preencher'!K38="","",'[1]TCE - ANEXO IV - Preencher'!K38)</f>
        <v>43983</v>
      </c>
      <c r="J29" s="5" t="str">
        <f>'[1]TCE - ANEXO IV - Preencher'!L38</f>
        <v>26200521381761000100550010000312641368625142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4645</v>
      </c>
    </row>
    <row r="30" spans="1:12" s="8" customFormat="1" ht="19.5" customHeight="1" x14ac:dyDescent="0.2">
      <c r="A30" s="3">
        <f>IFERROR(VLOOKUP(B30,'[1]DADOS (OCULTAR)'!$P$3:$R$53,3,0),"")</f>
        <v>10869782001206</v>
      </c>
      <c r="B30" s="4" t="str">
        <f>'[1]TCE - ANEXO IV - Preencher'!C39</f>
        <v>UPA TORRÕES</v>
      </c>
      <c r="C30" s="4" t="str">
        <f>'[1]TCE - ANEXO IV - Preencher'!E39</f>
        <v>3.4 - Material Farmacológico</v>
      </c>
      <c r="D30" s="3">
        <f>'[1]TCE - ANEXO IV - Preencher'!F39</f>
        <v>7484373000124</v>
      </c>
      <c r="E30" s="5" t="str">
        <f>'[1]TCE - ANEXO IV - Preencher'!G39</f>
        <v>UNI HOSPITALAR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100782</v>
      </c>
      <c r="I30" s="6">
        <f>IF('[1]TCE - ANEXO IV - Preencher'!K39="","",'[1]TCE - ANEXO IV - Preencher'!K39)</f>
        <v>43983</v>
      </c>
      <c r="J30" s="5" t="str">
        <f>'[1]TCE - ANEXO IV - Preencher'!L39</f>
        <v>26200507484373000124550010001007821652912456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2400</v>
      </c>
    </row>
    <row r="31" spans="1:12" s="8" customFormat="1" ht="19.5" customHeight="1" x14ac:dyDescent="0.2">
      <c r="A31" s="3">
        <f>IFERROR(VLOOKUP(B31,'[1]DADOS (OCULTAR)'!$P$3:$R$53,3,0),"")</f>
        <v>10869782001206</v>
      </c>
      <c r="B31" s="4" t="str">
        <f>'[1]TCE - ANEXO IV - Preencher'!C40</f>
        <v>UPA TORRÕES</v>
      </c>
      <c r="C31" s="4" t="str">
        <f>'[1]TCE - ANEXO IV - Preencher'!E40</f>
        <v>3.4 - Material Farmacológico</v>
      </c>
      <c r="D31" s="3">
        <f>'[1]TCE - ANEXO IV - Preencher'!F40</f>
        <v>12882932000194</v>
      </c>
      <c r="E31" s="5" t="str">
        <f>'[1]TCE - ANEXO IV - Preencher'!G40</f>
        <v>EXOMED REP DE MEDICAMENTOS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142340</v>
      </c>
      <c r="I31" s="6">
        <f>IF('[1]TCE - ANEXO IV - Preencher'!K40="","",'[1]TCE - ANEXO IV - Preencher'!K40)</f>
        <v>43984</v>
      </c>
      <c r="J31" s="5" t="str">
        <f>'[1]TCE - ANEXO IV - Preencher'!L40</f>
        <v>26200512882932000194550010001423401752867047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7560</v>
      </c>
    </row>
    <row r="32" spans="1:12" s="8" customFormat="1" ht="19.5" customHeight="1" x14ac:dyDescent="0.2">
      <c r="A32" s="3">
        <f>IFERROR(VLOOKUP(B32,'[1]DADOS (OCULTAR)'!$P$3:$R$53,3,0),"")</f>
        <v>10869782001206</v>
      </c>
      <c r="B32" s="4" t="str">
        <f>'[1]TCE - ANEXO IV - Preencher'!C41</f>
        <v>UPA TORRÕES</v>
      </c>
      <c r="C32" s="4" t="str">
        <f>'[1]TCE - ANEXO IV - Preencher'!E41</f>
        <v>3.4 - Material Farmacológico</v>
      </c>
      <c r="D32" s="3">
        <f>'[1]TCE - ANEXO IV - Preencher'!F41</f>
        <v>12420164000904</v>
      </c>
      <c r="E32" s="5" t="str">
        <f>'[1]TCE - ANEXO IV - Preencher'!G41</f>
        <v>CM HOSPITALAR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335810</v>
      </c>
      <c r="I32" s="6">
        <f>IF('[1]TCE - ANEXO IV - Preencher'!K41="","",'[1]TCE - ANEXO IV - Preencher'!K41)</f>
        <v>43984</v>
      </c>
      <c r="J32" s="5" t="str">
        <f>'[1]TCE - ANEXO IV - Preencher'!L41</f>
        <v>53200512420164000904550010003358101100140391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1440</v>
      </c>
    </row>
    <row r="33" spans="1:12" s="8" customFormat="1" ht="19.5" customHeight="1" x14ac:dyDescent="0.2">
      <c r="A33" s="3">
        <f>IFERROR(VLOOKUP(B33,'[1]DADOS (OCULTAR)'!$P$3:$R$53,3,0),"")</f>
        <v>10869782001206</v>
      </c>
      <c r="B33" s="4" t="str">
        <f>'[1]TCE - ANEXO IV - Preencher'!C42</f>
        <v>UPA TORRÕES</v>
      </c>
      <c r="C33" s="4" t="str">
        <f>'[1]TCE - ANEXO IV - Preencher'!E42</f>
        <v>3.4 - Material Farmacológico</v>
      </c>
      <c r="D33" s="3">
        <f>'[1]TCE - ANEXO IV - Preencher'!F42</f>
        <v>44734671000151</v>
      </c>
      <c r="E33" s="5" t="str">
        <f>'[1]TCE - ANEXO IV - Preencher'!G42</f>
        <v>CRISTALIA PRODUTOS QUIM.FARMAC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2621904</v>
      </c>
      <c r="I33" s="6">
        <f>IF('[1]TCE - ANEXO IV - Preencher'!K42="","",'[1]TCE - ANEXO IV - Preencher'!K42)</f>
        <v>43984</v>
      </c>
      <c r="J33" s="5" t="str">
        <f>'[1]TCE - ANEXO IV - Preencher'!L42</f>
        <v>35200544734671000151550100026219041716754078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753.3</v>
      </c>
    </row>
    <row r="34" spans="1:12" s="8" customFormat="1" ht="19.5" customHeight="1" x14ac:dyDescent="0.2">
      <c r="A34" s="3">
        <f>IFERROR(VLOOKUP(B34,'[1]DADOS (OCULTAR)'!$P$3:$R$53,3,0),"")</f>
        <v>10869782001206</v>
      </c>
      <c r="B34" s="4" t="str">
        <f>'[1]TCE - ANEXO IV - Preencher'!C43</f>
        <v>UPA TORRÕES</v>
      </c>
      <c r="C34" s="4" t="str">
        <f>'[1]TCE - ANEXO IV - Preencher'!E43</f>
        <v>3.4 - Material Farmacológico</v>
      </c>
      <c r="D34" s="3">
        <f>'[1]TCE - ANEXO IV - Preencher'!F43</f>
        <v>44734671000151</v>
      </c>
      <c r="E34" s="5" t="str">
        <f>'[1]TCE - ANEXO IV - Preencher'!G43</f>
        <v>CRISTALIA PRODUTOS QUIM.FARMAC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2622618</v>
      </c>
      <c r="I34" s="6">
        <f>IF('[1]TCE - ANEXO IV - Preencher'!K43="","",'[1]TCE - ANEXO IV - Preencher'!K43)</f>
        <v>43984</v>
      </c>
      <c r="J34" s="5" t="str">
        <f>'[1]TCE - ANEXO IV - Preencher'!L43</f>
        <v>35200544734671000151550100026226181722179768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1081</v>
      </c>
    </row>
    <row r="35" spans="1:12" s="8" customFormat="1" ht="19.5" customHeight="1" x14ac:dyDescent="0.2">
      <c r="A35" s="3">
        <f>IFERROR(VLOOKUP(B35,'[1]DADOS (OCULTAR)'!$P$3:$R$53,3,0),"")</f>
        <v>10869782001206</v>
      </c>
      <c r="B35" s="4" t="str">
        <f>'[1]TCE - ANEXO IV - Preencher'!C44</f>
        <v>UPA TORRÕES</v>
      </c>
      <c r="C35" s="4" t="str">
        <f>'[1]TCE - ANEXO IV - Preencher'!E44</f>
        <v>3.4 - Material Farmacológico</v>
      </c>
      <c r="D35" s="3">
        <f>'[1]TCE - ANEXO IV - Preencher'!F44</f>
        <v>21596736000144</v>
      </c>
      <c r="E35" s="5" t="str">
        <f>'[1]TCE - ANEXO IV - Preencher'!G44</f>
        <v>ULTRAMEGA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99889</v>
      </c>
      <c r="I35" s="6">
        <f>IF('[1]TCE - ANEXO IV - Preencher'!K44="","",'[1]TCE - ANEXO IV - Preencher'!K44)</f>
        <v>43990</v>
      </c>
      <c r="J35" s="5" t="str">
        <f>'[1]TCE - ANEXO IV - Preencher'!L44</f>
        <v>26200521596736000144550010000998891001021798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10756.5</v>
      </c>
    </row>
    <row r="36" spans="1:12" s="8" customFormat="1" ht="19.5" customHeight="1" x14ac:dyDescent="0.2">
      <c r="A36" s="3">
        <f>IFERROR(VLOOKUP(B36,'[1]DADOS (OCULTAR)'!$P$3:$R$53,3,0),"")</f>
        <v>10869782001206</v>
      </c>
      <c r="B36" s="4" t="str">
        <f>'[1]TCE - ANEXO IV - Preencher'!C45</f>
        <v>UPA TORRÕES</v>
      </c>
      <c r="C36" s="4" t="str">
        <f>'[1]TCE - ANEXO IV - Preencher'!E45</f>
        <v>3.4 - Material Farmacológico</v>
      </c>
      <c r="D36" s="3">
        <f>'[1]TCE - ANEXO IV - Preencher'!F45</f>
        <v>49324221000880</v>
      </c>
      <c r="E36" s="5" t="str">
        <f>'[1]TCE - ANEXO IV - Preencher'!G45</f>
        <v>FRESENIUS KABI BRASIL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185519</v>
      </c>
      <c r="I36" s="6">
        <f>IF('[1]TCE - ANEXO IV - Preencher'!K45="","",'[1]TCE - ANEXO IV - Preencher'!K45)</f>
        <v>43990</v>
      </c>
      <c r="J36" s="5" t="str">
        <f>'[1]TCE - ANEXO IV - Preencher'!L45</f>
        <v>23200549324221000880550000001855191906924840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4801.3</v>
      </c>
    </row>
    <row r="37" spans="1:12" s="8" customFormat="1" ht="19.5" customHeight="1" x14ac:dyDescent="0.2">
      <c r="A37" s="3">
        <f>IFERROR(VLOOKUP(B37,'[1]DADOS (OCULTAR)'!$P$3:$R$53,3,0),"")</f>
        <v>10869782001206</v>
      </c>
      <c r="B37" s="4" t="str">
        <f>'[1]TCE - ANEXO IV - Preencher'!C46</f>
        <v>UPA TORRÕES</v>
      </c>
      <c r="C37" s="4" t="str">
        <f>'[1]TCE - ANEXO IV - Preencher'!E46</f>
        <v>3.4 - Material Farmacológico</v>
      </c>
      <c r="D37" s="3">
        <f>'[1]TCE - ANEXO IV - Preencher'!F46</f>
        <v>67729178000220</v>
      </c>
      <c r="E37" s="5" t="str">
        <f>'[1]TCE - ANEXO IV - Preencher'!G46</f>
        <v>COMERCIAL CIRURGICA RIOCLARENSE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540678</v>
      </c>
      <c r="I37" s="6">
        <f>IF('[1]TCE - ANEXO IV - Preencher'!K46="","",'[1]TCE - ANEXO IV - Preencher'!K46)</f>
        <v>43991</v>
      </c>
      <c r="J37" s="5" t="str">
        <f>'[1]TCE - ANEXO IV - Preencher'!L46</f>
        <v>31200567729178000220550010005406781986642258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15867</v>
      </c>
    </row>
    <row r="38" spans="1:12" s="8" customFormat="1" ht="19.5" customHeight="1" x14ac:dyDescent="0.2">
      <c r="A38" s="3">
        <f>IFERROR(VLOOKUP(B38,'[1]DADOS (OCULTAR)'!$P$3:$R$53,3,0),"")</f>
        <v>10869782001206</v>
      </c>
      <c r="B38" s="4" t="str">
        <f>'[1]TCE - ANEXO IV - Preencher'!C47</f>
        <v>UPA TORRÕES</v>
      </c>
      <c r="C38" s="4" t="str">
        <f>'[1]TCE - ANEXO IV - Preencher'!E47</f>
        <v>3.4 - Material Farmacológico</v>
      </c>
      <c r="D38" s="3">
        <f>'[1]TCE - ANEXO IV - Preencher'!F47</f>
        <v>8778201000126</v>
      </c>
      <c r="E38" s="5" t="str">
        <f>'[1]TCE - ANEXO IV - Preencher'!G47</f>
        <v>DROGAFONTE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311898</v>
      </c>
      <c r="I38" s="6">
        <f>IF('[1]TCE - ANEXO IV - Preencher'!K47="","",'[1]TCE - ANEXO IV - Preencher'!K47)</f>
        <v>43997</v>
      </c>
      <c r="J38" s="5" t="str">
        <f>'[1]TCE - ANEXO IV - Preencher'!L47</f>
        <v>26200608778201000126550010003118981989358707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357</v>
      </c>
    </row>
    <row r="39" spans="1:12" s="8" customFormat="1" ht="19.5" customHeight="1" x14ac:dyDescent="0.2">
      <c r="A39" s="3">
        <f>IFERROR(VLOOKUP(B39,'[1]DADOS (OCULTAR)'!$P$3:$R$53,3,0),"")</f>
        <v>10869782001206</v>
      </c>
      <c r="B39" s="4" t="str">
        <f>'[1]TCE - ANEXO IV - Preencher'!C48</f>
        <v>UPA TORRÕES</v>
      </c>
      <c r="C39" s="4" t="str">
        <f>'[1]TCE - ANEXO IV - Preencher'!E48</f>
        <v>3.4 - Material Farmacológico</v>
      </c>
      <c r="D39" s="3">
        <f>'[1]TCE - ANEXO IV - Preencher'!F48</f>
        <v>22580510000118</v>
      </c>
      <c r="E39" s="5" t="str">
        <f>'[1]TCE - ANEXO IV - Preencher'!G48</f>
        <v>UNIFAR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35955</v>
      </c>
      <c r="I39" s="6">
        <f>IF('[1]TCE - ANEXO IV - Preencher'!K48="","",'[1]TCE - ANEXO IV - Preencher'!K48)</f>
        <v>44004</v>
      </c>
      <c r="J39" s="5" t="str">
        <f>'[1]TCE - ANEXO IV - Preencher'!L48</f>
        <v>26200622580510000118550010000359551000204122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680</v>
      </c>
    </row>
    <row r="40" spans="1:12" s="8" customFormat="1" ht="19.5" customHeight="1" x14ac:dyDescent="0.2">
      <c r="A40" s="3">
        <f>IFERROR(VLOOKUP(B40,'[1]DADOS (OCULTAR)'!$P$3:$R$53,3,0),"")</f>
        <v>10869782001206</v>
      </c>
      <c r="B40" s="4" t="str">
        <f>'[1]TCE - ANEXO IV - Preencher'!C49</f>
        <v>UPA TORRÕES</v>
      </c>
      <c r="C40" s="4" t="str">
        <f>'[1]TCE - ANEXO IV - Preencher'!E49</f>
        <v>3.4 - Material Farmacológico</v>
      </c>
      <c r="D40" s="3">
        <f>'[1]TCE - ANEXO IV - Preencher'!F49</f>
        <v>7484373000124</v>
      </c>
      <c r="E40" s="5" t="str">
        <f>'[1]TCE - ANEXO IV - Preencher'!G49</f>
        <v>UNI HOSPITALAR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102012</v>
      </c>
      <c r="I40" s="6">
        <f>IF('[1]TCE - ANEXO IV - Preencher'!K49="","",'[1]TCE - ANEXO IV - Preencher'!K49)</f>
        <v>44007</v>
      </c>
      <c r="J40" s="5" t="str">
        <f>'[1]TCE - ANEXO IV - Preencher'!L49</f>
        <v>26200607484373000124550010001020121646160049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1000</v>
      </c>
    </row>
    <row r="41" spans="1:12" s="8" customFormat="1" ht="19.5" customHeight="1" x14ac:dyDescent="0.2">
      <c r="A41" s="3">
        <f>IFERROR(VLOOKUP(B41,'[1]DADOS (OCULTAR)'!$P$3:$R$53,3,0),"")</f>
        <v>10869782001206</v>
      </c>
      <c r="B41" s="4" t="str">
        <f>'[1]TCE - ANEXO IV - Preencher'!C50</f>
        <v>UPA TORRÕES</v>
      </c>
      <c r="C41" s="4" t="str">
        <f>'[1]TCE - ANEXO IV - Preencher'!E50</f>
        <v>3.4 - Material Farmacológico</v>
      </c>
      <c r="D41" s="3">
        <f>'[1]TCE - ANEXO IV - Preencher'!F50</f>
        <v>12882932000194</v>
      </c>
      <c r="E41" s="5" t="str">
        <f>'[1]TCE - ANEXO IV - Preencher'!G50</f>
        <v>EXOMED REP DE MEDICAMENTOS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142873</v>
      </c>
      <c r="I41" s="6">
        <f>IF('[1]TCE - ANEXO IV - Preencher'!K50="","",'[1]TCE - ANEXO IV - Preencher'!K50)</f>
        <v>44007</v>
      </c>
      <c r="J41" s="5" t="str">
        <f>'[1]TCE - ANEXO IV - Preencher'!L50</f>
        <v>26200612882932000194550010001428731745702463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586.67999999999995</v>
      </c>
    </row>
    <row r="42" spans="1:12" s="8" customFormat="1" ht="19.5" customHeight="1" x14ac:dyDescent="0.2">
      <c r="A42" s="3">
        <f>IFERROR(VLOOKUP(B42,'[1]DADOS (OCULTAR)'!$P$3:$R$53,3,0),"")</f>
        <v>10869782001206</v>
      </c>
      <c r="B42" s="4" t="str">
        <f>'[1]TCE - ANEXO IV - Preencher'!C51</f>
        <v>UPA TORRÕES</v>
      </c>
      <c r="C42" s="4" t="str">
        <f>'[1]TCE - ANEXO IV - Preencher'!E51</f>
        <v>3.99 - Outras despesas com Material de Consumo</v>
      </c>
      <c r="D42" s="3">
        <f>'[1]TCE - ANEXO IV - Preencher'!F51</f>
        <v>18162706000115</v>
      </c>
      <c r="E42" s="5" t="str">
        <f>'[1]TCE - ANEXO IV - Preencher'!G51</f>
        <v>QUIMY LIFE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11717</v>
      </c>
      <c r="I42" s="6">
        <f>IF('[1]TCE - ANEXO IV - Preencher'!K51="","",'[1]TCE - ANEXO IV - Preencher'!K51)</f>
        <v>43983</v>
      </c>
      <c r="J42" s="5" t="str">
        <f>'[1]TCE - ANEXO IV - Preencher'!L51</f>
        <v>26200518162706000115550010000117171156967531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138.18</v>
      </c>
    </row>
    <row r="43" spans="1:12" s="8" customFormat="1" ht="19.5" customHeight="1" x14ac:dyDescent="0.2">
      <c r="A43" s="3">
        <f>IFERROR(VLOOKUP(B43,'[1]DADOS (OCULTAR)'!$P$3:$R$53,3,0),"")</f>
        <v>10869782001206</v>
      </c>
      <c r="B43" s="4" t="str">
        <f>'[1]TCE - ANEXO IV - Preencher'!C52</f>
        <v>UPA TORRÕES</v>
      </c>
      <c r="C43" s="4" t="str">
        <f>'[1]TCE - ANEXO IV - Preencher'!E52</f>
        <v>5.11 - Fornecimento de Alimentação</v>
      </c>
      <c r="D43" s="3">
        <f>'[1]TCE - ANEXO IV - Preencher'!F52</f>
        <v>49324221001500</v>
      </c>
      <c r="E43" s="5" t="str">
        <f>'[1]TCE - ANEXO IV - Preencher'!G52</f>
        <v>FRESENIUS KABI BRASIL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38295</v>
      </c>
      <c r="I43" s="6">
        <f>IF('[1]TCE - ANEXO IV - Preencher'!K52="","",'[1]TCE - ANEXO IV - Preencher'!K52)</f>
        <v>43990</v>
      </c>
      <c r="J43" s="5" t="str">
        <f>'[1]TCE - ANEXO IV - Preencher'!L52</f>
        <v>23200549324221001500550000000382951684087286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2000</v>
      </c>
    </row>
    <row r="44" spans="1:12" s="8" customFormat="1" ht="19.5" customHeight="1" x14ac:dyDescent="0.2">
      <c r="A44" s="3">
        <f>IFERROR(VLOOKUP(B44,'[1]DADOS (OCULTAR)'!$P$3:$R$53,3,0),"")</f>
        <v>10869782001206</v>
      </c>
      <c r="B44" s="4" t="str">
        <f>'[1]TCE - ANEXO IV - Preencher'!C53</f>
        <v>UPA TORRÕES</v>
      </c>
      <c r="C44" s="4" t="str">
        <f>'[1]TCE - ANEXO IV - Preencher'!E53</f>
        <v>3.11 - Material Laboratorial</v>
      </c>
      <c r="D44" s="3">
        <f>'[1]TCE - ANEXO IV - Preencher'!F53</f>
        <v>3307478000157</v>
      </c>
      <c r="E44" s="5" t="str">
        <f>'[1]TCE - ANEXO IV - Preencher'!G53</f>
        <v>MAX FILMES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12852</v>
      </c>
      <c r="I44" s="6">
        <f>IF('[1]TCE - ANEXO IV - Preencher'!K53="","",'[1]TCE - ANEXO IV - Preencher'!K53)</f>
        <v>43984</v>
      </c>
      <c r="J44" s="5" t="str">
        <f>'[1]TCE - ANEXO IV - Preencher'!L53</f>
        <v>26200503307478000157550040000128521080155209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520</v>
      </c>
    </row>
    <row r="45" spans="1:12" s="8" customFormat="1" ht="19.5" customHeight="1" x14ac:dyDescent="0.2">
      <c r="A45" s="3">
        <f>IFERROR(VLOOKUP(B45,'[1]DADOS (OCULTAR)'!$P$3:$R$53,3,0),"")</f>
        <v>10869782001206</v>
      </c>
      <c r="B45" s="4" t="str">
        <f>'[1]TCE - ANEXO IV - Preencher'!C54</f>
        <v>UPA TORRÕES</v>
      </c>
      <c r="C45" s="4" t="str">
        <f>'[1]TCE - ANEXO IV - Preencher'!E54</f>
        <v>3.11 - Material Laboratorial</v>
      </c>
      <c r="D45" s="3">
        <f>'[1]TCE - ANEXO IV - Preencher'!F54</f>
        <v>3307478000157</v>
      </c>
      <c r="E45" s="5" t="str">
        <f>'[1]TCE - ANEXO IV - Preencher'!G54</f>
        <v>MAX FILMES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12891</v>
      </c>
      <c r="I45" s="6">
        <f>IF('[1]TCE - ANEXO IV - Preencher'!K54="","",'[1]TCE - ANEXO IV - Preencher'!K54)</f>
        <v>44023</v>
      </c>
      <c r="J45" s="5" t="str">
        <f>'[1]TCE - ANEXO IV - Preencher'!L54</f>
        <v>26200603307478000157550040000128911080169252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1033</v>
      </c>
    </row>
    <row r="46" spans="1:12" s="8" customFormat="1" ht="19.5" customHeight="1" x14ac:dyDescent="0.2">
      <c r="A46" s="3">
        <f>IFERROR(VLOOKUP(B46,'[1]DADOS (OCULTAR)'!$P$3:$R$53,3,0),"")</f>
        <v>10869782001206</v>
      </c>
      <c r="B46" s="4" t="str">
        <f>'[1]TCE - ANEXO IV - Preencher'!C55</f>
        <v>UPA TORRÕES</v>
      </c>
      <c r="C46" s="4" t="str">
        <f>'[1]TCE - ANEXO IV - Preencher'!E55</f>
        <v>3.11 - Material Laboratorial</v>
      </c>
      <c r="D46" s="3">
        <f>'[1]TCE - ANEXO IV - Preencher'!F55</f>
        <v>3307478000157</v>
      </c>
      <c r="E46" s="5" t="str">
        <f>'[1]TCE - ANEXO IV - Preencher'!G55</f>
        <v>MAX FILMES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12851</v>
      </c>
      <c r="I46" s="6">
        <f>IF('[1]TCE - ANEXO IV - Preencher'!K55="","",'[1]TCE - ANEXO IV - Preencher'!K55)</f>
        <v>44037</v>
      </c>
      <c r="J46" s="5" t="str">
        <f>'[1]TCE - ANEXO IV - Preencher'!L55</f>
        <v>26200503307478000157550040000128511080155201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380</v>
      </c>
    </row>
    <row r="47" spans="1:12" s="8" customFormat="1" ht="19.5" customHeight="1" x14ac:dyDescent="0.2">
      <c r="A47" s="3">
        <f>IFERROR(VLOOKUP(B47,'[1]DADOS (OCULTAR)'!$P$3:$R$53,3,0),"")</f>
        <v>10869782001206</v>
      </c>
      <c r="B47" s="4" t="str">
        <f>'[1]TCE - ANEXO IV - Preencher'!C56</f>
        <v>UPA TORRÕES</v>
      </c>
      <c r="C47" s="4" t="str">
        <f>'[1]TCE - ANEXO IV - Preencher'!E56</f>
        <v xml:space="preserve">3.8 - Uniformes, Tecidos e Aviamentos </v>
      </c>
      <c r="D47" s="3">
        <f>'[1]TCE - ANEXO IV - Preencher'!F56</f>
        <v>12936474000129</v>
      </c>
      <c r="E47" s="5" t="str">
        <f>'[1]TCE - ANEXO IV - Preencher'!G56</f>
        <v>KARLA ISA BEZERRA ME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16806</v>
      </c>
      <c r="I47" s="6">
        <f>IF('[1]TCE - ANEXO IV - Preencher'!K56="","",'[1]TCE - ANEXO IV - Preencher'!K56)</f>
        <v>43985</v>
      </c>
      <c r="J47" s="5" t="str">
        <f>'[1]TCE - ANEXO IV - Preencher'!L56</f>
        <v>2620061293647400012550000000168061181874870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1139</v>
      </c>
    </row>
    <row r="48" spans="1:12" s="8" customFormat="1" ht="19.5" customHeight="1" x14ac:dyDescent="0.2">
      <c r="A48" s="3">
        <f>IFERROR(VLOOKUP(B48,'[1]DADOS (OCULTAR)'!$P$3:$R$53,3,0),"")</f>
        <v>10869782001206</v>
      </c>
      <c r="B48" s="4" t="str">
        <f>'[1]TCE - ANEXO IV - Preencher'!C57</f>
        <v>UPA TORRÕES</v>
      </c>
      <c r="C48" s="4" t="str">
        <f>'[1]TCE - ANEXO IV - Preencher'!E57</f>
        <v xml:space="preserve">3.8 - Uniformes, Tecidos e Aviamentos </v>
      </c>
      <c r="D48" s="3">
        <f>'[1]TCE - ANEXO IV - Preencher'!F57</f>
        <v>14197649000159</v>
      </c>
      <c r="E48" s="5" t="str">
        <f>'[1]TCE - ANEXO IV - Preencher'!G57</f>
        <v>RG TRAVESSEIROS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160</v>
      </c>
      <c r="I48" s="6">
        <f>IF('[1]TCE - ANEXO IV - Preencher'!K57="","",'[1]TCE - ANEXO IV - Preencher'!K57)</f>
        <v>43994</v>
      </c>
      <c r="J48" s="5" t="str">
        <f>'[1]TCE - ANEXO IV - Preencher'!L57</f>
        <v>26200614197649000159550010000001601800028510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645</v>
      </c>
    </row>
    <row r="49" spans="1:12" s="8" customFormat="1" ht="19.5" customHeight="1" x14ac:dyDescent="0.2">
      <c r="A49" s="3">
        <f>IFERROR(VLOOKUP(B49,'[1]DADOS (OCULTAR)'!$P$3:$R$53,3,0),"")</f>
        <v>10869782001206</v>
      </c>
      <c r="B49" s="4" t="str">
        <f>'[1]TCE - ANEXO IV - Preencher'!C58</f>
        <v>UPA TORRÕES</v>
      </c>
      <c r="C49" s="4" t="str">
        <f>'[1]TCE - ANEXO IV - Preencher'!E58</f>
        <v xml:space="preserve">3.8 - Uniformes, Tecidos e Aviamentos </v>
      </c>
      <c r="D49" s="3">
        <f>'[1]TCE - ANEXO IV - Preencher'!F58</f>
        <v>14197649000159</v>
      </c>
      <c r="E49" s="5" t="str">
        <f>'[1]TCE - ANEXO IV - Preencher'!G58</f>
        <v>RG TRAVESSEIROS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161</v>
      </c>
      <c r="I49" s="6">
        <f>IF('[1]TCE - ANEXO IV - Preencher'!K58="","",'[1]TCE - ANEXO IV - Preencher'!K58)</f>
        <v>43994</v>
      </c>
      <c r="J49" s="5" t="str">
        <f>'[1]TCE - ANEXO IV - Preencher'!L58</f>
        <v>26200614197649000159550010000001611841400209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8343.7199999999993</v>
      </c>
    </row>
    <row r="50" spans="1:12" s="8" customFormat="1" ht="19.5" customHeight="1" x14ac:dyDescent="0.2">
      <c r="A50" s="3">
        <f>IFERROR(VLOOKUP(B50,'[1]DADOS (OCULTAR)'!$P$3:$R$53,3,0),"")</f>
        <v>10869782001206</v>
      </c>
      <c r="B50" s="4" t="str">
        <f>'[1]TCE - ANEXO IV - Preencher'!C59</f>
        <v>UPA TORRÕES</v>
      </c>
      <c r="C50" s="4" t="str">
        <f>'[1]TCE - ANEXO IV - Preencher'!E59</f>
        <v xml:space="preserve">3.8 - Uniformes, Tecidos e Aviamentos </v>
      </c>
      <c r="D50" s="3">
        <f>'[1]TCE - ANEXO IV - Preencher'!F59</f>
        <v>1378972000187</v>
      </c>
      <c r="E50" s="5" t="str">
        <f>'[1]TCE - ANEXO IV - Preencher'!G59</f>
        <v>NOBREGA &amp; NOBREGA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4807</v>
      </c>
      <c r="I50" s="6">
        <f>IF('[1]TCE - ANEXO IV - Preencher'!K59="","",'[1]TCE - ANEXO IV - Preencher'!K59)</f>
        <v>44008</v>
      </c>
      <c r="J50" s="5" t="str">
        <f>'[1]TCE - ANEXO IV - Preencher'!L59</f>
        <v>26200601378972000187650010000048071255513785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13.4</v>
      </c>
    </row>
    <row r="51" spans="1:12" s="8" customFormat="1" ht="19.5" customHeight="1" x14ac:dyDescent="0.2">
      <c r="A51" s="3">
        <f>IFERROR(VLOOKUP(B51,'[1]DADOS (OCULTAR)'!$P$3:$R$53,3,0),"")</f>
        <v>10869782001206</v>
      </c>
      <c r="B51" s="4" t="str">
        <f>'[1]TCE - ANEXO IV - Preencher'!C60</f>
        <v>UPA TORRÕES</v>
      </c>
      <c r="C51" s="4" t="str">
        <f>'[1]TCE - ANEXO IV - Preencher'!E60</f>
        <v>3.11 - Material Laboratorial</v>
      </c>
      <c r="D51" s="3">
        <f>'[1]TCE - ANEXO IV - Preencher'!F60</f>
        <v>15227236000132</v>
      </c>
      <c r="E51" s="5" t="str">
        <f>'[1]TCE - ANEXO IV - Preencher'!G60</f>
        <v>ATOS MEDICA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7614</v>
      </c>
      <c r="I51" s="6">
        <f>IF('[1]TCE - ANEXO IV - Preencher'!K60="","",'[1]TCE - ANEXO IV - Preencher'!K60)</f>
        <v>44000</v>
      </c>
      <c r="J51" s="5" t="str">
        <f>'[1]TCE - ANEXO IV - Preencher'!L60</f>
        <v>26200615227236000132550010000076141111176146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90</v>
      </c>
    </row>
    <row r="52" spans="1:12" s="8" customFormat="1" ht="19.5" customHeight="1" x14ac:dyDescent="0.2">
      <c r="A52" s="3">
        <f>IFERROR(VLOOKUP(B52,'[1]DADOS (OCULTAR)'!$P$3:$R$53,3,0),"")</f>
        <v>10869782001206</v>
      </c>
      <c r="B52" s="4" t="str">
        <f>'[1]TCE - ANEXO IV - Preencher'!C61</f>
        <v>UPA TORRÕES</v>
      </c>
      <c r="C52" s="4" t="str">
        <f>'[1]TCE - ANEXO IV - Preencher'!E61</f>
        <v>3.11 - Material Laboratorial</v>
      </c>
      <c r="D52" s="3">
        <f>'[1]TCE - ANEXO IV - Preencher'!F61</f>
        <v>10859287000163</v>
      </c>
      <c r="E52" s="5" t="str">
        <f>'[1]TCE - ANEXO IV - Preencher'!G61</f>
        <v>NEW MED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3997</v>
      </c>
      <c r="I52" s="6">
        <f>IF('[1]TCE - ANEXO IV - Preencher'!K61="","",'[1]TCE - ANEXO IV - Preencher'!K61)</f>
        <v>44004</v>
      </c>
      <c r="J52" s="5" t="str">
        <f>'[1]TCE - ANEXO IV - Preencher'!L61</f>
        <v>26200610859287000163550010000039971439877784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280</v>
      </c>
    </row>
    <row r="53" spans="1:12" s="8" customFormat="1" ht="19.5" customHeight="1" x14ac:dyDescent="0.2">
      <c r="A53" s="3">
        <f>IFERROR(VLOOKUP(B53,'[1]DADOS (OCULTAR)'!$P$3:$R$53,3,0),"")</f>
        <v>10869782001206</v>
      </c>
      <c r="B53" s="4" t="str">
        <f>'[1]TCE - ANEXO IV - Preencher'!C62</f>
        <v>UPA TORRÕES</v>
      </c>
      <c r="C53" s="4" t="str">
        <f>'[1]TCE - ANEXO IV - Preencher'!E62</f>
        <v>3.11 - Material Laboratorial</v>
      </c>
      <c r="D53" s="3">
        <f>'[1]TCE - ANEXO IV - Preencher'!F62</f>
        <v>26603680000121</v>
      </c>
      <c r="E53" s="5" t="str">
        <f>'[1]TCE - ANEXO IV - Preencher'!G62</f>
        <v>MORAMED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213</v>
      </c>
      <c r="I53" s="6">
        <f>IF('[1]TCE - ANEXO IV - Preencher'!K62="","",'[1]TCE - ANEXO IV - Preencher'!K62)</f>
        <v>44007</v>
      </c>
      <c r="J53" s="5" t="str">
        <f>'[1]TCE - ANEXO IV - Preencher'!L62</f>
        <v>26200626603680000121550010000002131002772194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940</v>
      </c>
    </row>
    <row r="54" spans="1:12" s="8" customFormat="1" ht="19.5" customHeight="1" x14ac:dyDescent="0.2">
      <c r="A54" s="3">
        <f>IFERROR(VLOOKUP(B54,'[1]DADOS (OCULTAR)'!$P$3:$R$53,3,0),"")</f>
        <v>10869782001206</v>
      </c>
      <c r="B54" s="4" t="str">
        <f>'[1]TCE - ANEXO IV - Preencher'!C63</f>
        <v>UPA TORRÕES</v>
      </c>
      <c r="C54" s="4" t="str">
        <f>'[1]TCE - ANEXO IV - Preencher'!E63</f>
        <v>3.2 - Gás e Outros Materiais Engarrafados</v>
      </c>
      <c r="D54" s="3">
        <f>'[1]TCE - ANEXO IV - Preencher'!F63</f>
        <v>24380578002203</v>
      </c>
      <c r="E54" s="5" t="str">
        <f>'[1]TCE - ANEXO IV - Preencher'!G63</f>
        <v>WHITE MARTINS GASES INDUST NORDESTE SA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1560</v>
      </c>
      <c r="I54" s="6">
        <f>IF('[1]TCE - ANEXO IV - Preencher'!K63="","",'[1]TCE - ANEXO IV - Preencher'!K63)</f>
        <v>43985</v>
      </c>
      <c r="J54" s="5" t="str">
        <f>'[1]TCE - ANEXO IV - Preencher'!L63</f>
        <v>26200524380578002203550110000015601792494980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2494.8000000000002</v>
      </c>
    </row>
    <row r="55" spans="1:12" s="8" customFormat="1" ht="19.5" customHeight="1" x14ac:dyDescent="0.2">
      <c r="A55" s="3">
        <f>IFERROR(VLOOKUP(B55,'[1]DADOS (OCULTAR)'!$P$3:$R$53,3,0),"")</f>
        <v>10869782001206</v>
      </c>
      <c r="B55" s="4" t="str">
        <f>'[1]TCE - ANEXO IV - Preencher'!C64</f>
        <v>UPA TORRÕES</v>
      </c>
      <c r="C55" s="4" t="str">
        <f>'[1]TCE - ANEXO IV - Preencher'!E64</f>
        <v>3.2 - Gás e Outros Materiais Engarrafados</v>
      </c>
      <c r="D55" s="3">
        <f>'[1]TCE - ANEXO IV - Preencher'!F64</f>
        <v>24380578002041</v>
      </c>
      <c r="E55" s="5" t="str">
        <f>'[1]TCE - ANEXO IV - Preencher'!G64</f>
        <v>WHITE MARTINS GASES INDUST NORDESTE SA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25463</v>
      </c>
      <c r="I55" s="6">
        <f>IF('[1]TCE - ANEXO IV - Preencher'!K64="","",'[1]TCE - ANEXO IV - Preencher'!K64)</f>
        <v>43985</v>
      </c>
      <c r="J55" s="5" t="str">
        <f>'[1]TCE - ANEXO IV - Preencher'!L64</f>
        <v>26200524380578002041550330000254631792527942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101.2</v>
      </c>
    </row>
    <row r="56" spans="1:12" s="8" customFormat="1" ht="19.5" customHeight="1" x14ac:dyDescent="0.2">
      <c r="A56" s="3">
        <f>IFERROR(VLOOKUP(B56,'[1]DADOS (OCULTAR)'!$P$3:$R$53,3,0),"")</f>
        <v>10869782001206</v>
      </c>
      <c r="B56" s="4" t="str">
        <f>'[1]TCE - ANEXO IV - Preencher'!C65</f>
        <v>UPA TORRÕES</v>
      </c>
      <c r="C56" s="4" t="str">
        <f>'[1]TCE - ANEXO IV - Preencher'!E65</f>
        <v>3.2 - Gás e Outros Materiais Engarrafados</v>
      </c>
      <c r="D56" s="3">
        <f>'[1]TCE - ANEXO IV - Preencher'!F65</f>
        <v>24380578002041</v>
      </c>
      <c r="E56" s="5" t="str">
        <f>'[1]TCE - ANEXO IV - Preencher'!G65</f>
        <v>WHITE MARTINS GASES INDUST NORDESTE SA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25495</v>
      </c>
      <c r="I56" s="6">
        <f>IF('[1]TCE - ANEXO IV - Preencher'!K65="","",'[1]TCE - ANEXO IV - Preencher'!K65)</f>
        <v>43985</v>
      </c>
      <c r="J56" s="5" t="str">
        <f>'[1]TCE - ANEXO IV - Preencher'!L65</f>
        <v>26200624380578002041550330000254951792795243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50.6</v>
      </c>
    </row>
    <row r="57" spans="1:12" s="8" customFormat="1" ht="19.5" customHeight="1" x14ac:dyDescent="0.2">
      <c r="A57" s="3">
        <f>IFERROR(VLOOKUP(B57,'[1]DADOS (OCULTAR)'!$P$3:$R$53,3,0),"")</f>
        <v>10869782001206</v>
      </c>
      <c r="B57" s="4" t="str">
        <f>'[1]TCE - ANEXO IV - Preencher'!C66</f>
        <v>UPA TORRÕES</v>
      </c>
      <c r="C57" s="4" t="str">
        <f>'[1]TCE - ANEXO IV - Preencher'!E66</f>
        <v>3.2 - Gás e Outros Materiais Engarrafados</v>
      </c>
      <c r="D57" s="3">
        <f>'[1]TCE - ANEXO IV - Preencher'!F66</f>
        <v>24380578002041</v>
      </c>
      <c r="E57" s="5" t="str">
        <f>'[1]TCE - ANEXO IV - Preencher'!G66</f>
        <v>WHITE MARTINS GASES INDUST NORDESTE SA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25511</v>
      </c>
      <c r="I57" s="6">
        <f>IF('[1]TCE - ANEXO IV - Preencher'!K66="","",'[1]TCE - ANEXO IV - Preencher'!K66)</f>
        <v>43985</v>
      </c>
      <c r="J57" s="5" t="str">
        <f>'[1]TCE - ANEXO IV - Preencher'!L66</f>
        <v>26200624380578002041550330000255111792887046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50.6</v>
      </c>
    </row>
    <row r="58" spans="1:12" s="8" customFormat="1" ht="19.5" customHeight="1" x14ac:dyDescent="0.2">
      <c r="A58" s="3">
        <f>IFERROR(VLOOKUP(B58,'[1]DADOS (OCULTAR)'!$P$3:$R$53,3,0),"")</f>
        <v>10869782001206</v>
      </c>
      <c r="B58" s="4" t="str">
        <f>'[1]TCE - ANEXO IV - Preencher'!C67</f>
        <v>UPA TORRÕES</v>
      </c>
      <c r="C58" s="4" t="str">
        <f>'[1]TCE - ANEXO IV - Preencher'!E67</f>
        <v>3.2 - Gás e Outros Materiais Engarrafados</v>
      </c>
      <c r="D58" s="3">
        <f>'[1]TCE - ANEXO IV - Preencher'!F67</f>
        <v>24380578002041</v>
      </c>
      <c r="E58" s="5" t="str">
        <f>'[1]TCE - ANEXO IV - Preencher'!G67</f>
        <v>WHITE MARTINS GASES INDUST NORDESTE SA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25513</v>
      </c>
      <c r="I58" s="6">
        <f>IF('[1]TCE - ANEXO IV - Preencher'!K67="","",'[1]TCE - ANEXO IV - Preencher'!K67)</f>
        <v>43987</v>
      </c>
      <c r="J58" s="5" t="str">
        <f>'[1]TCE - ANEXO IV - Preencher'!L67</f>
        <v>26200624380578002041550330000255131792890203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253</v>
      </c>
    </row>
    <row r="59" spans="1:12" s="8" customFormat="1" ht="19.5" customHeight="1" x14ac:dyDescent="0.2">
      <c r="A59" s="3">
        <f>IFERROR(VLOOKUP(B59,'[1]DADOS (OCULTAR)'!$P$3:$R$53,3,0),"")</f>
        <v>10869782001206</v>
      </c>
      <c r="B59" s="4" t="str">
        <f>'[1]TCE - ANEXO IV - Preencher'!C68</f>
        <v>UPA TORRÕES</v>
      </c>
      <c r="C59" s="4" t="str">
        <f>'[1]TCE - ANEXO IV - Preencher'!E68</f>
        <v>3.2 - Gás e Outros Materiais Engarrafados</v>
      </c>
      <c r="D59" s="3">
        <f>'[1]TCE - ANEXO IV - Preencher'!F68</f>
        <v>24380578002041</v>
      </c>
      <c r="E59" s="5" t="str">
        <f>'[1]TCE - ANEXO IV - Preencher'!G68</f>
        <v>WHITE MARTINS GASES INDUST NORDESTE SA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25526</v>
      </c>
      <c r="I59" s="6">
        <f>IF('[1]TCE - ANEXO IV - Preencher'!K68="","",'[1]TCE - ANEXO IV - Preencher'!K68)</f>
        <v>43987</v>
      </c>
      <c r="J59" s="5" t="str">
        <f>'[1]TCE - ANEXO IV - Preencher'!L68</f>
        <v>26200624380578002041550330000255261793010361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190.3</v>
      </c>
    </row>
    <row r="60" spans="1:12" s="8" customFormat="1" ht="19.5" customHeight="1" x14ac:dyDescent="0.2">
      <c r="A60" s="3">
        <f>IFERROR(VLOOKUP(B60,'[1]DADOS (OCULTAR)'!$P$3:$R$53,3,0),"")</f>
        <v>10869782001206</v>
      </c>
      <c r="B60" s="4" t="str">
        <f>'[1]TCE - ANEXO IV - Preencher'!C69</f>
        <v>UPA TORRÕES</v>
      </c>
      <c r="C60" s="4" t="str">
        <f>'[1]TCE - ANEXO IV - Preencher'!E69</f>
        <v>3.2 - Gás e Outros Materiais Engarrafados</v>
      </c>
      <c r="D60" s="3">
        <f>'[1]TCE - ANEXO IV - Preencher'!F69</f>
        <v>24380578002203</v>
      </c>
      <c r="E60" s="5" t="str">
        <f>'[1]TCE - ANEXO IV - Preencher'!G69</f>
        <v>WHITE MARTINS GASES INDUST NORDESTE SA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1117</v>
      </c>
      <c r="I60" s="6">
        <f>IF('[1]TCE - ANEXO IV - Preencher'!K69="","",'[1]TCE - ANEXO IV - Preencher'!K69)</f>
        <v>43991</v>
      </c>
      <c r="J60" s="5" t="str">
        <f>'[1]TCE - ANEXO IV - Preencher'!L69</f>
        <v>26200624380578002203550750000011171793584167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2222</v>
      </c>
    </row>
    <row r="61" spans="1:12" s="8" customFormat="1" ht="19.5" customHeight="1" x14ac:dyDescent="0.2">
      <c r="A61" s="3">
        <f>IFERROR(VLOOKUP(B61,'[1]DADOS (OCULTAR)'!$P$3:$R$53,3,0),"")</f>
        <v>10869782001206</v>
      </c>
      <c r="B61" s="4" t="str">
        <f>'[1]TCE - ANEXO IV - Preencher'!C70</f>
        <v>UPA TORRÕES</v>
      </c>
      <c r="C61" s="4" t="str">
        <f>'[1]TCE - ANEXO IV - Preencher'!E70</f>
        <v>3.2 - Gás e Outros Materiais Engarrafados</v>
      </c>
      <c r="D61" s="3">
        <f>'[1]TCE - ANEXO IV - Preencher'!F70</f>
        <v>24380578002041</v>
      </c>
      <c r="E61" s="5" t="str">
        <f>'[1]TCE - ANEXO IV - Preencher'!G70</f>
        <v>WHITE MARTINS GASES INDUST NORDESTE SA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50607</v>
      </c>
      <c r="I61" s="6">
        <f>IF('[1]TCE - ANEXO IV - Preencher'!K70="","",'[1]TCE - ANEXO IV - Preencher'!K70)</f>
        <v>43994</v>
      </c>
      <c r="J61" s="5" t="str">
        <f>'[1]TCE - ANEXO IV - Preencher'!L70</f>
        <v>26200624380578002041550560000506071793862323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101.2</v>
      </c>
    </row>
    <row r="62" spans="1:12" s="8" customFormat="1" ht="19.5" customHeight="1" x14ac:dyDescent="0.2">
      <c r="A62" s="3">
        <f>IFERROR(VLOOKUP(B62,'[1]DADOS (OCULTAR)'!$P$3:$R$53,3,0),"")</f>
        <v>10869782001206</v>
      </c>
      <c r="B62" s="4" t="str">
        <f>'[1]TCE - ANEXO IV - Preencher'!C71</f>
        <v>UPA TORRÕES</v>
      </c>
      <c r="C62" s="4" t="str">
        <f>'[1]TCE - ANEXO IV - Preencher'!E71</f>
        <v>3.2 - Gás e Outros Materiais Engarrafados</v>
      </c>
      <c r="D62" s="3">
        <f>'[1]TCE - ANEXO IV - Preencher'!F71</f>
        <v>24380578002041</v>
      </c>
      <c r="E62" s="5" t="str">
        <f>'[1]TCE - ANEXO IV - Preencher'!G71</f>
        <v>WHITE MARTINS GASES INDUST NORDESTE SA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25697</v>
      </c>
      <c r="I62" s="6">
        <f>IF('[1]TCE - ANEXO IV - Preencher'!K71="","",'[1]TCE - ANEXO IV - Preencher'!K71)</f>
        <v>43998</v>
      </c>
      <c r="J62" s="5" t="str">
        <f>'[1]TCE - ANEXO IV - Preencher'!L71</f>
        <v>26200624380578002041550330000256971794469942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171.06</v>
      </c>
    </row>
    <row r="63" spans="1:12" s="8" customFormat="1" ht="19.5" customHeight="1" x14ac:dyDescent="0.2">
      <c r="A63" s="3">
        <f>IFERROR(VLOOKUP(B63,'[1]DADOS (OCULTAR)'!$P$3:$R$53,3,0),"")</f>
        <v>10869782001206</v>
      </c>
      <c r="B63" s="4" t="str">
        <f>'[1]TCE - ANEXO IV - Preencher'!C72</f>
        <v>UPA TORRÕES</v>
      </c>
      <c r="C63" s="4" t="str">
        <f>'[1]TCE - ANEXO IV - Preencher'!E72</f>
        <v>3.2 - Gás e Outros Materiais Engarrafados</v>
      </c>
      <c r="D63" s="3">
        <f>'[1]TCE - ANEXO IV - Preencher'!F72</f>
        <v>24380578002041</v>
      </c>
      <c r="E63" s="5" t="str">
        <f>'[1]TCE - ANEXO IV - Preencher'!G72</f>
        <v>WHITE MARTINS GASES INDUST NORDESTE SA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25731</v>
      </c>
      <c r="I63" s="6">
        <f>IF('[1]TCE - ANEXO IV - Preencher'!K72="","",'[1]TCE - ANEXO IV - Preencher'!K72)</f>
        <v>44001</v>
      </c>
      <c r="J63" s="5" t="str">
        <f>'[1]TCE - ANEXO IV - Preencher'!L72</f>
        <v>26200624380578002041550330000257311794738017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101.2</v>
      </c>
    </row>
    <row r="64" spans="1:12" s="8" customFormat="1" ht="19.5" customHeight="1" x14ac:dyDescent="0.2">
      <c r="A64" s="3">
        <f>IFERROR(VLOOKUP(B64,'[1]DADOS (OCULTAR)'!$P$3:$R$53,3,0),"")</f>
        <v>10869782001206</v>
      </c>
      <c r="B64" s="4" t="str">
        <f>'[1]TCE - ANEXO IV - Preencher'!C73</f>
        <v>UPA TORRÕES</v>
      </c>
      <c r="C64" s="4" t="str">
        <f>'[1]TCE - ANEXO IV - Preencher'!E73</f>
        <v>3.2 - Gás e Outros Materiais Engarrafados</v>
      </c>
      <c r="D64" s="3">
        <f>'[1]TCE - ANEXO IV - Preencher'!F73</f>
        <v>24380578002203</v>
      </c>
      <c r="E64" s="5" t="str">
        <f>'[1]TCE - ANEXO IV - Preencher'!G73</f>
        <v>WHITE MARTINS GASES INDUST NORDESTE SA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1170</v>
      </c>
      <c r="I64" s="6">
        <f>IF('[1]TCE - ANEXO IV - Preencher'!K73="","",'[1]TCE - ANEXO IV - Preencher'!K73)</f>
        <v>44004</v>
      </c>
      <c r="J64" s="5" t="str">
        <f>'[1]TCE - ANEXO IV - Preencher'!L73</f>
        <v>26200624380578002203550750000011701794848475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2312.21</v>
      </c>
    </row>
    <row r="65" spans="1:12" s="8" customFormat="1" ht="19.5" customHeight="1" x14ac:dyDescent="0.2">
      <c r="A65" s="3">
        <f>IFERROR(VLOOKUP(B65,'[1]DADOS (OCULTAR)'!$P$3:$R$53,3,0),"")</f>
        <v>10869782001206</v>
      </c>
      <c r="B65" s="4" t="str">
        <f>'[1]TCE - ANEXO IV - Preencher'!C74</f>
        <v>UPA TORRÕES</v>
      </c>
      <c r="C65" s="4" t="str">
        <f>'[1]TCE - ANEXO IV - Preencher'!E74</f>
        <v>3.2 - Gás e Outros Materiais Engarrafados</v>
      </c>
      <c r="D65" s="3">
        <f>'[1]TCE - ANEXO IV - Preencher'!F74</f>
        <v>24380578002041</v>
      </c>
      <c r="E65" s="5" t="str">
        <f>'[1]TCE - ANEXO IV - Preencher'!G74</f>
        <v>WHITE MARTINS GASES INDUST NORDESTE SA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25819</v>
      </c>
      <c r="I65" s="6">
        <f>IF('[1]TCE - ANEXO IV - Preencher'!K74="","",'[1]TCE - ANEXO IV - Preencher'!K74)</f>
        <v>44007</v>
      </c>
      <c r="J65" s="5" t="str">
        <f>'[1]TCE - ANEXO IV - Preencher'!L74</f>
        <v>26200624380578002041550330000258191795412582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190.3</v>
      </c>
    </row>
    <row r="66" spans="1:12" s="8" customFormat="1" ht="19.5" customHeight="1" x14ac:dyDescent="0.2">
      <c r="A66" s="3">
        <f>IFERROR(VLOOKUP(B66,'[1]DADOS (OCULTAR)'!$P$3:$R$53,3,0),"")</f>
        <v>10869782001206</v>
      </c>
      <c r="B66" s="4" t="str">
        <f>'[1]TCE - ANEXO IV - Preencher'!C75</f>
        <v>UPA TORRÕES</v>
      </c>
      <c r="C66" s="4" t="str">
        <f>'[1]TCE - ANEXO IV - Preencher'!E75</f>
        <v>3.7 - Material de Limpeza e Produtos de Hgienização</v>
      </c>
      <c r="D66" s="3">
        <f>'[1]TCE - ANEXO IV - Preencher'!F75</f>
        <v>8014460000180</v>
      </c>
      <c r="E66" s="5" t="str">
        <f>'[1]TCE - ANEXO IV - Preencher'!G75</f>
        <v>VANPEL MATERIAL DE ESC. INF.LTDA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27150</v>
      </c>
      <c r="I66" s="6">
        <f>IF('[1]TCE - ANEXO IV - Preencher'!K75="","",'[1]TCE - ANEXO IV - Preencher'!K75)</f>
        <v>43983</v>
      </c>
      <c r="J66" s="5" t="str">
        <f>'[1]TCE - ANEXO IV - Preencher'!L75</f>
        <v>26200508014460000180550010000271501001070189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50</v>
      </c>
    </row>
    <row r="67" spans="1:12" s="8" customFormat="1" ht="19.5" customHeight="1" x14ac:dyDescent="0.2">
      <c r="A67" s="3">
        <f>IFERROR(VLOOKUP(B67,'[1]DADOS (OCULTAR)'!$P$3:$R$53,3,0),"")</f>
        <v>10869782001206</v>
      </c>
      <c r="B67" s="4" t="str">
        <f>'[1]TCE - ANEXO IV - Preencher'!C76</f>
        <v>UPA TORRÕES</v>
      </c>
      <c r="C67" s="4" t="str">
        <f>'[1]TCE - ANEXO IV - Preencher'!E76</f>
        <v>3.7 - Material de Limpeza e Produtos de Hgienização</v>
      </c>
      <c r="D67" s="3">
        <f>'[1]TCE - ANEXO IV - Preencher'!F76</f>
        <v>31329180000183</v>
      </c>
      <c r="E67" s="5" t="str">
        <f>'[1]TCE - ANEXO IV - Preencher'!G76</f>
        <v>MAXXISUPRI COMERCIO DE SANEANTES EIRELI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5167</v>
      </c>
      <c r="I67" s="6">
        <f>IF('[1]TCE - ANEXO IV - Preencher'!K76="","",'[1]TCE - ANEXO IV - Preencher'!K76)</f>
        <v>43999</v>
      </c>
      <c r="J67" s="5" t="str">
        <f>'[1]TCE - ANEXO IV - Preencher'!L76</f>
        <v>26200631329180000183550070000051671220159763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1533.36</v>
      </c>
    </row>
    <row r="68" spans="1:12" s="8" customFormat="1" ht="19.5" customHeight="1" x14ac:dyDescent="0.2">
      <c r="A68" s="3">
        <f>IFERROR(VLOOKUP(B68,'[1]DADOS (OCULTAR)'!$P$3:$R$53,3,0),"")</f>
        <v>10869782001206</v>
      </c>
      <c r="B68" s="4" t="str">
        <f>'[1]TCE - ANEXO IV - Preencher'!C77</f>
        <v>UPA TORRÕES</v>
      </c>
      <c r="C68" s="4" t="str">
        <f>'[1]TCE - ANEXO IV - Preencher'!E77</f>
        <v>3.7 - Material de Limpeza e Produtos de Hgienização</v>
      </c>
      <c r="D68" s="3">
        <f>'[1]TCE - ANEXO IV - Preencher'!F77</f>
        <v>31329180000183</v>
      </c>
      <c r="E68" s="5" t="str">
        <f>'[1]TCE - ANEXO IV - Preencher'!G77</f>
        <v>MAXXISUPRI COMERCIO DE SANEANTES EIRELI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5251</v>
      </c>
      <c r="I68" s="6">
        <f>IF('[1]TCE - ANEXO IV - Preencher'!K77="","",'[1]TCE - ANEXO IV - Preencher'!K77)</f>
        <v>44004</v>
      </c>
      <c r="J68" s="5" t="str">
        <f>'[1]TCE - ANEXO IV - Preencher'!L77</f>
        <v>26200631329180000183550070000052511580153100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377.69</v>
      </c>
    </row>
    <row r="69" spans="1:12" s="8" customFormat="1" ht="19.5" customHeight="1" x14ac:dyDescent="0.2">
      <c r="A69" s="3">
        <f>IFERROR(VLOOKUP(B69,'[1]DADOS (OCULTAR)'!$P$3:$R$53,3,0),"")</f>
        <v>10869782001206</v>
      </c>
      <c r="B69" s="4" t="str">
        <f>'[1]TCE - ANEXO IV - Preencher'!C78</f>
        <v>UPA TORRÕES</v>
      </c>
      <c r="C69" s="4" t="str">
        <f>'[1]TCE - ANEXO IV - Preencher'!E78</f>
        <v>3.99 - Outras despesas com Material de Consumo</v>
      </c>
      <c r="D69" s="3">
        <f>'[1]TCE - ANEXO IV - Preencher'!F78</f>
        <v>138409000179</v>
      </c>
      <c r="E69" s="5" t="str">
        <f>'[1]TCE - ANEXO IV - Preencher'!G78</f>
        <v>OMEGA REFRIGERAÇÃO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4996</v>
      </c>
      <c r="I69" s="6">
        <f>IF('[1]TCE - ANEXO IV - Preencher'!K78="","",'[1]TCE - ANEXO IV - Preencher'!K78)</f>
        <v>43994</v>
      </c>
      <c r="J69" s="5" t="str">
        <f>'[1]TCE - ANEXO IV - Preencher'!L78</f>
        <v>26200600138409000179550010000049961901224093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400</v>
      </c>
    </row>
    <row r="70" spans="1:12" s="8" customFormat="1" ht="19.5" customHeight="1" x14ac:dyDescent="0.2">
      <c r="A70" s="3">
        <f>IFERROR(VLOOKUP(B70,'[1]DADOS (OCULTAR)'!$P$3:$R$53,3,0),"")</f>
        <v>10869782001206</v>
      </c>
      <c r="B70" s="4" t="str">
        <f>'[1]TCE - ANEXO IV - Preencher'!C79</f>
        <v>UPA TORRÕES</v>
      </c>
      <c r="C70" s="4" t="str">
        <f>'[1]TCE - ANEXO IV - Preencher'!E79</f>
        <v>3.99 - Outras despesas com Material de Consumo</v>
      </c>
      <c r="D70" s="3">
        <f>'[1]TCE - ANEXO IV - Preencher'!F79</f>
        <v>92660406000623</v>
      </c>
      <c r="E70" s="5" t="str">
        <f>'[1]TCE - ANEXO IV - Preencher'!G79</f>
        <v>A A FRIGELAR REFRIGERAÇÃO LTDA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534418</v>
      </c>
      <c r="I70" s="6">
        <f>IF('[1]TCE - ANEXO IV - Preencher'!K79="","",'[1]TCE - ANEXO IV - Preencher'!K79)</f>
        <v>44001</v>
      </c>
      <c r="J70" s="5" t="str">
        <f>'[1]TCE - ANEXO IV - Preencher'!L79</f>
        <v>26200692660406000623550050005344181000043994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1206.8699999999999</v>
      </c>
    </row>
    <row r="71" spans="1:12" s="8" customFormat="1" ht="19.5" customHeight="1" x14ac:dyDescent="0.2">
      <c r="A71" s="3">
        <f>IFERROR(VLOOKUP(B71,'[1]DADOS (OCULTAR)'!$P$3:$R$53,3,0),"")</f>
        <v>10869782001206</v>
      </c>
      <c r="B71" s="4" t="str">
        <f>'[1]TCE - ANEXO IV - Preencher'!C80</f>
        <v>UPA TORRÕES</v>
      </c>
      <c r="C71" s="4" t="str">
        <f>'[1]TCE - ANEXO IV - Preencher'!E80</f>
        <v>3.99 - Outras despesas com Material de Consumo</v>
      </c>
      <c r="D71" s="3">
        <f>'[1]TCE - ANEXO IV - Preencher'!F80</f>
        <v>1754239000462</v>
      </c>
      <c r="E71" s="5" t="str">
        <f>'[1]TCE - ANEXO IV - Preencher'!G80</f>
        <v>REFRIG DUFRIO COM. E IMP. LTDA (PE)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439522</v>
      </c>
      <c r="I71" s="6">
        <f>IF('[1]TCE - ANEXO IV - Preencher'!K80="","",'[1]TCE - ANEXO IV - Preencher'!K80)</f>
        <v>44012</v>
      </c>
      <c r="J71" s="5" t="str">
        <f>'[1]TCE - ANEXO IV - Preencher'!L80</f>
        <v>26200601754239000462550010004395221000271571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793.8</v>
      </c>
    </row>
    <row r="72" spans="1:12" s="8" customFormat="1" ht="19.5" customHeight="1" x14ac:dyDescent="0.2">
      <c r="A72" s="3">
        <f>IFERROR(VLOOKUP(B72,'[1]DADOS (OCULTAR)'!$P$3:$R$53,3,0),"")</f>
        <v>10869782001206</v>
      </c>
      <c r="B72" s="4" t="str">
        <f>'[1]TCE - ANEXO IV - Preencher'!C81</f>
        <v>UPA TORRÕES</v>
      </c>
      <c r="C72" s="4" t="str">
        <f>'[1]TCE - ANEXO IV - Preencher'!E81</f>
        <v xml:space="preserve">3.9 - Material para Manutenção de Bens Imóveis </v>
      </c>
      <c r="D72" s="3">
        <f>'[1]TCE - ANEXO IV - Preencher'!F81</f>
        <v>8852436000110</v>
      </c>
      <c r="E72" s="5" t="str">
        <f>'[1]TCE - ANEXO IV - Preencher'!G81</f>
        <v>CEMAFEL LTDA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4734</v>
      </c>
      <c r="I72" s="6">
        <f>IF('[1]TCE - ANEXO IV - Preencher'!K81="","",'[1]TCE - ANEXO IV - Preencher'!K81)</f>
        <v>43985</v>
      </c>
      <c r="J72" s="5" t="str">
        <f>'[1]TCE - ANEXO IV - Preencher'!L81</f>
        <v>26200508852436000110550010000047341247306101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179.25</v>
      </c>
    </row>
    <row r="73" spans="1:12" s="8" customFormat="1" ht="19.5" customHeight="1" x14ac:dyDescent="0.2">
      <c r="A73" s="3">
        <f>IFERROR(VLOOKUP(B73,'[1]DADOS (OCULTAR)'!$P$3:$R$53,3,0),"")</f>
        <v>10869782001206</v>
      </c>
      <c r="B73" s="4" t="str">
        <f>'[1]TCE - ANEXO IV - Preencher'!C82</f>
        <v>UPA TORRÕES</v>
      </c>
      <c r="C73" s="4" t="str">
        <f>'[1]TCE - ANEXO IV - Preencher'!E82</f>
        <v xml:space="preserve">3.9 - Material para Manutenção de Bens Imóveis </v>
      </c>
      <c r="D73" s="3">
        <f>'[1]TCE - ANEXO IV - Preencher'!F82</f>
        <v>29397903000130</v>
      </c>
      <c r="E73" s="5" t="str">
        <f>'[1]TCE - ANEXO IV - Preencher'!G82</f>
        <v>SOULLED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1352</v>
      </c>
      <c r="I73" s="6">
        <f>IF('[1]TCE - ANEXO IV - Preencher'!K82="","",'[1]TCE - ANEXO IV - Preencher'!K82)</f>
        <v>43987</v>
      </c>
      <c r="J73" s="5" t="str">
        <f>'[1]TCE - ANEXO IV - Preencher'!L82</f>
        <v>26200629397903000130550010000013521334373953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976.7</v>
      </c>
    </row>
    <row r="74" spans="1:12" s="8" customFormat="1" ht="19.5" customHeight="1" x14ac:dyDescent="0.2">
      <c r="A74" s="3">
        <f>IFERROR(VLOOKUP(B74,'[1]DADOS (OCULTAR)'!$P$3:$R$53,3,0),"")</f>
        <v>10869782001206</v>
      </c>
      <c r="B74" s="4" t="str">
        <f>'[1]TCE - ANEXO IV - Preencher'!C83</f>
        <v>UPA TORRÕES</v>
      </c>
      <c r="C74" s="4" t="str">
        <f>'[1]TCE - ANEXO IV - Preencher'!E83</f>
        <v xml:space="preserve">3.9 - Material para Manutenção de Bens Imóveis </v>
      </c>
      <c r="D74" s="3">
        <f>'[1]TCE - ANEXO IV - Preencher'!F83</f>
        <v>810146000100</v>
      </c>
      <c r="E74" s="5" t="str">
        <f>'[1]TCE - ANEXO IV - Preencher'!G83</f>
        <v>MADEPORT LTDA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37852</v>
      </c>
      <c r="I74" s="6">
        <f>IF('[1]TCE - ANEXO IV - Preencher'!K83="","",'[1]TCE - ANEXO IV - Preencher'!K83)</f>
        <v>43987</v>
      </c>
      <c r="J74" s="5" t="str">
        <f>'[1]TCE - ANEXO IV - Preencher'!L83</f>
        <v>26200500810146000100550010000378521009480641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52</v>
      </c>
    </row>
    <row r="75" spans="1:12" s="8" customFormat="1" ht="19.5" customHeight="1" x14ac:dyDescent="0.2">
      <c r="A75" s="3">
        <f>IFERROR(VLOOKUP(B75,'[1]DADOS (OCULTAR)'!$P$3:$R$53,3,0),"")</f>
        <v>10869782001206</v>
      </c>
      <c r="B75" s="4" t="str">
        <f>'[1]TCE - ANEXO IV - Preencher'!C84</f>
        <v>UPA TORRÕES</v>
      </c>
      <c r="C75" s="4" t="str">
        <f>'[1]TCE - ANEXO IV - Preencher'!E84</f>
        <v xml:space="preserve">3.9 - Material para Manutenção de Bens Imóveis </v>
      </c>
      <c r="D75" s="3">
        <f>'[1]TCE - ANEXO IV - Preencher'!F84</f>
        <v>810146000100</v>
      </c>
      <c r="E75" s="5" t="str">
        <f>'[1]TCE - ANEXO IV - Preencher'!G84</f>
        <v>MADEPORT LTDA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56407</v>
      </c>
      <c r="I75" s="6">
        <f>IF('[1]TCE - ANEXO IV - Preencher'!K84="","",'[1]TCE - ANEXO IV - Preencher'!K84)</f>
        <v>43990</v>
      </c>
      <c r="J75" s="5" t="str">
        <f>'[1]TCE - ANEXO IV - Preencher'!L84</f>
        <v>26200500810146000100650010000564071002160534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59</v>
      </c>
    </row>
    <row r="76" spans="1:12" s="8" customFormat="1" ht="19.5" customHeight="1" x14ac:dyDescent="0.2">
      <c r="A76" s="3">
        <f>IFERROR(VLOOKUP(B76,'[1]DADOS (OCULTAR)'!$P$3:$R$53,3,0),"")</f>
        <v>10869782001206</v>
      </c>
      <c r="B76" s="4" t="str">
        <f>'[1]TCE - ANEXO IV - Preencher'!C85</f>
        <v>UPA TORRÕES</v>
      </c>
      <c r="C76" s="4" t="str">
        <f>'[1]TCE - ANEXO IV - Preencher'!E85</f>
        <v xml:space="preserve">3.9 - Material para Manutenção de Bens Imóveis </v>
      </c>
      <c r="D76" s="3">
        <f>'[1]TCE - ANEXO IV - Preencher'!F85</f>
        <v>11623188001627</v>
      </c>
      <c r="E76" s="5" t="str">
        <f>'[1]TCE - ANEXO IV - Preencher'!G85</f>
        <v>ARMAZEM CORAL LTDA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182539</v>
      </c>
      <c r="I76" s="6">
        <f>IF('[1]TCE - ANEXO IV - Preencher'!K85="","",'[1]TCE - ANEXO IV - Preencher'!K85)</f>
        <v>43990</v>
      </c>
      <c r="J76" s="5" t="str">
        <f>'[1]TCE - ANEXO IV - Preencher'!L85</f>
        <v>26200511623188001627550010001825391001825304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667.44</v>
      </c>
    </row>
    <row r="77" spans="1:12" s="8" customFormat="1" ht="19.5" customHeight="1" x14ac:dyDescent="0.2">
      <c r="A77" s="3">
        <f>IFERROR(VLOOKUP(B77,'[1]DADOS (OCULTAR)'!$P$3:$R$53,3,0),"")</f>
        <v>10869782001206</v>
      </c>
      <c r="B77" s="4" t="str">
        <f>'[1]TCE - ANEXO IV - Preencher'!C86</f>
        <v>UPA TORRÕES</v>
      </c>
      <c r="C77" s="4" t="str">
        <f>'[1]TCE - ANEXO IV - Preencher'!E86</f>
        <v xml:space="preserve">3.9 - Material para Manutenção de Bens Imóveis </v>
      </c>
      <c r="D77" s="3">
        <f>'[1]TCE - ANEXO IV - Preencher'!F86</f>
        <v>34337826000162</v>
      </c>
      <c r="E77" s="5" t="str">
        <f>'[1]TCE - ANEXO IV - Preencher'!G86</f>
        <v>REDEFRIO REFRIGERAÇÃO PEÇAS E SERVIÇOS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38</v>
      </c>
      <c r="I77" s="6">
        <f>IF('[1]TCE - ANEXO IV - Preencher'!K86="","",'[1]TCE - ANEXO IV - Preencher'!K86)</f>
        <v>44002</v>
      </c>
      <c r="J77" s="5" t="str">
        <f>'[1]TCE - ANEXO IV - Preencher'!L86</f>
        <v>26200634337826000162550040000000381578405205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130</v>
      </c>
    </row>
    <row r="78" spans="1:12" s="8" customFormat="1" ht="19.5" customHeight="1" x14ac:dyDescent="0.2">
      <c r="A78" s="3">
        <f>IFERROR(VLOOKUP(B78,'[1]DADOS (OCULTAR)'!$P$3:$R$53,3,0),"")</f>
        <v>10869782001206</v>
      </c>
      <c r="B78" s="4" t="str">
        <f>'[1]TCE - ANEXO IV - Preencher'!C87</f>
        <v>UPA TORRÕES</v>
      </c>
      <c r="C78" s="4" t="str">
        <f>'[1]TCE - ANEXO IV - Preencher'!E87</f>
        <v xml:space="preserve">3.9 - Material para Manutenção de Bens Imóveis </v>
      </c>
      <c r="D78" s="3">
        <f>'[1]TCE - ANEXO IV - Preencher'!F87</f>
        <v>810146000100</v>
      </c>
      <c r="E78" s="5" t="str">
        <f>'[1]TCE - ANEXO IV - Preencher'!G87</f>
        <v>MADEPORT LTDA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37881</v>
      </c>
      <c r="I78" s="6">
        <f>IF('[1]TCE - ANEXO IV - Preencher'!K87="","",'[1]TCE - ANEXO IV - Preencher'!K87)</f>
        <v>44008</v>
      </c>
      <c r="J78" s="5" t="str">
        <f>'[1]TCE - ANEXO IV - Preencher'!L87</f>
        <v>26200600810146000100550010000378811002169032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50</v>
      </c>
    </row>
    <row r="79" spans="1:12" s="8" customFormat="1" ht="19.5" customHeight="1" x14ac:dyDescent="0.2">
      <c r="A79" s="3">
        <f>IFERROR(VLOOKUP(B79,'[1]DADOS (OCULTAR)'!$P$3:$R$53,3,0),"")</f>
        <v>10869782001206</v>
      </c>
      <c r="B79" s="4" t="str">
        <f>'[1]TCE - ANEXO IV - Preencher'!C88</f>
        <v>UPA TORRÕES</v>
      </c>
      <c r="C79" s="4" t="str">
        <f>'[1]TCE - ANEXO IV - Preencher'!E88</f>
        <v xml:space="preserve">3.9 - Material para Manutenção de Bens Imóveis </v>
      </c>
      <c r="D79" s="3">
        <f>'[1]TCE - ANEXO IV - Preencher'!F88</f>
        <v>810146000100</v>
      </c>
      <c r="E79" s="5" t="str">
        <f>'[1]TCE - ANEXO IV - Preencher'!G88</f>
        <v>MADEPORT LTDA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37886</v>
      </c>
      <c r="I79" s="6">
        <f>IF('[1]TCE - ANEXO IV - Preencher'!K88="","",'[1]TCE - ANEXO IV - Preencher'!K88)</f>
        <v>44008</v>
      </c>
      <c r="J79" s="5" t="str">
        <f>'[1]TCE - ANEXO IV - Preencher'!L88</f>
        <v>26200600810146000100550010000378861003089942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39</v>
      </c>
    </row>
    <row r="80" spans="1:12" s="8" customFormat="1" ht="19.5" customHeight="1" x14ac:dyDescent="0.2">
      <c r="A80" s="3">
        <f>IFERROR(VLOOKUP(B80,'[1]DADOS (OCULTAR)'!$P$3:$R$53,3,0),"")</f>
        <v>10869782001206</v>
      </c>
      <c r="B80" s="4" t="str">
        <f>'[1]TCE - ANEXO IV - Preencher'!C89</f>
        <v>UPA TORRÕES</v>
      </c>
      <c r="C80" s="4" t="str">
        <f>'[1]TCE - ANEXO IV - Preencher'!E89</f>
        <v xml:space="preserve">3.9 - Material para Manutenção de Bens Imóveis </v>
      </c>
      <c r="D80" s="3">
        <f>'[1]TCE - ANEXO IV - Preencher'!F89</f>
        <v>7065420000103</v>
      </c>
      <c r="E80" s="5" t="str">
        <f>'[1]TCE - ANEXO IV - Preencher'!G89</f>
        <v>NORPAD. COMER DE EUIP E PEÇAS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52070</v>
      </c>
      <c r="I80" s="6">
        <f>IF('[1]TCE - ANEXO IV - Preencher'!K89="","",'[1]TCE - ANEXO IV - Preencher'!K89)</f>
        <v>44008</v>
      </c>
      <c r="J80" s="5" t="str">
        <f>'[1]TCE - ANEXO IV - Preencher'!L89</f>
        <v>26200607065420000103550010000520701000783375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120</v>
      </c>
    </row>
    <row r="81" spans="1:12" s="8" customFormat="1" ht="19.5" customHeight="1" x14ac:dyDescent="0.2">
      <c r="A81" s="3">
        <f>IFERROR(VLOOKUP(B81,'[1]DADOS (OCULTAR)'!$P$3:$R$53,3,0),"")</f>
        <v>10869782001206</v>
      </c>
      <c r="B81" s="4" t="str">
        <f>'[1]TCE - ANEXO IV - Preencher'!C90</f>
        <v>UPA TORRÕES</v>
      </c>
      <c r="C81" s="4" t="str">
        <f>'[1]TCE - ANEXO IV - Preencher'!E90</f>
        <v xml:space="preserve">3.9 - Material para Manutenção de Bens Imóveis </v>
      </c>
      <c r="D81" s="3">
        <f>'[1]TCE - ANEXO IV - Preencher'!F90</f>
        <v>810146000100</v>
      </c>
      <c r="E81" s="5" t="str">
        <f>'[1]TCE - ANEXO IV - Preencher'!G90</f>
        <v>MADEPORT LTDA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56716</v>
      </c>
      <c r="I81" s="6">
        <f>IF('[1]TCE - ANEXO IV - Preencher'!K90="","",'[1]TCE - ANEXO IV - Preencher'!K90)</f>
        <v>44008</v>
      </c>
      <c r="J81" s="5" t="str">
        <f>'[1]TCE - ANEXO IV - Preencher'!L90</f>
        <v>26200600810146000100650010000567161001059030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60</v>
      </c>
    </row>
    <row r="82" spans="1:12" s="8" customFormat="1" ht="19.5" customHeight="1" x14ac:dyDescent="0.2">
      <c r="A82" s="3">
        <f>IFERROR(VLOOKUP(B82,'[1]DADOS (OCULTAR)'!$P$3:$R$53,3,0),"")</f>
        <v>10869782001206</v>
      </c>
      <c r="B82" s="4" t="str">
        <f>'[1]TCE - ANEXO IV - Preencher'!C91</f>
        <v>UPA TORRÕES</v>
      </c>
      <c r="C82" s="4" t="str">
        <f>'[1]TCE - ANEXO IV - Preencher'!E91</f>
        <v>3.99 - Outras despesas com Material de Consumo</v>
      </c>
      <c r="D82" s="3">
        <f>'[1]TCE - ANEXO IV - Preencher'!F91</f>
        <v>8912551000133</v>
      </c>
      <c r="E82" s="5" t="str">
        <f>'[1]TCE - ANEXO IV - Preencher'!G91</f>
        <v>COMERCIAL LUMEN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370</v>
      </c>
      <c r="I82" s="6">
        <f>IF('[1]TCE - ANEXO IV - Preencher'!K91="","",'[1]TCE - ANEXO IV - Preencher'!K91)</f>
        <v>43994</v>
      </c>
      <c r="J82" s="5" t="str">
        <f>'[1]TCE - ANEXO IV - Preencher'!L91</f>
        <v>26200608912551000133550010000003701288314042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670.09</v>
      </c>
    </row>
    <row r="83" spans="1:12" s="8" customFormat="1" ht="19.5" customHeight="1" x14ac:dyDescent="0.2">
      <c r="A83" s="3">
        <f>IFERROR(VLOOKUP(B83,'[1]DADOS (OCULTAR)'!$P$3:$R$53,3,0),"")</f>
        <v>10869782001206</v>
      </c>
      <c r="B83" s="4" t="str">
        <f>'[1]TCE - ANEXO IV - Preencher'!C92</f>
        <v>UPA TORRÕES</v>
      </c>
      <c r="C83" s="4" t="str">
        <f>'[1]TCE - ANEXO IV - Preencher'!E92</f>
        <v>3.99 - Outras despesas com Material de Consumo</v>
      </c>
      <c r="D83" s="3">
        <f>'[1]TCE - ANEXO IV - Preencher'!F92</f>
        <v>8912551000133</v>
      </c>
      <c r="E83" s="5" t="str">
        <f>'[1]TCE - ANEXO IV - Preencher'!G92</f>
        <v>COMERCIAL LUMEN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371</v>
      </c>
      <c r="I83" s="6">
        <f>IF('[1]TCE - ANEXO IV - Preencher'!K92="","",'[1]TCE - ANEXO IV - Preencher'!K92)</f>
        <v>44008</v>
      </c>
      <c r="J83" s="5" t="str">
        <f>'[1]TCE - ANEXO IV - Preencher'!L92</f>
        <v>26200608912551000133550010000003711988211138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30</v>
      </c>
    </row>
    <row r="84" spans="1:12" s="8" customFormat="1" ht="19.5" customHeight="1" x14ac:dyDescent="0.2">
      <c r="A84" s="3">
        <f>IFERROR(VLOOKUP(B84,'[1]DADOS (OCULTAR)'!$P$3:$R$53,3,0),"")</f>
        <v>10869782001206</v>
      </c>
      <c r="B84" s="4" t="str">
        <f>'[1]TCE - ANEXO IV - Preencher'!C93</f>
        <v>UPA TORRÕES</v>
      </c>
      <c r="C84" s="4" t="str">
        <f>'[1]TCE - ANEXO IV - Preencher'!E93</f>
        <v>3.99 - Outras despesas com Material de Consumo</v>
      </c>
      <c r="D84" s="3">
        <f>'[1]TCE - ANEXO IV - Preencher'!F93</f>
        <v>19223956000180</v>
      </c>
      <c r="E84" s="5" t="str">
        <f>'[1]TCE - ANEXO IV - Preencher'!G93</f>
        <v>MERCADINHO FELIPE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21917</v>
      </c>
      <c r="I84" s="6">
        <f>IF('[1]TCE - ANEXO IV - Preencher'!K93="","",'[1]TCE - ANEXO IV - Preencher'!K93)</f>
        <v>44008</v>
      </c>
      <c r="J84" s="5" t="str">
        <f>'[1]TCE - ANEXO IV - Preencher'!L93</f>
        <v>26200619223956000180650020000219171002072040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10.4</v>
      </c>
    </row>
    <row r="85" spans="1:12" s="8" customFormat="1" ht="19.5" customHeight="1" x14ac:dyDescent="0.2">
      <c r="A85" s="3">
        <f>IFERROR(VLOOKUP(B85,'[1]DADOS (OCULTAR)'!$P$3:$R$53,3,0),"")</f>
        <v>10869782001206</v>
      </c>
      <c r="B85" s="4" t="str">
        <f>'[1]TCE - ANEXO IV - Preencher'!C94</f>
        <v>UPA TORRÕES</v>
      </c>
      <c r="C85" s="4" t="str">
        <f>'[1]TCE - ANEXO IV - Preencher'!E94</f>
        <v xml:space="preserve">3.8 - Uniformes, Tecidos e Aviamentos </v>
      </c>
      <c r="D85" s="3">
        <f>'[1]TCE - ANEXO IV - Preencher'!F94</f>
        <v>8852436000110</v>
      </c>
      <c r="E85" s="5" t="str">
        <f>'[1]TCE - ANEXO IV - Preencher'!G94</f>
        <v>CEMAFEL LTDA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4734</v>
      </c>
      <c r="I85" s="6">
        <f>IF('[1]TCE - ANEXO IV - Preencher'!K94="","",'[1]TCE - ANEXO IV - Preencher'!K94)</f>
        <v>43985</v>
      </c>
      <c r="J85" s="5" t="str">
        <f>'[1]TCE - ANEXO IV - Preencher'!L94</f>
        <v>26200508852436000110550010000047341247306101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14</v>
      </c>
    </row>
    <row r="86" spans="1:12" s="8" customFormat="1" ht="19.5" customHeight="1" x14ac:dyDescent="0.2">
      <c r="A86" s="3">
        <f>IFERROR(VLOOKUP(B86,'[1]DADOS (OCULTAR)'!$P$3:$R$53,3,0),"")</f>
        <v>10869782001206</v>
      </c>
      <c r="B86" s="4" t="str">
        <f>'[1]TCE - ANEXO IV - Preencher'!C95</f>
        <v>UPA TORRÕES</v>
      </c>
      <c r="C86" s="4" t="str">
        <f>'[1]TCE - ANEXO IV - Preencher'!E95</f>
        <v xml:space="preserve">3.10 - Material para Manutenção de Bens Móveis </v>
      </c>
      <c r="D86" s="3">
        <f>'[1]TCE - ANEXO IV - Preencher'!F95</f>
        <v>4588769000123</v>
      </c>
      <c r="E86" s="5" t="str">
        <f>'[1]TCE - ANEXO IV - Preencher'!G95</f>
        <v>ALEXANDRE BEZERRA DE ALBURQUEQUE ME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1655</v>
      </c>
      <c r="I86" s="6">
        <f>IF('[1]TCE - ANEXO IV - Preencher'!K95="","",'[1]TCE - ANEXO IV - Preencher'!K95)</f>
        <v>44008</v>
      </c>
      <c r="J86" s="5" t="str">
        <f>'[1]TCE - ANEXO IV - Preencher'!L95</f>
        <v>26200604588769000123550010000016551006734116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80</v>
      </c>
    </row>
    <row r="87" spans="1:12" s="8" customFormat="1" ht="19.5" customHeight="1" x14ac:dyDescent="0.2">
      <c r="A87" s="3">
        <f>IFERROR(VLOOKUP(B87,'[1]DADOS (OCULTAR)'!$P$3:$R$53,3,0),"")</f>
        <v>10869782001206</v>
      </c>
      <c r="B87" s="4" t="str">
        <f>'[1]TCE - ANEXO IV - Preencher'!C96</f>
        <v>UPA TORRÕES</v>
      </c>
      <c r="C87" s="4" t="str">
        <f>'[1]TCE - ANEXO IV - Preencher'!E96</f>
        <v>3.1 - Combustíveis e Lubrificantes Automotivos</v>
      </c>
      <c r="D87" s="3" t="str">
        <f>'[1]TCE - ANEXO IV - Preencher'!F96</f>
        <v>00.604.122/0001-97</v>
      </c>
      <c r="E87" s="5" t="str">
        <f>'[1]TCE - ANEXO IV - Preencher'!G96</f>
        <v>TRIVALE ADMINISTRAÇÃO LTDA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1394901</v>
      </c>
      <c r="I87" s="6">
        <f>IF('[1]TCE - ANEXO IV - Preencher'!K96="","",'[1]TCE - ANEXO IV - Preencher'!K96)</f>
        <v>43998</v>
      </c>
      <c r="J87" s="5" t="str">
        <f>'[1]TCE - ANEXO IV - Preencher'!L96</f>
        <v>388DD76B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943.83</v>
      </c>
    </row>
    <row r="88" spans="1:12" s="8" customFormat="1" ht="19.5" customHeight="1" x14ac:dyDescent="0.2">
      <c r="A88" s="3">
        <f>IFERROR(VLOOKUP(B88,'[1]DADOS (OCULTAR)'!$P$3:$R$53,3,0),"")</f>
        <v>10869782001206</v>
      </c>
      <c r="B88" s="4" t="str">
        <f>'[1]TCE - ANEXO IV - Preencher'!C97</f>
        <v>UPA TORRÕES</v>
      </c>
      <c r="C88" s="4" t="str">
        <f>'[1]TCE - ANEXO IV - Preencher'!E97</f>
        <v>3.1 - Combustíveis e Lubrificantes Automotivos</v>
      </c>
      <c r="D88" s="3">
        <f>'[1]TCE - ANEXO IV - Preencher'!F97</f>
        <v>10869782001206</v>
      </c>
      <c r="E88" s="5" t="str">
        <f>'[1]TCE - ANEXO IV - Preencher'!G97</f>
        <v>TRIVALE ADMINISTRAÇÃO LTDA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1402558</v>
      </c>
      <c r="I88" s="6">
        <f>IF('[1]TCE - ANEXO IV - Preencher'!K97="","",'[1]TCE - ANEXO IV - Preencher'!K97)</f>
        <v>44013</v>
      </c>
      <c r="J88" s="5" t="str">
        <f>'[1]TCE - ANEXO IV - Preencher'!L97</f>
        <v>EF3A3E43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1380.79</v>
      </c>
    </row>
    <row r="89" spans="1:12" s="8" customFormat="1" ht="19.5" customHeight="1" x14ac:dyDescent="0.2">
      <c r="A89" s="3">
        <f>IFERROR(VLOOKUP(B89,'[1]DADOS (OCULTAR)'!$P$3:$R$53,3,0),"")</f>
        <v>10869782001206</v>
      </c>
      <c r="B89" s="4" t="str">
        <f>'[1]TCE - ANEXO IV - Preencher'!C98</f>
        <v>UPA TORRÕES</v>
      </c>
      <c r="C89" s="4" t="str">
        <f>'[1]TCE - ANEXO IV - Preencher'!E98</f>
        <v>5.16 - Serviços Médico-Hospitalares, Odotonlógia e Laboratoriais</v>
      </c>
      <c r="D89" s="3">
        <f>'[1]TCE - ANEXO IV - Preencher'!F98</f>
        <v>37384423000162</v>
      </c>
      <c r="E89" s="5" t="str">
        <f>'[1]TCE - ANEXO IV - Preencher'!G98</f>
        <v>SUELY RAMALHO DA SILVA</v>
      </c>
      <c r="F89" s="5" t="str">
        <f>'[1]TCE - ANEXO IV - Preencher'!H98</f>
        <v>S</v>
      </c>
      <c r="G89" s="5" t="str">
        <f>'[1]TCE - ANEXO IV - Preencher'!I98</f>
        <v>S</v>
      </c>
      <c r="H89" s="5" t="str">
        <f>'[1]TCE - ANEXO IV - Preencher'!J98</f>
        <v>2</v>
      </c>
      <c r="I89" s="6">
        <f>IF('[1]TCE - ANEXO IV - Preencher'!K98="","",'[1]TCE - ANEXO IV - Preencher'!K98)</f>
        <v>44022</v>
      </c>
      <c r="J89" s="5" t="str">
        <f>'[1]TCE - ANEXO IV - Preencher'!L98</f>
        <v>BGDJ-XHTC</v>
      </c>
      <c r="K89" s="5" t="str">
        <f>IF(F89="B",LEFT('[1]TCE - ANEXO IV - Preencher'!M98,2),IF(F89="S",LEFT('[1]TCE - ANEXO IV - Preencher'!M98,7),IF('[1]TCE - ANEXO IV - Preencher'!H98="","")))</f>
        <v>26 -  P</v>
      </c>
      <c r="L89" s="7">
        <f>'[1]TCE - ANEXO IV - Preencher'!N98</f>
        <v>2255.9899999999998</v>
      </c>
    </row>
    <row r="90" spans="1:12" s="8" customFormat="1" ht="19.5" customHeight="1" x14ac:dyDescent="0.2">
      <c r="A90" s="3">
        <f>IFERROR(VLOOKUP(B90,'[1]DADOS (OCULTAR)'!$P$3:$R$53,3,0),"")</f>
        <v>10869782001206</v>
      </c>
      <c r="B90" s="4" t="str">
        <f>'[1]TCE - ANEXO IV - Preencher'!C99</f>
        <v>UPA TORRÕES</v>
      </c>
      <c r="C90" s="4" t="str">
        <f>'[1]TCE - ANEXO IV - Preencher'!E99</f>
        <v>5.16 - Serviços Médico-Hospitalares, Odotonlógia e Laboratoriais</v>
      </c>
      <c r="D90" s="3">
        <f>'[1]TCE - ANEXO IV - Preencher'!F99</f>
        <v>26355539000157</v>
      </c>
      <c r="E90" s="5" t="str">
        <f>'[1]TCE - ANEXO IV - Preencher'!G99</f>
        <v>LABMEX LABORATORIO DE ANALISE CLINICAS EIRELI - ME</v>
      </c>
      <c r="F90" s="5" t="str">
        <f>'[1]TCE - ANEXO IV - Preencher'!H99</f>
        <v>S</v>
      </c>
      <c r="G90" s="5" t="str">
        <f>'[1]TCE - ANEXO IV - Preencher'!I99</f>
        <v>S</v>
      </c>
      <c r="H90" s="5" t="str">
        <f>'[1]TCE - ANEXO IV - Preencher'!J99</f>
        <v>158</v>
      </c>
      <c r="I90" s="6">
        <f>IF('[1]TCE - ANEXO IV - Preencher'!K99="","",'[1]TCE - ANEXO IV - Preencher'!K99)</f>
        <v>44015</v>
      </c>
      <c r="J90" s="5" t="str">
        <f>'[1]TCE - ANEXO IV - Preencher'!L99</f>
        <v>3XESOPLQS</v>
      </c>
      <c r="K90" s="5" t="str">
        <f>IF(F90="B",LEFT('[1]TCE - ANEXO IV - Preencher'!M99,2),IF(F90="S",LEFT('[1]TCE - ANEXO IV - Preencher'!M99,7),IF('[1]TCE - ANEXO IV - Preencher'!H99="","")))</f>
        <v>26 -  P</v>
      </c>
      <c r="L90" s="7">
        <f>'[1]TCE - ANEXO IV - Preencher'!N99</f>
        <v>23241.22</v>
      </c>
    </row>
    <row r="91" spans="1:12" s="8" customFormat="1" ht="19.5" customHeight="1" x14ac:dyDescent="0.2">
      <c r="A91" s="3">
        <f>IFERROR(VLOOKUP(B91,'[1]DADOS (OCULTAR)'!$P$3:$R$53,3,0),"")</f>
        <v>10869782001206</v>
      </c>
      <c r="B91" s="4" t="str">
        <f>'[1]TCE - ANEXO IV - Preencher'!C100</f>
        <v>UPA TORRÕES</v>
      </c>
      <c r="C91" s="4" t="str">
        <f>'[1]TCE - ANEXO IV - Preencher'!E100</f>
        <v>5.11 - Fornecimento de Alimentação</v>
      </c>
      <c r="D91" s="3">
        <f>'[1]TCE - ANEXO IV - Preencher'!F100</f>
        <v>15242921000138</v>
      </c>
      <c r="E91" s="5" t="str">
        <f>'[1]TCE - ANEXO IV - Preencher'!G100</f>
        <v>M. A. DE O. MENEZES EIRELI ME</v>
      </c>
      <c r="F91" s="5" t="str">
        <f>'[1]TCE - ANEXO IV - Preencher'!H100</f>
        <v>S</v>
      </c>
      <c r="G91" s="5" t="str">
        <f>'[1]TCE - ANEXO IV - Preencher'!I100</f>
        <v>S</v>
      </c>
      <c r="H91" s="5" t="str">
        <f>'[1]TCE - ANEXO IV - Preencher'!J100</f>
        <v>1680</v>
      </c>
      <c r="I91" s="6">
        <f>IF('[1]TCE - ANEXO IV - Preencher'!K100="","",'[1]TCE - ANEXO IV - Preencher'!K100)</f>
        <v>44013</v>
      </c>
      <c r="J91" s="5" t="str">
        <f>'[1]TCE - ANEXO IV - Preencher'!L100</f>
        <v>26200715242921000138550010000016801000005805</v>
      </c>
      <c r="K91" s="5" t="str">
        <f>IF(F91="B",LEFT('[1]TCE - ANEXO IV - Preencher'!M100,2),IF(F91="S",LEFT('[1]TCE - ANEXO IV - Preencher'!M100,7),IF('[1]TCE - ANEXO IV - Preencher'!H100="","")))</f>
        <v>26 -  P</v>
      </c>
      <c r="L91" s="7">
        <f>'[1]TCE - ANEXO IV - Preencher'!N100</f>
        <v>7560</v>
      </c>
    </row>
    <row r="92" spans="1:12" s="8" customFormat="1" ht="19.5" customHeight="1" x14ac:dyDescent="0.2">
      <c r="A92" s="3">
        <f>IFERROR(VLOOKUP(B92,'[1]DADOS (OCULTAR)'!$P$3:$R$53,3,0),"")</f>
        <v>10869782001206</v>
      </c>
      <c r="B92" s="4" t="str">
        <f>'[1]TCE - ANEXO IV - Preencher'!C101</f>
        <v>UPA TORRÕES</v>
      </c>
      <c r="C92" s="4" t="str">
        <f>'[1]TCE - ANEXO IV - Preencher'!E101</f>
        <v>5.8 - Locação de Veículos Automotores</v>
      </c>
      <c r="D92" s="3">
        <f>'[1]TCE - ANEXO IV - Preencher'!F101</f>
        <v>6349848000107</v>
      </c>
      <c r="E92" s="5" t="str">
        <f>'[1]TCE - ANEXO IV - Preencher'!G101</f>
        <v>LC EMPREENDIMENTOS</v>
      </c>
      <c r="F92" s="5" t="str">
        <f>'[1]TCE - ANEXO IV - Preencher'!H101</f>
        <v>S</v>
      </c>
      <c r="G92" s="5" t="str">
        <f>'[1]TCE - ANEXO IV - Preencher'!I101</f>
        <v>S</v>
      </c>
      <c r="H92" s="5" t="str">
        <f>'[1]TCE - ANEXO IV - Preencher'!J101</f>
        <v>30</v>
      </c>
      <c r="I92" s="6">
        <f>IF('[1]TCE - ANEXO IV - Preencher'!K101="","",'[1]TCE - ANEXO IV - Preencher'!K101)</f>
        <v>44012</v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>26 -  P</v>
      </c>
      <c r="L92" s="7">
        <f>'[1]TCE - ANEXO IV - Preencher'!N101</f>
        <v>4950</v>
      </c>
    </row>
    <row r="93" spans="1:12" s="8" customFormat="1" ht="19.5" customHeight="1" x14ac:dyDescent="0.2">
      <c r="A93" s="3">
        <f>IFERROR(VLOOKUP(B93,'[1]DADOS (OCULTAR)'!$P$3:$R$53,3,0),"")</f>
        <v>10869782001206</v>
      </c>
      <c r="B93" s="4" t="str">
        <f>'[1]TCE - ANEXO IV - Preencher'!C102</f>
        <v>UPA TORRÕES</v>
      </c>
      <c r="C93" s="4" t="str">
        <f>'[1]TCE - ANEXO IV - Preencher'!E102</f>
        <v>5.99 - Outros Serviços de Terceiros Pessoa Jurídica</v>
      </c>
      <c r="D93" s="3">
        <f>'[1]TCE - ANEXO IV - Preencher'!F102</f>
        <v>1545203000126</v>
      </c>
      <c r="E93" s="5" t="str">
        <f>'[1]TCE - ANEXO IV - Preencher'!G102</f>
        <v>ENAE</v>
      </c>
      <c r="F93" s="5" t="str">
        <f>'[1]TCE - ANEXO IV - Preencher'!H102</f>
        <v>S</v>
      </c>
      <c r="G93" s="5" t="str">
        <f>'[1]TCE - ANEXO IV - Preencher'!I102</f>
        <v>S</v>
      </c>
      <c r="H93" s="5" t="str">
        <f>'[1]TCE - ANEXO IV - Preencher'!J102</f>
        <v>10544</v>
      </c>
      <c r="I93" s="6">
        <f>IF('[1]TCE - ANEXO IV - Preencher'!K102="","",'[1]TCE - ANEXO IV - Preencher'!K102)</f>
        <v>44021</v>
      </c>
      <c r="J93" s="5" t="str">
        <f>'[1]TCE - ANEXO IV - Preencher'!L102</f>
        <v>2UDUE3U3</v>
      </c>
      <c r="K93" s="5" t="str">
        <f>IF(F93="B",LEFT('[1]TCE - ANEXO IV - Preencher'!M102,2),IF(F93="S",LEFT('[1]TCE - ANEXO IV - Preencher'!M102,7),IF('[1]TCE - ANEXO IV - Preencher'!H102="","")))</f>
        <v>26 -  P</v>
      </c>
      <c r="L93" s="7">
        <f>'[1]TCE - ANEXO IV - Preencher'!N102</f>
        <v>3257.82</v>
      </c>
    </row>
    <row r="94" spans="1:12" s="8" customFormat="1" ht="19.5" customHeight="1" x14ac:dyDescent="0.2">
      <c r="A94" s="3">
        <f>IFERROR(VLOOKUP(B94,'[1]DADOS (OCULTAR)'!$P$3:$R$53,3,0),"")</f>
        <v>10869782001206</v>
      </c>
      <c r="B94" s="4" t="str">
        <f>'[1]TCE - ANEXO IV - Preencher'!C103</f>
        <v>UPA TORRÕES</v>
      </c>
      <c r="C94" s="4" t="str">
        <f>'[1]TCE - ANEXO IV - Preencher'!E103</f>
        <v xml:space="preserve">4.6 - Serviços Médicos, Odontológico e Farmacêutocos </v>
      </c>
      <c r="D94" s="3">
        <f>'[1]TCE - ANEXO IV - Preencher'!F103</f>
        <v>7087412400</v>
      </c>
      <c r="E94" s="5" t="str">
        <f>'[1]TCE - ANEXO IV - Preencher'!G103</f>
        <v>FILIPE MOREIRA LIMA</v>
      </c>
      <c r="F94" s="5" t="str">
        <f>'[1]TCE - ANEXO IV - Preencher'!H103</f>
        <v>S</v>
      </c>
      <c r="G94" s="5" t="str">
        <f>'[1]TCE - ANEXO IV - Preencher'!I103</f>
        <v>S</v>
      </c>
      <c r="H94" s="5" t="str">
        <f>'[1]TCE - ANEXO IV - Preencher'!J103</f>
        <v>6</v>
      </c>
      <c r="I94" s="6">
        <f>IF('[1]TCE - ANEXO IV - Preencher'!K103="","",'[1]TCE - ANEXO IV - Preencher'!K103)</f>
        <v>44018</v>
      </c>
      <c r="J94" s="5" t="str">
        <f>'[1]TCE - ANEXO IV - Preencher'!L103</f>
        <v>EWHRMXTU</v>
      </c>
      <c r="K94" s="5" t="str">
        <f>IF(F94="B",LEFT('[1]TCE - ANEXO IV - Preencher'!M103,2),IF(F94="S",LEFT('[1]TCE - ANEXO IV - Preencher'!M103,7),IF('[1]TCE - ANEXO IV - Preencher'!H103="","")))</f>
        <v>26 -  P</v>
      </c>
      <c r="L94" s="7">
        <f>'[1]TCE - ANEXO IV - Preencher'!N103</f>
        <v>3000.93</v>
      </c>
    </row>
    <row r="95" spans="1:12" s="8" customFormat="1" ht="19.5" customHeight="1" x14ac:dyDescent="0.2">
      <c r="A95" s="3">
        <f>IFERROR(VLOOKUP(B95,'[1]DADOS (OCULTAR)'!$P$3:$R$53,3,0),"")</f>
        <v>10869782001206</v>
      </c>
      <c r="B95" s="4" t="str">
        <f>'[1]TCE - ANEXO IV - Preencher'!C104</f>
        <v>UPA TORRÕES</v>
      </c>
      <c r="C95" s="4" t="str">
        <f>'[1]TCE - ANEXO IV - Preencher'!E104</f>
        <v>5.15 - Serviços Domésticos</v>
      </c>
      <c r="D95" s="3">
        <f>'[1]TCE - ANEXO IV - Preencher'!F104</f>
        <v>21035995000104</v>
      </c>
      <c r="E95" s="5" t="str">
        <f>'[1]TCE - ANEXO IV - Preencher'!G104</f>
        <v>LAVCLIN LAVANDERIA LTDA</v>
      </c>
      <c r="F95" s="5" t="str">
        <f>'[1]TCE - ANEXO IV - Preencher'!H104</f>
        <v>S</v>
      </c>
      <c r="G95" s="5" t="str">
        <f>'[1]TCE - ANEXO IV - Preencher'!I104</f>
        <v>S</v>
      </c>
      <c r="H95" s="5" t="str">
        <f>'[1]TCE - ANEXO IV - Preencher'!J104</f>
        <v>2448</v>
      </c>
      <c r="I95" s="6">
        <f>IF('[1]TCE - ANEXO IV - Preencher'!K104="","",'[1]TCE - ANEXO IV - Preencher'!K104)</f>
        <v>44013</v>
      </c>
      <c r="J95" s="5" t="str">
        <f>'[1]TCE - ANEXO IV - Preencher'!L104</f>
        <v>NPEW68992</v>
      </c>
      <c r="K95" s="5" t="str">
        <f>IF(F95="B",LEFT('[1]TCE - ANEXO IV - Preencher'!M104,2),IF(F95="S",LEFT('[1]TCE - ANEXO IV - Preencher'!M104,7),IF('[1]TCE - ANEXO IV - Preencher'!H104="","")))</f>
        <v>26 -  P</v>
      </c>
      <c r="L95" s="7">
        <f>'[1]TCE - ANEXO IV - Preencher'!N104</f>
        <v>1500</v>
      </c>
    </row>
    <row r="96" spans="1:12" s="8" customFormat="1" ht="19.5" customHeight="1" x14ac:dyDescent="0.2">
      <c r="A96" s="3">
        <f>IFERROR(VLOOKUP(B96,'[1]DADOS (OCULTAR)'!$P$3:$R$53,3,0),"")</f>
        <v>10869782001206</v>
      </c>
      <c r="B96" s="4" t="str">
        <f>'[1]TCE - ANEXO IV - Preencher'!C105</f>
        <v>UPA TORRÕES</v>
      </c>
      <c r="C96" s="4" t="str">
        <f>'[1]TCE - ANEXO IV - Preencher'!E105</f>
        <v>5.10 - Detetização/Tratamento de Resíduos e Afins</v>
      </c>
      <c r="D96" s="3">
        <f>'[1]TCE - ANEXO IV - Preencher'!F105</f>
        <v>11863530000180</v>
      </c>
      <c r="E96" s="5" t="str">
        <f>'[1]TCE - ANEXO IV - Preencher'!G105</f>
        <v>BRASCON GESTAO AMBIENTAL LTDA</v>
      </c>
      <c r="F96" s="5" t="str">
        <f>'[1]TCE - ANEXO IV - Preencher'!H105</f>
        <v>S</v>
      </c>
      <c r="G96" s="5" t="str">
        <f>'[1]TCE - ANEXO IV - Preencher'!I105</f>
        <v>S</v>
      </c>
      <c r="H96" s="5" t="str">
        <f>'[1]TCE - ANEXO IV - Preencher'!J105</f>
        <v>43230</v>
      </c>
      <c r="I96" s="6">
        <f>IF('[1]TCE - ANEXO IV - Preencher'!K105="","",'[1]TCE - ANEXO IV - Preencher'!K105)</f>
        <v>44008</v>
      </c>
      <c r="J96" s="5" t="str">
        <f>'[1]TCE - ANEXO IV - Preencher'!L105</f>
        <v>5RX853CX</v>
      </c>
      <c r="K96" s="5" t="str">
        <f>IF(F96="B",LEFT('[1]TCE - ANEXO IV - Preencher'!M105,2),IF(F96="S",LEFT('[1]TCE - ANEXO IV - Preencher'!M105,7),IF('[1]TCE - ANEXO IV - Preencher'!H105="","")))</f>
        <v>26 -  P</v>
      </c>
      <c r="L96" s="7">
        <f>'[1]TCE - ANEXO IV - Preencher'!N105</f>
        <v>5643</v>
      </c>
    </row>
    <row r="97" spans="1:12" s="8" customFormat="1" ht="19.5" customHeight="1" x14ac:dyDescent="0.2">
      <c r="A97" s="3">
        <f>IFERROR(VLOOKUP(B97,'[1]DADOS (OCULTAR)'!$P$3:$R$53,3,0),"")</f>
        <v>10869782001206</v>
      </c>
      <c r="B97" s="4" t="str">
        <f>'[1]TCE - ANEXO IV - Preencher'!C106</f>
        <v>UPA TORRÕES</v>
      </c>
      <c r="C97" s="4" t="str">
        <f>'[1]TCE - ANEXO IV - Preencher'!E106</f>
        <v>5.17 - Manutenção de Software, Certificação Digital e Microfilmagem</v>
      </c>
      <c r="D97" s="3">
        <f>'[1]TCE - ANEXO IV - Preencher'!F106</f>
        <v>16783034000130</v>
      </c>
      <c r="E97" s="5" t="str">
        <f>'[1]TCE - ANEXO IV - Preencher'!G106</f>
        <v xml:space="preserve">SINTESE LICENCIAMENTO </v>
      </c>
      <c r="F97" s="5" t="str">
        <f>'[1]TCE - ANEXO IV - Preencher'!H106</f>
        <v>S</v>
      </c>
      <c r="G97" s="5" t="str">
        <f>'[1]TCE - ANEXO IV - Preencher'!I106</f>
        <v>S</v>
      </c>
      <c r="H97" s="5" t="str">
        <f>'[1]TCE - ANEXO IV - Preencher'!J106</f>
        <v>10211</v>
      </c>
      <c r="I97" s="6">
        <f>IF('[1]TCE - ANEXO IV - Preencher'!K106="","",'[1]TCE - ANEXO IV - Preencher'!K106)</f>
        <v>43983</v>
      </c>
      <c r="J97" s="5" t="str">
        <f>'[1]TCE - ANEXO IV - Preencher'!L106</f>
        <v>YX5BNSQE</v>
      </c>
      <c r="K97" s="5" t="str">
        <f>IF(F97="B",LEFT('[1]TCE - ANEXO IV - Preencher'!M106,2),IF(F97="S",LEFT('[1]TCE - ANEXO IV - Preencher'!M106,7),IF('[1]TCE - ANEXO IV - Preencher'!H106="","")))</f>
        <v>26 -  P</v>
      </c>
      <c r="L97" s="7">
        <f>'[1]TCE - ANEXO IV - Preencher'!N106</f>
        <v>336.83</v>
      </c>
    </row>
    <row r="98" spans="1:12" s="8" customFormat="1" ht="19.5" customHeight="1" x14ac:dyDescent="0.2">
      <c r="A98" s="3">
        <f>IFERROR(VLOOKUP(B98,'[1]DADOS (OCULTAR)'!$P$3:$R$53,3,0),"")</f>
        <v>10869782001206</v>
      </c>
      <c r="B98" s="4" t="str">
        <f>'[1]TCE - ANEXO IV - Preencher'!C107</f>
        <v>UPA TORRÕES</v>
      </c>
      <c r="C98" s="4" t="str">
        <f>'[1]TCE - ANEXO IV - Preencher'!E107</f>
        <v>5.17 - Manutenção de Software, Certificação Digital e Microfilmagem</v>
      </c>
      <c r="D98" s="3">
        <f>'[1]TCE - ANEXO IV - Preencher'!F107</f>
        <v>61797924000236</v>
      </c>
      <c r="E98" s="5" t="str">
        <f>'[1]TCE - ANEXO IV - Preencher'!G107</f>
        <v>HEWLETT PACKARD BRASIL LTDA</v>
      </c>
      <c r="F98" s="5" t="str">
        <f>'[1]TCE - ANEXO IV - Preencher'!H107</f>
        <v>S</v>
      </c>
      <c r="G98" s="5" t="str">
        <f>'[1]TCE - ANEXO IV - Preencher'!I107</f>
        <v>S</v>
      </c>
      <c r="H98" s="5" t="str">
        <f>'[1]TCE - ANEXO IV - Preencher'!J107</f>
        <v>552431</v>
      </c>
      <c r="I98" s="6">
        <f>IF('[1]TCE - ANEXO IV - Preencher'!K107="","",'[1]TCE - ANEXO IV - Preencher'!K107)</f>
        <v>43969</v>
      </c>
      <c r="J98" s="5" t="str">
        <f>'[1]TCE - ANEXO IV - Preencher'!L107</f>
        <v>145X162515851869099U</v>
      </c>
      <c r="K98" s="5" t="str">
        <f>IF(F98="B",LEFT('[1]TCE - ANEXO IV - Preencher'!M107,2),IF(F98="S",LEFT('[1]TCE - ANEXO IV - Preencher'!M107,7),IF('[1]TCE - ANEXO IV - Preencher'!H107="","")))</f>
        <v>26 -  P</v>
      </c>
      <c r="L98" s="7">
        <f>'[1]TCE - ANEXO IV - Preencher'!N107</f>
        <v>28.45</v>
      </c>
    </row>
    <row r="99" spans="1:12" s="8" customFormat="1" ht="19.5" customHeight="1" x14ac:dyDescent="0.2">
      <c r="A99" s="3">
        <f>IFERROR(VLOOKUP(B99,'[1]DADOS (OCULTAR)'!$P$3:$R$53,3,0),"")</f>
        <v>10869782001206</v>
      </c>
      <c r="B99" s="4" t="str">
        <f>'[1]TCE - ANEXO IV - Preencher'!C108</f>
        <v>UPA TORRÕES</v>
      </c>
      <c r="C99" s="4" t="str">
        <f>'[1]TCE - ANEXO IV - Preencher'!E108</f>
        <v>5.17 - Manutenção de Software, Certificação Digital e Microfilmagem</v>
      </c>
      <c r="D99" s="3">
        <f>'[1]TCE - ANEXO IV - Preencher'!F108</f>
        <v>61797924000236</v>
      </c>
      <c r="E99" s="5" t="str">
        <f>'[1]TCE - ANEXO IV - Preencher'!G108</f>
        <v>HEWLETT PACKARD BRASIL LTDA</v>
      </c>
      <c r="F99" s="5" t="str">
        <f>'[1]TCE - ANEXO IV - Preencher'!H108</f>
        <v>S</v>
      </c>
      <c r="G99" s="5" t="str">
        <f>'[1]TCE - ANEXO IV - Preencher'!I108</f>
        <v>S</v>
      </c>
      <c r="H99" s="5" t="str">
        <f>'[1]TCE - ANEXO IV - Preencher'!J108</f>
        <v>552432</v>
      </c>
      <c r="I99" s="6">
        <f>IF('[1]TCE - ANEXO IV - Preencher'!K108="","",'[1]TCE - ANEXO IV - Preencher'!K108)</f>
        <v>43969</v>
      </c>
      <c r="J99" s="5" t="str">
        <f>'[1]TCE - ANEXO IV - Preencher'!L108</f>
        <v>552X808319814565199R</v>
      </c>
      <c r="K99" s="5" t="str">
        <f>IF(F99="B",LEFT('[1]TCE - ANEXO IV - Preencher'!M108,2),IF(F99="S",LEFT('[1]TCE - ANEXO IV - Preencher'!M108,7),IF('[1]TCE - ANEXO IV - Preencher'!H108="","")))</f>
        <v>26 -  P</v>
      </c>
      <c r="L99" s="7">
        <f>'[1]TCE - ANEXO IV - Preencher'!N108</f>
        <v>684.82</v>
      </c>
    </row>
    <row r="100" spans="1:12" s="8" customFormat="1" ht="19.5" customHeight="1" x14ac:dyDescent="0.2">
      <c r="A100" s="3">
        <f>IFERROR(VLOOKUP(B100,'[1]DADOS (OCULTAR)'!$P$3:$R$53,3,0),"")</f>
        <v>10869782001206</v>
      </c>
      <c r="B100" s="4" t="str">
        <f>'[1]TCE - ANEXO IV - Preencher'!C109</f>
        <v>UPA TORRÕES</v>
      </c>
      <c r="C100" s="4" t="str">
        <f>'[1]TCE - ANEXO IV - Preencher'!E109</f>
        <v>5.17 - Manutenção de Software, Certificação Digital e Microfilmagem</v>
      </c>
      <c r="D100" s="3">
        <f>'[1]TCE - ANEXO IV - Preencher'!F109</f>
        <v>5662773000319</v>
      </c>
      <c r="E100" s="5" t="str">
        <f>'[1]TCE - ANEXO IV - Preencher'!G109</f>
        <v>PIXEON MEDICAL SYSTEMS S.A COMERCIO E DESENV. DE SOFTWARE</v>
      </c>
      <c r="F100" s="5" t="str">
        <f>'[1]TCE - ANEXO IV - Preencher'!H109</f>
        <v>S</v>
      </c>
      <c r="G100" s="5" t="str">
        <f>'[1]TCE - ANEXO IV - Preencher'!I109</f>
        <v>S</v>
      </c>
      <c r="H100" s="5" t="str">
        <f>'[1]TCE - ANEXO IV - Preencher'!J109</f>
        <v>24389</v>
      </c>
      <c r="I100" s="6">
        <f>IF('[1]TCE - ANEXO IV - Preencher'!K109="","",'[1]TCE - ANEXO IV - Preencher'!K109)</f>
        <v>43984</v>
      </c>
      <c r="J100" s="5" t="str">
        <f>'[1]TCE - ANEXO IV - Preencher'!L109</f>
        <v>EFJB2EAG</v>
      </c>
      <c r="K100" s="5" t="str">
        <f>IF(F100="B",LEFT('[1]TCE - ANEXO IV - Preencher'!M109,2),IF(F100="S",LEFT('[1]TCE - ANEXO IV - Preencher'!M109,7),IF('[1]TCE - ANEXO IV - Preencher'!H109="","")))</f>
        <v>26 -  P</v>
      </c>
      <c r="L100" s="7">
        <f>'[1]TCE - ANEXO IV - Preencher'!N109</f>
        <v>7630.26</v>
      </c>
    </row>
    <row r="101" spans="1:12" s="8" customFormat="1" ht="19.5" customHeight="1" x14ac:dyDescent="0.2">
      <c r="A101" s="3">
        <f>IFERROR(VLOOKUP(B101,'[1]DADOS (OCULTAR)'!$P$3:$R$53,3,0),"")</f>
        <v>10869782001206</v>
      </c>
      <c r="B101" s="4" t="str">
        <f>'[1]TCE - ANEXO IV - Preencher'!C110</f>
        <v>UPA TORRÕES</v>
      </c>
      <c r="C101" s="4" t="str">
        <f>'[1]TCE - ANEXO IV - Preencher'!E110</f>
        <v>5.17 - Manutenção de Software, Certificação Digital e Microfilmagem</v>
      </c>
      <c r="D101" s="3">
        <f>'[1]TCE - ANEXO IV - Preencher'!F110</f>
        <v>3613658000167</v>
      </c>
      <c r="E101" s="5" t="str">
        <f>'[1]TCE - ANEXO IV - Preencher'!G110</f>
        <v>SEQUENCE INFORMATICA LTDA EPP</v>
      </c>
      <c r="F101" s="5" t="str">
        <f>'[1]TCE - ANEXO IV - Preencher'!H110</f>
        <v>S</v>
      </c>
      <c r="G101" s="5" t="str">
        <f>'[1]TCE - ANEXO IV - Preencher'!I110</f>
        <v>S</v>
      </c>
      <c r="H101" s="5" t="str">
        <f>'[1]TCE - ANEXO IV - Preencher'!J110</f>
        <v>21394</v>
      </c>
      <c r="I101" s="6">
        <f>IF('[1]TCE - ANEXO IV - Preencher'!K110="","",'[1]TCE - ANEXO IV - Preencher'!K110)</f>
        <v>43984</v>
      </c>
      <c r="J101" s="5" t="str">
        <f>'[1]TCE - ANEXO IV - Preencher'!L110</f>
        <v>WCKBZME7</v>
      </c>
      <c r="K101" s="5" t="str">
        <f>IF(F101="B",LEFT('[1]TCE - ANEXO IV - Preencher'!M110,2),IF(F101="S",LEFT('[1]TCE - ANEXO IV - Preencher'!M110,7),IF('[1]TCE - ANEXO IV - Preencher'!H110="","")))</f>
        <v>26 -  P</v>
      </c>
      <c r="L101" s="7">
        <f>'[1]TCE - ANEXO IV - Preencher'!N110</f>
        <v>1721.23</v>
      </c>
    </row>
    <row r="102" spans="1:12" s="8" customFormat="1" ht="19.5" customHeight="1" x14ac:dyDescent="0.2">
      <c r="A102" s="3">
        <f>IFERROR(VLOOKUP(B102,'[1]DADOS (OCULTAR)'!$P$3:$R$53,3,0),"")</f>
        <v>10869782001206</v>
      </c>
      <c r="B102" s="4" t="str">
        <f>'[1]TCE - ANEXO IV - Preencher'!C111</f>
        <v>UPA TORRÕES</v>
      </c>
      <c r="C102" s="4" t="str">
        <f>'[1]TCE - ANEXO IV - Preencher'!E111</f>
        <v>5.17 - Manutenção de Software, Certificação Digital e Microfilmagem</v>
      </c>
      <c r="D102" s="3">
        <f>'[1]TCE - ANEXO IV - Preencher'!F111</f>
        <v>11267250000109</v>
      </c>
      <c r="E102" s="5" t="str">
        <f>'[1]TCE - ANEXO IV - Preencher'!G111</f>
        <v xml:space="preserve">TOLIFE TECNOLOGIA </v>
      </c>
      <c r="F102" s="5" t="str">
        <f>'[1]TCE - ANEXO IV - Preencher'!H111</f>
        <v>S</v>
      </c>
      <c r="G102" s="5" t="str">
        <f>'[1]TCE - ANEXO IV - Preencher'!I111</f>
        <v>S</v>
      </c>
      <c r="H102" s="5" t="str">
        <f>'[1]TCE - ANEXO IV - Preencher'!J111</f>
        <v>321</v>
      </c>
      <c r="I102" s="6">
        <f>IF('[1]TCE - ANEXO IV - Preencher'!K111="","",'[1]TCE - ANEXO IV - Preencher'!K111)</f>
        <v>43997</v>
      </c>
      <c r="J102" s="5" t="str">
        <f>'[1]TCE - ANEXO IV - Preencher'!L111</f>
        <v>790FA81C</v>
      </c>
      <c r="K102" s="5" t="str">
        <f>IF(F102="B",LEFT('[1]TCE - ANEXO IV - Preencher'!M111,2),IF(F102="S",LEFT('[1]TCE - ANEXO IV - Preencher'!M111,7),IF('[1]TCE - ANEXO IV - Preencher'!H111="","")))</f>
        <v>26 -  P</v>
      </c>
      <c r="L102" s="7">
        <f>'[1]TCE - ANEXO IV - Preencher'!N111</f>
        <v>1967.71</v>
      </c>
    </row>
    <row r="103" spans="1:12" s="8" customFormat="1" ht="19.5" customHeight="1" x14ac:dyDescent="0.2">
      <c r="A103" s="3">
        <f>IFERROR(VLOOKUP(B103,'[1]DADOS (OCULTAR)'!$P$3:$R$53,3,0),"")</f>
        <v>10869782001206</v>
      </c>
      <c r="B103" s="4" t="str">
        <f>'[1]TCE - ANEXO IV - Preencher'!C112</f>
        <v>UPA TORRÕES</v>
      </c>
      <c r="C103" s="4" t="str">
        <f>'[1]TCE - ANEXO IV - Preencher'!E112</f>
        <v>5.17 - Manutenção de Software, Certificação Digital e Microfilmagem</v>
      </c>
      <c r="D103" s="3">
        <f>'[1]TCE - ANEXO IV - Preencher'!F112</f>
        <v>2351877000152</v>
      </c>
      <c r="E103" s="5" t="str">
        <f>'[1]TCE - ANEXO IV - Preencher'!G112</f>
        <v>LOCAWEB</v>
      </c>
      <c r="F103" s="5" t="str">
        <f>'[1]TCE - ANEXO IV - Preencher'!H112</f>
        <v>S</v>
      </c>
      <c r="G103" s="5" t="str">
        <f>'[1]TCE - ANEXO IV - Preencher'!I112</f>
        <v>N</v>
      </c>
      <c r="H103" s="5" t="str">
        <f>'[1]TCE - ANEXO IV - Preencher'!J112</f>
        <v>0</v>
      </c>
      <c r="I103" s="6">
        <f>IF('[1]TCE - ANEXO IV - Preencher'!K112="","",'[1]TCE - ANEXO IV - Preencher'!K112)</f>
        <v>44022</v>
      </c>
      <c r="J103" s="5" t="str">
        <f>'[1]TCE - ANEXO IV - Preencher'!L112</f>
        <v>23793380032000339152953000342104183120000008290</v>
      </c>
      <c r="K103" s="5" t="str">
        <f>IF(F103="B",LEFT('[1]TCE - ANEXO IV - Preencher'!M112,2),IF(F103="S",LEFT('[1]TCE - ANEXO IV - Preencher'!M112,7),IF('[1]TCE - ANEXO IV - Preencher'!H112="","")))</f>
        <v>26 -  P</v>
      </c>
      <c r="L103" s="7">
        <f>'[1]TCE - ANEXO IV - Preencher'!N112</f>
        <v>82.9</v>
      </c>
    </row>
    <row r="104" spans="1:12" s="8" customFormat="1" ht="19.5" customHeight="1" x14ac:dyDescent="0.2">
      <c r="A104" s="3">
        <f>IFERROR(VLOOKUP(B104,'[1]DADOS (OCULTAR)'!$P$3:$R$53,3,0),"")</f>
        <v>10869782001206</v>
      </c>
      <c r="B104" s="4" t="str">
        <f>'[1]TCE - ANEXO IV - Preencher'!C113</f>
        <v>UPA TORRÕES</v>
      </c>
      <c r="C104" s="4" t="str">
        <f>'[1]TCE - ANEXO IV - Preencher'!E113</f>
        <v>5.17 - Manutenção de Software, Certificação Digital e Microfilmagem</v>
      </c>
      <c r="D104" s="3">
        <f>'[1]TCE - ANEXO IV - Preencher'!F113</f>
        <v>20278964000103</v>
      </c>
      <c r="E104" s="5" t="str">
        <f>'[1]TCE - ANEXO IV - Preencher'!G113</f>
        <v>JOSE PAULO C DA SILVA ME</v>
      </c>
      <c r="F104" s="5" t="str">
        <f>'[1]TCE - ANEXO IV - Preencher'!H113</f>
        <v>S</v>
      </c>
      <c r="G104" s="5" t="str">
        <f>'[1]TCE - ANEXO IV - Preencher'!I113</f>
        <v>S</v>
      </c>
      <c r="H104" s="5" t="str">
        <f>'[1]TCE - ANEXO IV - Preencher'!J113</f>
        <v>637</v>
      </c>
      <c r="I104" s="6">
        <f>IF('[1]TCE - ANEXO IV - Preencher'!K113="","",'[1]TCE - ANEXO IV - Preencher'!K113)</f>
        <v>44012</v>
      </c>
      <c r="J104" s="5" t="str">
        <f>'[1]TCE - ANEXO IV - Preencher'!L113</f>
        <v>N8LEBYCN</v>
      </c>
      <c r="K104" s="5" t="str">
        <f>IF(F104="B",LEFT('[1]TCE - ANEXO IV - Preencher'!M113,2),IF(F104="S",LEFT('[1]TCE - ANEXO IV - Preencher'!M113,7),IF('[1]TCE - ANEXO IV - Preencher'!H113="","")))</f>
        <v>26 -  P</v>
      </c>
      <c r="L104" s="7">
        <f>'[1]TCE - ANEXO IV - Preencher'!N113</f>
        <v>300</v>
      </c>
    </row>
    <row r="105" spans="1:12" s="8" customFormat="1" ht="19.5" customHeight="1" x14ac:dyDescent="0.2">
      <c r="A105" s="3">
        <f>IFERROR(VLOOKUP(B105,'[1]DADOS (OCULTAR)'!$P$3:$R$53,3,0),"")</f>
        <v>10869782001206</v>
      </c>
      <c r="B105" s="4" t="str">
        <f>'[1]TCE - ANEXO IV - Preencher'!C114</f>
        <v>UPA TORRÕES</v>
      </c>
      <c r="C105" s="4" t="str">
        <f>'[1]TCE - ANEXO IV - Preencher'!E114</f>
        <v>5.17 - Manutenção de Software, Certificação Digital e Microfilmagem</v>
      </c>
      <c r="D105" s="3">
        <f>'[1]TCE - ANEXO IV - Preencher'!F114</f>
        <v>3423730000193</v>
      </c>
      <c r="E105" s="5" t="str">
        <f>'[1]TCE - ANEXO IV - Preencher'!G114</f>
        <v>SMART TELECOMUNICAÇÕES E SERVIÇOS LTDA</v>
      </c>
      <c r="F105" s="5" t="str">
        <f>'[1]TCE - ANEXO IV - Preencher'!H114</f>
        <v>S</v>
      </c>
      <c r="G105" s="5" t="str">
        <f>'[1]TCE - ANEXO IV - Preencher'!I114</f>
        <v>S</v>
      </c>
      <c r="H105" s="5" t="str">
        <f>'[1]TCE - ANEXO IV - Preencher'!J114</f>
        <v>34563</v>
      </c>
      <c r="I105" s="6">
        <f>IF('[1]TCE - ANEXO IV - Preencher'!K114="","",'[1]TCE - ANEXO IV - Preencher'!K114)</f>
        <v>44003</v>
      </c>
      <c r="J105" s="5" t="str">
        <f>'[1]TCE - ANEXO IV - Preencher'!L114</f>
        <v>WA9CLPPA</v>
      </c>
      <c r="K105" s="5" t="str">
        <f>IF(F105="B",LEFT('[1]TCE - ANEXO IV - Preencher'!M114,2),IF(F105="S",LEFT('[1]TCE - ANEXO IV - Preencher'!M114,7),IF('[1]TCE - ANEXO IV - Preencher'!H114="","")))</f>
        <v>26 -  P</v>
      </c>
      <c r="L105" s="7">
        <f>'[1]TCE - ANEXO IV - Preencher'!N114</f>
        <v>89.91</v>
      </c>
    </row>
    <row r="106" spans="1:12" s="8" customFormat="1" ht="19.5" customHeight="1" x14ac:dyDescent="0.2">
      <c r="A106" s="3">
        <f>IFERROR(VLOOKUP(B106,'[1]DADOS (OCULTAR)'!$P$3:$R$53,3,0),"")</f>
        <v>10869782001206</v>
      </c>
      <c r="B106" s="4" t="str">
        <f>'[1]TCE - ANEXO IV - Preencher'!C115</f>
        <v>UPA TORRÕES</v>
      </c>
      <c r="C106" s="4" t="str">
        <f>'[1]TCE - ANEXO IV - Preencher'!E115</f>
        <v>5.17 - Manutenção de Software, Certificação Digital e Microfilmagem</v>
      </c>
      <c r="D106" s="3">
        <f>'[1]TCE - ANEXO IV - Preencher'!F115</f>
        <v>3423730000193</v>
      </c>
      <c r="E106" s="5" t="str">
        <f>'[1]TCE - ANEXO IV - Preencher'!G115</f>
        <v>SMART TELECOMUNICAÇÕES E SERVIÇOS LTDA</v>
      </c>
      <c r="F106" s="5" t="str">
        <f>'[1]TCE - ANEXO IV - Preencher'!H115</f>
        <v>S</v>
      </c>
      <c r="G106" s="5" t="str">
        <f>'[1]TCE - ANEXO IV - Preencher'!I115</f>
        <v>S</v>
      </c>
      <c r="H106" s="5" t="str">
        <f>'[1]TCE - ANEXO IV - Preencher'!J115</f>
        <v>320910008</v>
      </c>
      <c r="I106" s="6">
        <f>IF('[1]TCE - ANEXO IV - Preencher'!K115="","",'[1]TCE - ANEXO IV - Preencher'!K115)</f>
        <v>44003</v>
      </c>
      <c r="J106" s="5" t="str">
        <f>'[1]TCE - ANEXO IV - Preencher'!L115</f>
        <v>846200000244954904780002046258200008320910008004</v>
      </c>
      <c r="K106" s="5" t="str">
        <f>IF(F106="B",LEFT('[1]TCE - ANEXO IV - Preencher'!M115,2),IF(F106="S",LEFT('[1]TCE - ANEXO IV - Preencher'!M115,7),IF('[1]TCE - ANEXO IV - Preencher'!H115="","")))</f>
        <v>26 -  P</v>
      </c>
      <c r="L106" s="7">
        <f>'[1]TCE - ANEXO IV - Preencher'!N115</f>
        <v>2410.08</v>
      </c>
    </row>
    <row r="107" spans="1:12" s="8" customFormat="1" ht="19.5" customHeight="1" x14ac:dyDescent="0.2">
      <c r="A107" s="3">
        <f>IFERROR(VLOOKUP(B107,'[1]DADOS (OCULTAR)'!$P$3:$R$53,3,0),"")</f>
        <v>10869782001206</v>
      </c>
      <c r="B107" s="4" t="str">
        <f>'[1]TCE - ANEXO IV - Preencher'!C116</f>
        <v>UPA TORRÕES</v>
      </c>
      <c r="C107" s="4" t="str">
        <f>'[1]TCE - ANEXO IV - Preencher'!E116</f>
        <v>5.17 - Manutenção de Software, Certificação Digital e Microfilmagem</v>
      </c>
      <c r="D107" s="3">
        <f>'[1]TCE - ANEXO IV - Preencher'!F116</f>
        <v>9393611000111</v>
      </c>
      <c r="E107" s="5" t="str">
        <f>'[1]TCE - ANEXO IV - Preencher'!G116</f>
        <v>NYX SERVIÇOS EM INFORMATICA LTDA ME</v>
      </c>
      <c r="F107" s="5" t="str">
        <f>'[1]TCE - ANEXO IV - Preencher'!H116</f>
        <v>S</v>
      </c>
      <c r="G107" s="5" t="str">
        <f>'[1]TCE - ANEXO IV - Preencher'!I116</f>
        <v>S</v>
      </c>
      <c r="H107" s="5" t="str">
        <f>'[1]TCE - ANEXO IV - Preencher'!J116</f>
        <v>3507</v>
      </c>
      <c r="I107" s="6">
        <f>IF('[1]TCE - ANEXO IV - Preencher'!K116="","",'[1]TCE - ANEXO IV - Preencher'!K116)</f>
        <v>44014</v>
      </c>
      <c r="J107" s="5" t="str">
        <f>'[1]TCE - ANEXO IV - Preencher'!L116</f>
        <v>PVELNLFA</v>
      </c>
      <c r="K107" s="5" t="str">
        <f>IF(F107="B",LEFT('[1]TCE - ANEXO IV - Preencher'!M116,2),IF(F107="S",LEFT('[1]TCE - ANEXO IV - Preencher'!M116,7),IF('[1]TCE - ANEXO IV - Preencher'!H116="","")))</f>
        <v>26 -  P</v>
      </c>
      <c r="L107" s="7">
        <f>'[1]TCE - ANEXO IV - Preencher'!N116</f>
        <v>645</v>
      </c>
    </row>
    <row r="108" spans="1:12" s="8" customFormat="1" ht="19.5" customHeight="1" x14ac:dyDescent="0.2">
      <c r="A108" s="3">
        <f>IFERROR(VLOOKUP(B108,'[1]DADOS (OCULTAR)'!$P$3:$R$53,3,0),"")</f>
        <v>10869782001206</v>
      </c>
      <c r="B108" s="4" t="str">
        <f>'[1]TCE - ANEXO IV - Preencher'!C117</f>
        <v>UPA TORRÕES</v>
      </c>
      <c r="C108" s="4" t="str">
        <f>'[1]TCE - ANEXO IV - Preencher'!E117</f>
        <v>5.99 - Outros Serviços de Terceiros Pessoa Jurídica</v>
      </c>
      <c r="D108" s="3">
        <f>'[1]TCE - ANEXO IV - Preencher'!F117</f>
        <v>11735586000159</v>
      </c>
      <c r="E108" s="5" t="str">
        <f>'[1]TCE - ANEXO IV - Preencher'!G117</f>
        <v>FUNDAÇÃO DE APOIO AO DESENVOL. DA UNIVERSIDADE</v>
      </c>
      <c r="F108" s="5" t="str">
        <f>'[1]TCE - ANEXO IV - Preencher'!H117</f>
        <v>S</v>
      </c>
      <c r="G108" s="5" t="str">
        <f>'[1]TCE - ANEXO IV - Preencher'!I117</f>
        <v>S</v>
      </c>
      <c r="H108" s="5" t="str">
        <f>'[1]TCE - ANEXO IV - Preencher'!J117</f>
        <v>58397</v>
      </c>
      <c r="I108" s="6">
        <f>IF('[1]TCE - ANEXO IV - Preencher'!K117="","",'[1]TCE - ANEXO IV - Preencher'!K117)</f>
        <v>44020</v>
      </c>
      <c r="J108" s="5" t="str">
        <f>'[1]TCE - ANEXO IV - Preencher'!L117</f>
        <v>TGRX9GJL</v>
      </c>
      <c r="K108" s="5" t="str">
        <f>IF(F108="B",LEFT('[1]TCE - ANEXO IV - Preencher'!M117,2),IF(F108="S",LEFT('[1]TCE - ANEXO IV - Preencher'!M117,7),IF('[1]TCE - ANEXO IV - Preencher'!H117="","")))</f>
        <v>26 -  P</v>
      </c>
      <c r="L108" s="7">
        <f>'[1]TCE - ANEXO IV - Preencher'!N117</f>
        <v>990</v>
      </c>
    </row>
    <row r="109" spans="1:12" s="8" customFormat="1" ht="19.5" customHeight="1" x14ac:dyDescent="0.2">
      <c r="A109" s="3">
        <f>IFERROR(VLOOKUP(B109,'[1]DADOS (OCULTAR)'!$P$3:$R$53,3,0),"")</f>
        <v>10869782001206</v>
      </c>
      <c r="B109" s="4" t="str">
        <f>'[1]TCE - ANEXO IV - Preencher'!C118</f>
        <v>UPA TORRÕES</v>
      </c>
      <c r="C109" s="4" t="str">
        <f>'[1]TCE - ANEXO IV - Preencher'!E118</f>
        <v>5.10 - Detetização/Tratamento de Resíduos e Afins</v>
      </c>
      <c r="D109" s="3">
        <f>'[1]TCE - ANEXO IV - Preencher'!F118</f>
        <v>10858157000106</v>
      </c>
      <c r="E109" s="5" t="str">
        <f>'[1]TCE - ANEXO IV - Preencher'!G118</f>
        <v>F. GENES CIA LTDA</v>
      </c>
      <c r="F109" s="5" t="str">
        <f>'[1]TCE - ANEXO IV - Preencher'!H118</f>
        <v>S</v>
      </c>
      <c r="G109" s="5" t="str">
        <f>'[1]TCE - ANEXO IV - Preencher'!I118</f>
        <v>S</v>
      </c>
      <c r="H109" s="5" t="str">
        <f>'[1]TCE - ANEXO IV - Preencher'!J118</f>
        <v>319683</v>
      </c>
      <c r="I109" s="6">
        <f>IF('[1]TCE - ANEXO IV - Preencher'!K118="","",'[1]TCE - ANEXO IV - Preencher'!K118)</f>
        <v>43955</v>
      </c>
      <c r="J109" s="5" t="str">
        <f>'[1]TCE - ANEXO IV - Preencher'!L118</f>
        <v>QU7VQQWU</v>
      </c>
      <c r="K109" s="5" t="str">
        <f>IF(F109="B",LEFT('[1]TCE - ANEXO IV - Preencher'!M118,2),IF(F109="S",LEFT('[1]TCE - ANEXO IV - Preencher'!M118,7),IF('[1]TCE - ANEXO IV - Preencher'!H118="","")))</f>
        <v>26 -  P</v>
      </c>
      <c r="L109" s="7">
        <f>'[1]TCE - ANEXO IV - Preencher'!N118</f>
        <v>280</v>
      </c>
    </row>
    <row r="110" spans="1:12" s="8" customFormat="1" ht="19.5" customHeight="1" x14ac:dyDescent="0.2">
      <c r="A110" s="3">
        <f>IFERROR(VLOOKUP(B110,'[1]DADOS (OCULTAR)'!$P$3:$R$53,3,0),"")</f>
        <v>10869782001206</v>
      </c>
      <c r="B110" s="4" t="str">
        <f>'[1]TCE - ANEXO IV - Preencher'!C119</f>
        <v>UPA TORRÕES</v>
      </c>
      <c r="C110" s="4" t="str">
        <f>'[1]TCE - ANEXO IV - Preencher'!E119</f>
        <v>5.10 - Detetização/Tratamento de Resíduos e Afins</v>
      </c>
      <c r="D110" s="3">
        <f>'[1]TCE - ANEXO IV - Preencher'!F119</f>
        <v>10858157000106</v>
      </c>
      <c r="E110" s="5" t="str">
        <f>'[1]TCE - ANEXO IV - Preencher'!G119</f>
        <v>F. GENES CIA LTDA</v>
      </c>
      <c r="F110" s="5" t="str">
        <f>'[1]TCE - ANEXO IV - Preencher'!H119</f>
        <v>S</v>
      </c>
      <c r="G110" s="5" t="str">
        <f>'[1]TCE - ANEXO IV - Preencher'!I119</f>
        <v>S</v>
      </c>
      <c r="H110" s="5" t="str">
        <f>'[1]TCE - ANEXO IV - Preencher'!J119</f>
        <v>322206</v>
      </c>
      <c r="I110" s="6">
        <f>IF('[1]TCE - ANEXO IV - Preencher'!K119="","",'[1]TCE - ANEXO IV - Preencher'!K119)</f>
        <v>43994</v>
      </c>
      <c r="J110" s="5" t="str">
        <f>'[1]TCE - ANEXO IV - Preencher'!L119</f>
        <v>TR2M5YRL</v>
      </c>
      <c r="K110" s="5" t="str">
        <f>IF(F110="B",LEFT('[1]TCE - ANEXO IV - Preencher'!M119,2),IF(F110="S",LEFT('[1]TCE - ANEXO IV - Preencher'!M119,7),IF('[1]TCE - ANEXO IV - Preencher'!H119="","")))</f>
        <v>26 -  P</v>
      </c>
      <c r="L110" s="7">
        <f>'[1]TCE - ANEXO IV - Preencher'!N119</f>
        <v>209.72</v>
      </c>
    </row>
    <row r="111" spans="1:12" s="8" customFormat="1" ht="19.5" customHeight="1" x14ac:dyDescent="0.2">
      <c r="A111" s="3">
        <f>IFERROR(VLOOKUP(B111,'[1]DADOS (OCULTAR)'!$P$3:$R$53,3,0),"")</f>
        <v>10869782001206</v>
      </c>
      <c r="B111" s="4" t="str">
        <f>'[1]TCE - ANEXO IV - Preencher'!C120</f>
        <v>UPA TORRÕES</v>
      </c>
      <c r="C111" s="4" t="str">
        <f>'[1]TCE - ANEXO IV - Preencher'!E120</f>
        <v>5.99 - Outros Serviços de Terceiros Pessoa Jurídica</v>
      </c>
      <c r="D111" s="3">
        <f>'[1]TCE - ANEXO IV - Preencher'!F120</f>
        <v>4098210000115</v>
      </c>
      <c r="E111" s="5" t="str">
        <f>'[1]TCE - ANEXO IV - Preencher'!G120</f>
        <v>DA FONTE ADVOGADOS</v>
      </c>
      <c r="F111" s="5" t="str">
        <f>'[1]TCE - ANEXO IV - Preencher'!H120</f>
        <v>S</v>
      </c>
      <c r="G111" s="5" t="str">
        <f>'[1]TCE - ANEXO IV - Preencher'!I120</f>
        <v>S</v>
      </c>
      <c r="H111" s="5" t="str">
        <f>'[1]TCE - ANEXO IV - Preencher'!J120</f>
        <v>19150</v>
      </c>
      <c r="I111" s="6">
        <f>IF('[1]TCE - ANEXO IV - Preencher'!K120="","",'[1]TCE - ANEXO IV - Preencher'!K120)</f>
        <v>44012</v>
      </c>
      <c r="J111" s="5" t="str">
        <f>'[1]TCE - ANEXO IV - Preencher'!L120</f>
        <v>X2AMUTHS</v>
      </c>
      <c r="K111" s="5" t="str">
        <f>IF(F111="B",LEFT('[1]TCE - ANEXO IV - Preencher'!M120,2),IF(F111="S",LEFT('[1]TCE - ANEXO IV - Preencher'!M120,7),IF('[1]TCE - ANEXO IV - Preencher'!H120="","")))</f>
        <v>26 -  P</v>
      </c>
      <c r="L111" s="7">
        <f>'[1]TCE - ANEXO IV - Preencher'!N120</f>
        <v>4176.1400000000003</v>
      </c>
    </row>
    <row r="112" spans="1:12" s="8" customFormat="1" ht="19.5" customHeight="1" x14ac:dyDescent="0.2">
      <c r="A112" s="3">
        <f>IFERROR(VLOOKUP(B112,'[1]DADOS (OCULTAR)'!$P$3:$R$53,3,0),"")</f>
        <v>10869782001206</v>
      </c>
      <c r="B112" s="4" t="str">
        <f>'[1]TCE - ANEXO IV - Preencher'!C121</f>
        <v>UPA TORRÕES</v>
      </c>
      <c r="C112" s="4" t="str">
        <f>'[1]TCE - ANEXO IV - Preencher'!E121</f>
        <v>5.99 - Outros Serviços de Terceiros Pessoa Jurídica</v>
      </c>
      <c r="D112" s="3">
        <f>'[1]TCE - ANEXO IV - Preencher'!F121</f>
        <v>4120966002167</v>
      </c>
      <c r="E112" s="5" t="str">
        <f>'[1]TCE - ANEXO IV - Preencher'!G121</f>
        <v>IRON MOUNTAIN</v>
      </c>
      <c r="F112" s="5" t="str">
        <f>'[1]TCE - ANEXO IV - Preencher'!H121</f>
        <v>S</v>
      </c>
      <c r="G112" s="5" t="str">
        <f>'[1]TCE - ANEXO IV - Preencher'!I121</f>
        <v>S</v>
      </c>
      <c r="H112" s="5" t="str">
        <f>'[1]TCE - ANEXO IV - Preencher'!J121</f>
        <v>18059</v>
      </c>
      <c r="I112" s="6">
        <f>IF('[1]TCE - ANEXO IV - Preencher'!K121="","",'[1]TCE - ANEXO IV - Preencher'!K121)</f>
        <v>43984</v>
      </c>
      <c r="J112" s="5" t="str">
        <f>'[1]TCE - ANEXO IV - Preencher'!L121</f>
        <v>PMSO53156</v>
      </c>
      <c r="K112" s="5" t="str">
        <f>IF(F112="B",LEFT('[1]TCE - ANEXO IV - Preencher'!M121,2),IF(F112="S",LEFT('[1]TCE - ANEXO IV - Preencher'!M121,7),IF('[1]TCE - ANEXO IV - Preencher'!H121="","")))</f>
        <v>26 -  P</v>
      </c>
      <c r="L112" s="7">
        <f>'[1]TCE - ANEXO IV - Preencher'!N121</f>
        <v>376.41</v>
      </c>
    </row>
    <row r="113" spans="1:12" s="8" customFormat="1" ht="19.5" customHeight="1" x14ac:dyDescent="0.2">
      <c r="A113" s="3">
        <f>IFERROR(VLOOKUP(B113,'[1]DADOS (OCULTAR)'!$P$3:$R$53,3,0),"")</f>
        <v>10869782001206</v>
      </c>
      <c r="B113" s="4" t="str">
        <f>'[1]TCE - ANEXO IV - Preencher'!C122</f>
        <v>UPA TORRÕES</v>
      </c>
      <c r="C113" s="4" t="str">
        <f>'[1]TCE - ANEXO IV - Preencher'!E122</f>
        <v>5.99 - Outros Serviços de Terceiros Pessoa Jurídica</v>
      </c>
      <c r="D113" s="3">
        <f>'[1]TCE - ANEXO IV - Preencher'!F122</f>
        <v>4120966002167</v>
      </c>
      <c r="E113" s="5" t="str">
        <f>'[1]TCE - ANEXO IV - Preencher'!G122</f>
        <v>IRON MOUNTAIN</v>
      </c>
      <c r="F113" s="5" t="str">
        <f>'[1]TCE - ANEXO IV - Preencher'!H122</f>
        <v>S</v>
      </c>
      <c r="G113" s="5" t="str">
        <f>'[1]TCE - ANEXO IV - Preencher'!I122</f>
        <v>S</v>
      </c>
      <c r="H113" s="5" t="str">
        <f>'[1]TCE - ANEXO IV - Preencher'!J122</f>
        <v>18216</v>
      </c>
      <c r="I113" s="6">
        <f>IF('[1]TCE - ANEXO IV - Preencher'!K122="","",'[1]TCE - ANEXO IV - Preencher'!K122)</f>
        <v>43984</v>
      </c>
      <c r="J113" s="5" t="str">
        <f>'[1]TCE - ANEXO IV - Preencher'!L122</f>
        <v>HZTT89574</v>
      </c>
      <c r="K113" s="5" t="str">
        <f>IF(F113="B",LEFT('[1]TCE - ANEXO IV - Preencher'!M122,2),IF(F113="S",LEFT('[1]TCE - ANEXO IV - Preencher'!M122,7),IF('[1]TCE - ANEXO IV - Preencher'!H122="","")))</f>
        <v>26 -  P</v>
      </c>
      <c r="L113" s="7">
        <f>'[1]TCE - ANEXO IV - Preencher'!N122</f>
        <v>9.98</v>
      </c>
    </row>
    <row r="114" spans="1:12" s="8" customFormat="1" ht="19.5" customHeight="1" x14ac:dyDescent="0.2">
      <c r="A114" s="3">
        <f>IFERROR(VLOOKUP(B114,'[1]DADOS (OCULTAR)'!$P$3:$R$53,3,0),"")</f>
        <v>10869782001206</v>
      </c>
      <c r="B114" s="4" t="str">
        <f>'[1]TCE - ANEXO IV - Preencher'!C123</f>
        <v>UPA TORRÕES</v>
      </c>
      <c r="C114" s="4" t="str">
        <f>'[1]TCE - ANEXO IV - Preencher'!E123</f>
        <v>5.99 - Outros Serviços de Terceiros Pessoa Jurídica</v>
      </c>
      <c r="D114" s="3">
        <f>'[1]TCE - ANEXO IV - Preencher'!F123</f>
        <v>20062149000102</v>
      </c>
      <c r="E114" s="5" t="str">
        <f>'[1]TCE - ANEXO IV - Preencher'!G123</f>
        <v>ABS MOTOBOY E TERCEIRIZAÇÃO</v>
      </c>
      <c r="F114" s="5" t="str">
        <f>'[1]TCE - ANEXO IV - Preencher'!H123</f>
        <v>S</v>
      </c>
      <c r="G114" s="5" t="str">
        <f>'[1]TCE - ANEXO IV - Preencher'!I123</f>
        <v>N</v>
      </c>
      <c r="H114" s="5" t="str">
        <f>'[1]TCE - ANEXO IV - Preencher'!J123</f>
        <v>190</v>
      </c>
      <c r="I114" s="6">
        <f>IF('[1]TCE - ANEXO IV - Preencher'!K123="","",'[1]TCE - ANEXO IV - Preencher'!K123)</f>
        <v>44017</v>
      </c>
      <c r="J114" s="5" t="str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>26 -  P</v>
      </c>
      <c r="L114" s="7">
        <f>'[1]TCE - ANEXO IV - Preencher'!N123</f>
        <v>1200</v>
      </c>
    </row>
    <row r="115" spans="1:12" s="8" customFormat="1" ht="19.5" customHeight="1" x14ac:dyDescent="0.2">
      <c r="A115" s="3">
        <f>IFERROR(VLOOKUP(B115,'[1]DADOS (OCULTAR)'!$P$3:$R$53,3,0),"")</f>
        <v>10869782001206</v>
      </c>
      <c r="B115" s="4" t="str">
        <f>'[1]TCE - ANEXO IV - Preencher'!C124</f>
        <v>UPA TORRÕES</v>
      </c>
      <c r="C115" s="4" t="str">
        <f>'[1]TCE - ANEXO IV - Preencher'!E124</f>
        <v>5.99 - Outros Serviços de Terceiros Pessoa Jurídica</v>
      </c>
      <c r="D115" s="3">
        <f>'[1]TCE - ANEXO IV - Preencher'!F124</f>
        <v>46250411002007</v>
      </c>
      <c r="E115" s="5" t="str">
        <f>'[1]TCE - ANEXO IV - Preencher'!G124</f>
        <v>FUNDAÇÃO FE E ALEGRIA DO BRASIL</v>
      </c>
      <c r="F115" s="5" t="str">
        <f>'[1]TCE - ANEXO IV - Preencher'!H124</f>
        <v>S</v>
      </c>
      <c r="G115" s="5" t="str">
        <f>'[1]TCE - ANEXO IV - Preencher'!I124</f>
        <v>S</v>
      </c>
      <c r="H115" s="5" t="str">
        <f>'[1]TCE - ANEXO IV - Preencher'!J124</f>
        <v>691</v>
      </c>
      <c r="I115" s="6">
        <f>IF('[1]TCE - ANEXO IV - Preencher'!K124="","",'[1]TCE - ANEXO IV - Preencher'!K124)</f>
        <v>44022</v>
      </c>
      <c r="J115" s="5" t="str">
        <f>'[1]TCE - ANEXO IV - Preencher'!L124</f>
        <v>QIPZWPFS</v>
      </c>
      <c r="K115" s="5" t="str">
        <f>IF(F115="B",LEFT('[1]TCE - ANEXO IV - Preencher'!M124,2),IF(F115="S",LEFT('[1]TCE - ANEXO IV - Preencher'!M124,7),IF('[1]TCE - ANEXO IV - Preencher'!H124="","")))</f>
        <v>26 -  P</v>
      </c>
      <c r="L115" s="7">
        <f>'[1]TCE - ANEXO IV - Preencher'!N124</f>
        <v>400</v>
      </c>
    </row>
    <row r="116" spans="1:12" s="8" customFormat="1" ht="19.5" customHeight="1" x14ac:dyDescent="0.2">
      <c r="A116" s="3">
        <f>IFERROR(VLOOKUP(B116,'[1]DADOS (OCULTAR)'!$P$3:$R$53,3,0),"")</f>
        <v>10869782001206</v>
      </c>
      <c r="B116" s="4" t="str">
        <f>'[1]TCE - ANEXO IV - Preencher'!C125</f>
        <v>UPA TORRÕES</v>
      </c>
      <c r="C116" s="4" t="str">
        <f>'[1]TCE - ANEXO IV - Preencher'!E125</f>
        <v>5.99 - Outros Serviços de Terceiros Pessoa Jurídica</v>
      </c>
      <c r="D116" s="3">
        <f>'[1]TCE - ANEXO IV - Preencher'!F125</f>
        <v>26029566000130</v>
      </c>
      <c r="E116" s="5" t="str">
        <f>'[1]TCE - ANEXO IV - Preencher'!G125</f>
        <v>W &amp; M CHEVEIRO E GRAFICA</v>
      </c>
      <c r="F116" s="5" t="str">
        <f>'[1]TCE - ANEXO IV - Preencher'!H125</f>
        <v>S</v>
      </c>
      <c r="G116" s="5" t="str">
        <f>'[1]TCE - ANEXO IV - Preencher'!I125</f>
        <v>N</v>
      </c>
      <c r="H116" s="5" t="str">
        <f>'[1]TCE - ANEXO IV - Preencher'!J125</f>
        <v>0</v>
      </c>
      <c r="I116" s="6">
        <f>IF('[1]TCE - ANEXO IV - Preencher'!K125="","",'[1]TCE - ANEXO IV - Preencher'!K125)</f>
        <v>43998</v>
      </c>
      <c r="J116" s="5" t="str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>26 -  P</v>
      </c>
      <c r="L116" s="7">
        <f>'[1]TCE - ANEXO IV - Preencher'!N125</f>
        <v>10</v>
      </c>
    </row>
    <row r="117" spans="1:12" s="8" customFormat="1" ht="19.5" customHeight="1" x14ac:dyDescent="0.2">
      <c r="A117" s="3">
        <f>IFERROR(VLOOKUP(B117,'[1]DADOS (OCULTAR)'!$P$3:$R$53,3,0),"")</f>
        <v>10869782001206</v>
      </c>
      <c r="B117" s="4" t="str">
        <f>'[1]TCE - ANEXO IV - Preencher'!C126</f>
        <v>UPA TORRÕES</v>
      </c>
      <c r="C117" s="4" t="str">
        <f>'[1]TCE - ANEXO IV - Preencher'!E126</f>
        <v>5.99 - Outros Serviços de Terceiros Pessoa Jurídica</v>
      </c>
      <c r="D117" s="3">
        <f>'[1]TCE - ANEXO IV - Preencher'!F126</f>
        <v>10454694000190</v>
      </c>
      <c r="E117" s="5" t="str">
        <f>'[1]TCE - ANEXO IV - Preencher'!G126</f>
        <v>COPIADORA JL LTDA</v>
      </c>
      <c r="F117" s="5" t="str">
        <f>'[1]TCE - ANEXO IV - Preencher'!H126</f>
        <v>S</v>
      </c>
      <c r="G117" s="5" t="str">
        <f>'[1]TCE - ANEXO IV - Preencher'!I126</f>
        <v>N</v>
      </c>
      <c r="H117" s="5" t="str">
        <f>'[1]TCE - ANEXO IV - Preencher'!J126</f>
        <v>0</v>
      </c>
      <c r="I117" s="6">
        <f>IF('[1]TCE - ANEXO IV - Preencher'!K126="","",'[1]TCE - ANEXO IV - Preencher'!K126)</f>
        <v>44004</v>
      </c>
      <c r="J117" s="5" t="str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>26 -  P</v>
      </c>
      <c r="L117" s="7">
        <f>'[1]TCE - ANEXO IV - Preencher'!N126</f>
        <v>5</v>
      </c>
    </row>
    <row r="118" spans="1:12" s="8" customFormat="1" ht="19.5" customHeight="1" x14ac:dyDescent="0.2">
      <c r="A118" s="3">
        <f>IFERROR(VLOOKUP(B118,'[1]DADOS (OCULTAR)'!$P$3:$R$53,3,0),"")</f>
        <v>10869782001206</v>
      </c>
      <c r="B118" s="4" t="str">
        <f>'[1]TCE - ANEXO IV - Preencher'!C127</f>
        <v>UPA TORRÕES</v>
      </c>
      <c r="C118" s="4" t="str">
        <f>'[1]TCE - ANEXO IV - Preencher'!E127</f>
        <v>5.5 - Reparo e Manutenção de Máquinas e Equipamentos</v>
      </c>
      <c r="D118" s="3">
        <f>'[1]TCE - ANEXO IV - Preencher'!F127</f>
        <v>13290790000139</v>
      </c>
      <c r="E118" s="5" t="str">
        <f>'[1]TCE - ANEXO IV - Preencher'!G127</f>
        <v>SERVGAS ENGENHARIA LTDA</v>
      </c>
      <c r="F118" s="5" t="str">
        <f>'[1]TCE - ANEXO IV - Preencher'!H127</f>
        <v>S</v>
      </c>
      <c r="G118" s="5" t="str">
        <f>'[1]TCE - ANEXO IV - Preencher'!I127</f>
        <v>S</v>
      </c>
      <c r="H118" s="5" t="str">
        <f>'[1]TCE - ANEXO IV - Preencher'!J127</f>
        <v>356</v>
      </c>
      <c r="I118" s="6">
        <f>IF('[1]TCE - ANEXO IV - Preencher'!K127="","",'[1]TCE - ANEXO IV - Preencher'!K127)</f>
        <v>43985</v>
      </c>
      <c r="J118" s="5" t="str">
        <f>'[1]TCE - ANEXO IV - Preencher'!L127</f>
        <v>9TMUIC7F</v>
      </c>
      <c r="K118" s="5" t="str">
        <f>IF(F118="B",LEFT('[1]TCE - ANEXO IV - Preencher'!M127,2),IF(F118="S",LEFT('[1]TCE - ANEXO IV - Preencher'!M127,7),IF('[1]TCE - ANEXO IV - Preencher'!H127="","")))</f>
        <v>26 -  P</v>
      </c>
      <c r="L118" s="7">
        <f>'[1]TCE - ANEXO IV - Preencher'!N127</f>
        <v>850</v>
      </c>
    </row>
    <row r="119" spans="1:12" s="8" customFormat="1" ht="19.5" customHeight="1" x14ac:dyDescent="0.2">
      <c r="A119" s="3">
        <f>IFERROR(VLOOKUP(B119,'[1]DADOS (OCULTAR)'!$P$3:$R$53,3,0),"")</f>
        <v>10869782001206</v>
      </c>
      <c r="B119" s="4" t="str">
        <f>'[1]TCE - ANEXO IV - Preencher'!C128</f>
        <v>UPA TORRÕES</v>
      </c>
      <c r="C119" s="4" t="str">
        <f>'[1]TCE - ANEXO IV - Preencher'!E128</f>
        <v>5.5 - Reparo e Manutenção de Máquinas e Equipamentos</v>
      </c>
      <c r="D119" s="3">
        <f>'[1]TCE - ANEXO IV - Preencher'!F128</f>
        <v>24380578002041</v>
      </c>
      <c r="E119" s="5" t="str">
        <f>'[1]TCE - ANEXO IV - Preencher'!G128</f>
        <v>WHITE MARTINS GASES INDUST NORDESTE SA</v>
      </c>
      <c r="F119" s="5" t="str">
        <f>'[1]TCE - ANEXO IV - Preencher'!H128</f>
        <v>S</v>
      </c>
      <c r="G119" s="5" t="str">
        <f>'[1]TCE - ANEXO IV - Preencher'!I128</f>
        <v>S</v>
      </c>
      <c r="H119" s="5" t="str">
        <f>'[1]TCE - ANEXO IV - Preencher'!J128</f>
        <v>9439</v>
      </c>
      <c r="I119" s="6">
        <f>IF('[1]TCE - ANEXO IV - Preencher'!K128="","",'[1]TCE - ANEXO IV - Preencher'!K128)</f>
        <v>43987</v>
      </c>
      <c r="J119" s="5" t="str">
        <f>'[1]TCE - ANEXO IV - Preencher'!L128</f>
        <v>ZMWD97149</v>
      </c>
      <c r="K119" s="5" t="str">
        <f>IF(F119="B",LEFT('[1]TCE - ANEXO IV - Preencher'!M128,2),IF(F119="S",LEFT('[1]TCE - ANEXO IV - Preencher'!M128,7),IF('[1]TCE - ANEXO IV - Preencher'!H128="","")))</f>
        <v>26 -  P</v>
      </c>
      <c r="L119" s="7">
        <f>'[1]TCE - ANEXO IV - Preencher'!N128</f>
        <v>413.64</v>
      </c>
    </row>
    <row r="120" spans="1:12" s="8" customFormat="1" ht="19.5" customHeight="1" x14ac:dyDescent="0.2">
      <c r="A120" s="3">
        <f>IFERROR(VLOOKUP(B120,'[1]DADOS (OCULTAR)'!$P$3:$R$53,3,0),"")</f>
        <v>10869782001206</v>
      </c>
      <c r="B120" s="4" t="str">
        <f>'[1]TCE - ANEXO IV - Preencher'!C129</f>
        <v>UPA TORRÕES</v>
      </c>
      <c r="C120" s="4" t="str">
        <f>'[1]TCE - ANEXO IV - Preencher'!E129</f>
        <v>5.5 - Reparo e Manutenção de Máquinas e Equipamentos</v>
      </c>
      <c r="D120" s="3">
        <f>'[1]TCE - ANEXO IV - Preencher'!F129</f>
        <v>13290790000139</v>
      </c>
      <c r="E120" s="5" t="str">
        <f>'[1]TCE - ANEXO IV - Preencher'!G129</f>
        <v>SERVGAS ENGENHARIA LTDA</v>
      </c>
      <c r="F120" s="5" t="str">
        <f>'[1]TCE - ANEXO IV - Preencher'!H129</f>
        <v>S</v>
      </c>
      <c r="G120" s="5" t="str">
        <f>'[1]TCE - ANEXO IV - Preencher'!I129</f>
        <v>S</v>
      </c>
      <c r="H120" s="5" t="str">
        <f>'[1]TCE - ANEXO IV - Preencher'!J129</f>
        <v>358</v>
      </c>
      <c r="I120" s="6">
        <f>IF('[1]TCE - ANEXO IV - Preencher'!K129="","",'[1]TCE - ANEXO IV - Preencher'!K129)</f>
        <v>43998</v>
      </c>
      <c r="J120" s="5" t="str">
        <f>'[1]TCE - ANEXO IV - Preencher'!L129</f>
        <v>RFRBSS6B</v>
      </c>
      <c r="K120" s="5" t="str">
        <f>IF(F120="B",LEFT('[1]TCE - ANEXO IV - Preencher'!M129,2),IF(F120="S",LEFT('[1]TCE - ANEXO IV - Preencher'!M129,7),IF('[1]TCE - ANEXO IV - Preencher'!H129="","")))</f>
        <v>26 -  P</v>
      </c>
      <c r="L120" s="7">
        <f>'[1]TCE - ANEXO IV - Preencher'!N129</f>
        <v>350</v>
      </c>
    </row>
    <row r="121" spans="1:12" s="8" customFormat="1" ht="19.5" customHeight="1" x14ac:dyDescent="0.2">
      <c r="A121" s="3">
        <f>IFERROR(VLOOKUP(B121,'[1]DADOS (OCULTAR)'!$P$3:$R$53,3,0),"")</f>
        <v>10869782001206</v>
      </c>
      <c r="B121" s="4" t="str">
        <f>'[1]TCE - ANEXO IV - Preencher'!C130</f>
        <v>UPA TORRÕES</v>
      </c>
      <c r="C121" s="4" t="str">
        <f>'[1]TCE - ANEXO IV - Preencher'!E130</f>
        <v>5.5 - Reparo e Manutenção de Máquinas e Equipamentos</v>
      </c>
      <c r="D121" s="3">
        <f>'[1]TCE - ANEXO IV - Preencher'!F130</f>
        <v>1141468000169</v>
      </c>
      <c r="E121" s="5" t="str">
        <f>'[1]TCE - ANEXO IV - Preencher'!G130</f>
        <v>MEDCALL COMERCIO E SERVIÇOS DE EQUIP. MEDICOS LTDA</v>
      </c>
      <c r="F121" s="5" t="str">
        <f>'[1]TCE - ANEXO IV - Preencher'!H130</f>
        <v>S</v>
      </c>
      <c r="G121" s="5" t="str">
        <f>'[1]TCE - ANEXO IV - Preencher'!I130</f>
        <v>S</v>
      </c>
      <c r="H121" s="5" t="str">
        <f>'[1]TCE - ANEXO IV - Preencher'!J130</f>
        <v>2042</v>
      </c>
      <c r="I121" s="6">
        <f>IF('[1]TCE - ANEXO IV - Preencher'!K130="","",'[1]TCE - ANEXO IV - Preencher'!K130)</f>
        <v>44012</v>
      </c>
      <c r="J121" s="5" t="str">
        <f>'[1]TCE - ANEXO IV - Preencher'!L130</f>
        <v>CARZUYFJ</v>
      </c>
      <c r="K121" s="5" t="str">
        <f>IF(F121="B",LEFT('[1]TCE - ANEXO IV - Preencher'!M130,2),IF(F121="S",LEFT('[1]TCE - ANEXO IV - Preencher'!M130,7),IF('[1]TCE - ANEXO IV - Preencher'!H130="","")))</f>
        <v>26 -  P</v>
      </c>
      <c r="L121" s="7">
        <f>'[1]TCE - ANEXO IV - Preencher'!N130</f>
        <v>287.39999999999998</v>
      </c>
    </row>
    <row r="122" spans="1:12" s="8" customFormat="1" ht="19.5" customHeight="1" x14ac:dyDescent="0.2">
      <c r="A122" s="3">
        <f>IFERROR(VLOOKUP(B122,'[1]DADOS (OCULTAR)'!$P$3:$R$53,3,0),"")</f>
        <v>10869782001206</v>
      </c>
      <c r="B122" s="4" t="str">
        <f>'[1]TCE - ANEXO IV - Preencher'!C131</f>
        <v>UPA TORRÕES</v>
      </c>
      <c r="C122" s="4" t="str">
        <f>'[1]TCE - ANEXO IV - Preencher'!E131</f>
        <v>5.5 - Reparo e Manutenção de Máquinas e Equipamentos</v>
      </c>
      <c r="D122" s="3">
        <f>'[1]TCE - ANEXO IV - Preencher'!F131</f>
        <v>1141468000169</v>
      </c>
      <c r="E122" s="5" t="str">
        <f>'[1]TCE - ANEXO IV - Preencher'!G131</f>
        <v>MEDCALL COMERCIO E SERVIÇOS DE EQUIP. MEDICOS LTDA</v>
      </c>
      <c r="F122" s="5" t="str">
        <f>'[1]TCE - ANEXO IV - Preencher'!H131</f>
        <v>S</v>
      </c>
      <c r="G122" s="5" t="str">
        <f>'[1]TCE - ANEXO IV - Preencher'!I131</f>
        <v>S</v>
      </c>
      <c r="H122" s="5" t="str">
        <f>'[1]TCE - ANEXO IV - Preencher'!J131</f>
        <v>2043</v>
      </c>
      <c r="I122" s="6">
        <f>IF('[1]TCE - ANEXO IV - Preencher'!K131="","",'[1]TCE - ANEXO IV - Preencher'!K131)</f>
        <v>44012</v>
      </c>
      <c r="J122" s="5" t="str">
        <f>'[1]TCE - ANEXO IV - Preencher'!L131</f>
        <v>CB2PJQG8</v>
      </c>
      <c r="K122" s="5" t="str">
        <f>IF(F122="B",LEFT('[1]TCE - ANEXO IV - Preencher'!M131,2),IF(F122="S",LEFT('[1]TCE - ANEXO IV - Preencher'!M131,7),IF('[1]TCE - ANEXO IV - Preencher'!H131="","")))</f>
        <v>26 -  P</v>
      </c>
      <c r="L122" s="7">
        <f>'[1]TCE - ANEXO IV - Preencher'!N131</f>
        <v>1049.6400000000001</v>
      </c>
    </row>
    <row r="123" spans="1:12" s="8" customFormat="1" ht="19.5" customHeight="1" x14ac:dyDescent="0.2">
      <c r="A123" s="3">
        <f>IFERROR(VLOOKUP(B123,'[1]DADOS (OCULTAR)'!$P$3:$R$53,3,0),"")</f>
        <v>10869782001206</v>
      </c>
      <c r="B123" s="4" t="str">
        <f>'[1]TCE - ANEXO IV - Preencher'!C132</f>
        <v>UPA TORRÕES</v>
      </c>
      <c r="C123" s="4" t="str">
        <f>'[1]TCE - ANEXO IV - Preencher'!E132</f>
        <v>5.5 - Reparo e Manutenção de Máquinas e Equipamentos</v>
      </c>
      <c r="D123" s="3">
        <f>'[1]TCE - ANEXO IV - Preencher'!F132</f>
        <v>7567411000374</v>
      </c>
      <c r="E123" s="5" t="str">
        <f>'[1]TCE - ANEXO IV - Preencher'!G132</f>
        <v>BRASIL TONER CHIP LTDA</v>
      </c>
      <c r="F123" s="5" t="str">
        <f>'[1]TCE - ANEXO IV - Preencher'!H132</f>
        <v>S</v>
      </c>
      <c r="G123" s="5" t="str">
        <f>'[1]TCE - ANEXO IV - Preencher'!I132</f>
        <v>S</v>
      </c>
      <c r="H123" s="5" t="str">
        <f>'[1]TCE - ANEXO IV - Preencher'!J132</f>
        <v>11041</v>
      </c>
      <c r="I123" s="6">
        <f>IF('[1]TCE - ANEXO IV - Preencher'!K132="","",'[1]TCE - ANEXO IV - Preencher'!K132)</f>
        <v>44020</v>
      </c>
      <c r="J123" s="5" t="str">
        <f>'[1]TCE - ANEXO IV - Preencher'!L132</f>
        <v>TWFKXPMB</v>
      </c>
      <c r="K123" s="5" t="str">
        <f>IF(F123="B",LEFT('[1]TCE - ANEXO IV - Preencher'!M132,2),IF(F123="S",LEFT('[1]TCE - ANEXO IV - Preencher'!M132,7),IF('[1]TCE - ANEXO IV - Preencher'!H132="","")))</f>
        <v>26 -  P</v>
      </c>
      <c r="L123" s="7">
        <f>'[1]TCE - ANEXO IV - Preencher'!N132</f>
        <v>1090</v>
      </c>
    </row>
    <row r="124" spans="1:12" s="8" customFormat="1" ht="19.5" customHeight="1" x14ac:dyDescent="0.2">
      <c r="A124" s="3">
        <f>IFERROR(VLOOKUP(B124,'[1]DADOS (OCULTAR)'!$P$3:$R$53,3,0),"")</f>
        <v>10869782001206</v>
      </c>
      <c r="B124" s="4" t="str">
        <f>'[1]TCE - ANEXO IV - Preencher'!C133</f>
        <v>UPA TORRÕES</v>
      </c>
      <c r="C124" s="4" t="str">
        <f>'[1]TCE - ANEXO IV - Preencher'!E133</f>
        <v>5.5 - Reparo e Manutenção de Máquinas e Equipamentos</v>
      </c>
      <c r="D124" s="3">
        <f>'[1]TCE - ANEXO IV - Preencher'!F133</f>
        <v>18204483000101</v>
      </c>
      <c r="E124" s="5" t="str">
        <f>'[1]TCE - ANEXO IV - Preencher'!G133</f>
        <v>WAGNER FERNANDES SALES DA SSILVA E CIA LTDA</v>
      </c>
      <c r="F124" s="5" t="str">
        <f>'[1]TCE - ANEXO IV - Preencher'!H133</f>
        <v>S</v>
      </c>
      <c r="G124" s="5" t="str">
        <f>'[1]TCE - ANEXO IV - Preencher'!I133</f>
        <v>S</v>
      </c>
      <c r="H124" s="5" t="str">
        <f>'[1]TCE - ANEXO IV - Preencher'!J133</f>
        <v>2689</v>
      </c>
      <c r="I124" s="6">
        <f>IF('[1]TCE - ANEXO IV - Preencher'!K133="","",'[1]TCE - ANEXO IV - Preencher'!K133)</f>
        <v>44012</v>
      </c>
      <c r="J124" s="5" t="str">
        <f>'[1]TCE - ANEXO IV - Preencher'!L133</f>
        <v>HFIMGBZDW</v>
      </c>
      <c r="K124" s="5" t="str">
        <f>IF(F124="B",LEFT('[1]TCE - ANEXO IV - Preencher'!M133,2),IF(F124="S",LEFT('[1]TCE - ANEXO IV - Preencher'!M133,7),IF('[1]TCE - ANEXO IV - Preencher'!H133="","")))</f>
        <v>26 -  P</v>
      </c>
      <c r="L124" s="7">
        <f>'[1]TCE - ANEXO IV - Preencher'!N133</f>
        <v>3229.95</v>
      </c>
    </row>
    <row r="125" spans="1:12" s="8" customFormat="1" ht="19.5" customHeight="1" x14ac:dyDescent="0.2">
      <c r="A125" s="3">
        <f>IFERROR(VLOOKUP(B125,'[1]DADOS (OCULTAR)'!$P$3:$R$53,3,0),"")</f>
        <v>10869782001206</v>
      </c>
      <c r="B125" s="4" t="str">
        <f>'[1]TCE - ANEXO IV - Preencher'!C134</f>
        <v>UPA TORRÕES</v>
      </c>
      <c r="C125" s="4" t="str">
        <f>'[1]TCE - ANEXO IV - Preencher'!E134</f>
        <v>5.4 - Reparo e Manutenção de Bens Imóveis</v>
      </c>
      <c r="D125" s="3">
        <f>'[1]TCE - ANEXO IV - Preencher'!F134</f>
        <v>14914100000138</v>
      </c>
      <c r="E125" s="5" t="str">
        <f>'[1]TCE - ANEXO IV - Preencher'!G134</f>
        <v>JONES CLEISON DOS SANTOS BRAGA</v>
      </c>
      <c r="F125" s="5" t="str">
        <f>'[1]TCE - ANEXO IV - Preencher'!H134</f>
        <v>S</v>
      </c>
      <c r="G125" s="5" t="str">
        <f>'[1]TCE - ANEXO IV - Preencher'!I134</f>
        <v>S</v>
      </c>
      <c r="H125" s="5" t="str">
        <f>'[1]TCE - ANEXO IV - Preencher'!J134</f>
        <v>50</v>
      </c>
      <c r="I125" s="6">
        <f>IF('[1]TCE - ANEXO IV - Preencher'!K134="","",'[1]TCE - ANEXO IV - Preencher'!K134)</f>
        <v>43991</v>
      </c>
      <c r="J125" s="5" t="str">
        <f>'[1]TCE - ANEXO IV - Preencher'!L134</f>
        <v>KNEN08002</v>
      </c>
      <c r="K125" s="5" t="str">
        <f>IF(F125="B",LEFT('[1]TCE - ANEXO IV - Preencher'!M134,2),IF(F125="S",LEFT('[1]TCE - ANEXO IV - Preencher'!M134,7),IF('[1]TCE - ANEXO IV - Preencher'!H134="","")))</f>
        <v>26 -  P</v>
      </c>
      <c r="L125" s="7">
        <f>'[1]TCE - ANEXO IV - Preencher'!N134</f>
        <v>650</v>
      </c>
    </row>
    <row r="126" spans="1:12" s="8" customFormat="1" ht="19.5" customHeight="1" x14ac:dyDescent="0.2">
      <c r="A126" s="3">
        <f>IFERROR(VLOOKUP(B126,'[1]DADOS (OCULTAR)'!$P$3:$R$53,3,0),"")</f>
        <v>10869782001206</v>
      </c>
      <c r="B126" s="4" t="str">
        <f>'[1]TCE - ANEXO IV - Preencher'!C135</f>
        <v>UPA TORRÕES</v>
      </c>
      <c r="C126" s="4" t="str">
        <f>'[1]TCE - ANEXO IV - Preencher'!E135</f>
        <v>5.4 - Reparo e Manutenção de Bens Imóveis</v>
      </c>
      <c r="D126" s="3">
        <f>'[1]TCE - ANEXO IV - Preencher'!F135</f>
        <v>9315554000152</v>
      </c>
      <c r="E126" s="5" t="str">
        <f>'[1]TCE - ANEXO IV - Preencher'!G135</f>
        <v>DA TERRA PAISAGISMO EE JARDINAGEM LTDA</v>
      </c>
      <c r="F126" s="5" t="str">
        <f>'[1]TCE - ANEXO IV - Preencher'!H135</f>
        <v>S</v>
      </c>
      <c r="G126" s="5" t="str">
        <f>'[1]TCE - ANEXO IV - Preencher'!I135</f>
        <v>S</v>
      </c>
      <c r="H126" s="5" t="str">
        <f>'[1]TCE - ANEXO IV - Preencher'!J135</f>
        <v>2214</v>
      </c>
      <c r="I126" s="6">
        <f>IF('[1]TCE - ANEXO IV - Preencher'!K135="","",'[1]TCE - ANEXO IV - Preencher'!K135)</f>
        <v>44007</v>
      </c>
      <c r="J126" s="5" t="str">
        <f>'[1]TCE - ANEXO IV - Preencher'!L135</f>
        <v>IGGXUZDQ</v>
      </c>
      <c r="K126" s="5" t="str">
        <f>IF(F126="B",LEFT('[1]TCE - ANEXO IV - Preencher'!M135,2),IF(F126="S",LEFT('[1]TCE - ANEXO IV - Preencher'!M135,7),IF('[1]TCE - ANEXO IV - Preencher'!H135="","")))</f>
        <v>26 -  P</v>
      </c>
      <c r="L126" s="7">
        <f>'[1]TCE - ANEXO IV - Preencher'!N135</f>
        <v>550</v>
      </c>
    </row>
    <row r="127" spans="1:12" s="8" customFormat="1" ht="19.5" customHeight="1" x14ac:dyDescent="0.2">
      <c r="A127" s="3">
        <f>IFERROR(VLOOKUP(B127,'[1]DADOS (OCULTAR)'!$P$3:$R$53,3,0),"")</f>
        <v>10869782001206</v>
      </c>
      <c r="B127" s="4" t="str">
        <f>'[1]TCE - ANEXO IV - Preencher'!C136</f>
        <v>UPA TORRÕES</v>
      </c>
      <c r="C127" s="4" t="str">
        <f>'[1]TCE - ANEXO IV - Preencher'!E136</f>
        <v>5.4 - Reparo e Manutenção de Bens Imóveis</v>
      </c>
      <c r="D127" s="3">
        <f>'[1]TCE - ANEXO IV - Preencher'!F136</f>
        <v>8845988000100</v>
      </c>
      <c r="E127" s="5" t="str">
        <f>'[1]TCE - ANEXO IV - Preencher'!G136</f>
        <v>ACESSPLUS MANUTENÇÃO LTDA</v>
      </c>
      <c r="F127" s="5" t="str">
        <f>'[1]TCE - ANEXO IV - Preencher'!H136</f>
        <v>S</v>
      </c>
      <c r="G127" s="5" t="str">
        <f>'[1]TCE - ANEXO IV - Preencher'!I136</f>
        <v>S</v>
      </c>
      <c r="H127" s="5" t="str">
        <f>'[1]TCE - ANEXO IV - Preencher'!J136</f>
        <v>4336</v>
      </c>
      <c r="I127" s="6">
        <f>IF('[1]TCE - ANEXO IV - Preencher'!K136="","",'[1]TCE - ANEXO IV - Preencher'!K136)</f>
        <v>43986</v>
      </c>
      <c r="J127" s="5" t="str">
        <f>'[1]TCE - ANEXO IV - Preencher'!L136</f>
        <v>SNULLBSV</v>
      </c>
      <c r="K127" s="5" t="str">
        <f>IF(F127="B",LEFT('[1]TCE - ANEXO IV - Preencher'!M136,2),IF(F127="S",LEFT('[1]TCE - ANEXO IV - Preencher'!M136,7),IF('[1]TCE - ANEXO IV - Preencher'!H136="","")))</f>
        <v>26 -  P</v>
      </c>
      <c r="L127" s="7">
        <f>'[1]TCE - ANEXO IV - Preencher'!N136</f>
        <v>400.95</v>
      </c>
    </row>
    <row r="128" spans="1:12" s="8" customFormat="1" ht="19.5" customHeight="1" x14ac:dyDescent="0.2">
      <c r="A128" s="3">
        <f>IFERROR(VLOOKUP(B128,'[1]DADOS (OCULTAR)'!$P$3:$R$53,3,0),"")</f>
        <v>10869782001206</v>
      </c>
      <c r="B128" s="4" t="str">
        <f>'[1]TCE - ANEXO IV - Preencher'!C137</f>
        <v>UPA TORRÕES</v>
      </c>
      <c r="C128" s="4" t="str">
        <f>'[1]TCE - ANEXO IV - Preencher'!E137</f>
        <v>5.4 - Reparo e Manutenção de Bens Imóveis</v>
      </c>
      <c r="D128" s="3">
        <f>'[1]TCE - ANEXO IV - Preencher'!F137</f>
        <v>11343756000150</v>
      </c>
      <c r="E128" s="5" t="str">
        <f>'[1]TCE - ANEXO IV - Preencher'!G137</f>
        <v>J L GRUPOS GERADORES LTDA</v>
      </c>
      <c r="F128" s="5" t="str">
        <f>'[1]TCE - ANEXO IV - Preencher'!H137</f>
        <v>S</v>
      </c>
      <c r="G128" s="5" t="str">
        <f>'[1]TCE - ANEXO IV - Preencher'!I137</f>
        <v>S</v>
      </c>
      <c r="H128" s="5" t="str">
        <f>'[1]TCE - ANEXO IV - Preencher'!J137</f>
        <v>2551</v>
      </c>
      <c r="I128" s="6">
        <f>IF('[1]TCE - ANEXO IV - Preencher'!K137="","",'[1]TCE - ANEXO IV - Preencher'!K137)</f>
        <v>44042</v>
      </c>
      <c r="J128" s="5" t="str">
        <f>'[1]TCE - ANEXO IV - Preencher'!L137</f>
        <v>HEEP80524</v>
      </c>
      <c r="K128" s="5" t="str">
        <f>IF(F128="B",LEFT('[1]TCE - ANEXO IV - Preencher'!M137,2),IF(F128="S",LEFT('[1]TCE - ANEXO IV - Preencher'!M137,7),IF('[1]TCE - ANEXO IV - Preencher'!H137="","")))</f>
        <v>26 -  P</v>
      </c>
      <c r="L128" s="7">
        <f>'[1]TCE - ANEXO IV - Preencher'!N137</f>
        <v>300</v>
      </c>
    </row>
    <row r="129" spans="1:12" s="8" customFormat="1" ht="19.5" customHeight="1" x14ac:dyDescent="0.2">
      <c r="A129" s="3">
        <f>IFERROR(VLOOKUP(B129,'[1]DADOS (OCULTAR)'!$P$3:$R$53,3,0),"")</f>
        <v>10869782001206</v>
      </c>
      <c r="B129" s="4" t="str">
        <f>'[1]TCE - ANEXO IV - Preencher'!C138</f>
        <v>UPA TORRÕES</v>
      </c>
      <c r="C129" s="4" t="str">
        <f>'[1]TCE - ANEXO IV - Preencher'!E138</f>
        <v xml:space="preserve">5.7 - Reparo e Manutenção de Bens Movéis de Outras Naturezas </v>
      </c>
      <c r="D129" s="3">
        <f>'[1]TCE - ANEXO IV - Preencher'!F138</f>
        <v>9394087000101</v>
      </c>
      <c r="E129" s="5" t="str">
        <f>'[1]TCE - ANEXO IV - Preencher'!G138</f>
        <v>MERCIA DE FATIMA FALCAO RODRIGUES DE CARVALHO</v>
      </c>
      <c r="F129" s="5" t="str">
        <f>'[1]TCE - ANEXO IV - Preencher'!H138</f>
        <v>S</v>
      </c>
      <c r="G129" s="5" t="str">
        <f>'[1]TCE - ANEXO IV - Preencher'!I138</f>
        <v>S</v>
      </c>
      <c r="H129" s="5" t="str">
        <f>'[1]TCE - ANEXO IV - Preencher'!J138</f>
        <v>440</v>
      </c>
      <c r="I129" s="6">
        <f>IF('[1]TCE - ANEXO IV - Preencher'!K138="","",'[1]TCE - ANEXO IV - Preencher'!K138)</f>
        <v>43994</v>
      </c>
      <c r="J129" s="5" t="str">
        <f>'[1]TCE - ANEXO IV - Preencher'!L138</f>
        <v>B7LNZK9A</v>
      </c>
      <c r="K129" s="5" t="str">
        <f>IF(F129="B",LEFT('[1]TCE - ANEXO IV - Preencher'!M138,2),IF(F129="S",LEFT('[1]TCE - ANEXO IV - Preencher'!M138,7),IF('[1]TCE - ANEXO IV - Preencher'!H138="","")))</f>
        <v>26 -  P</v>
      </c>
      <c r="L129" s="7">
        <f>'[1]TCE - ANEXO IV - Preencher'!N138</f>
        <v>4090</v>
      </c>
    </row>
    <row r="130" spans="1:12" s="8" customFormat="1" ht="19.5" customHeight="1" x14ac:dyDescent="0.2">
      <c r="A130" s="3">
        <f>IFERROR(VLOOKUP(B130,'[1]DADOS (OCULTAR)'!$P$3:$R$53,3,0),"")</f>
        <v>10869782001206</v>
      </c>
      <c r="B130" s="4" t="str">
        <f>'[1]TCE - ANEXO IV - Preencher'!C139</f>
        <v>UPA TORRÕES</v>
      </c>
      <c r="C130" s="4" t="str">
        <f>'[1]TCE - ANEXO IV - Preencher'!E139</f>
        <v>5.9 - Telefonia Móvel</v>
      </c>
      <c r="D130" s="3">
        <f>'[1]TCE - ANEXO IV - Preencher'!F139</f>
        <v>40432544000147</v>
      </c>
      <c r="E130" s="5" t="str">
        <f>'[1]TCE - ANEXO IV - Preencher'!G139</f>
        <v>CLARO S/A</v>
      </c>
      <c r="F130" s="5" t="str">
        <f>'[1]TCE - ANEXO IV - Preencher'!H139</f>
        <v>S</v>
      </c>
      <c r="G130" s="5" t="str">
        <f>'[1]TCE - ANEXO IV - Preencher'!I139</f>
        <v>S</v>
      </c>
      <c r="H130" s="5" t="str">
        <f>'[1]TCE - ANEXO IV - Preencher'!J139</f>
        <v>072020</v>
      </c>
      <c r="I130" s="6">
        <f>IF('[1]TCE - ANEXO IV - Preencher'!K139="","",'[1]TCE - ANEXO IV - Preencher'!K139)</f>
        <v>44012</v>
      </c>
      <c r="J130" s="5" t="str">
        <f>'[1]TCE - ANEXO IV - Preencher'!L139</f>
        <v>848400000011216702212023007122200907786052181229</v>
      </c>
      <c r="K130" s="5" t="str">
        <f>IF(F130="B",LEFT('[1]TCE - ANEXO IV - Preencher'!M139,2),IF(F130="S",LEFT('[1]TCE - ANEXO IV - Preencher'!M139,7),IF('[1]TCE - ANEXO IV - Preencher'!H139="","")))</f>
        <v>26 -  P</v>
      </c>
      <c r="L130" s="7">
        <f>'[1]TCE - ANEXO IV - Preencher'!N139</f>
        <v>121.67</v>
      </c>
    </row>
    <row r="131" spans="1:12" s="8" customFormat="1" ht="19.5" customHeight="1" x14ac:dyDescent="0.2">
      <c r="A131" s="3">
        <f>IFERROR(VLOOKUP(B131,'[1]DADOS (OCULTAR)'!$P$3:$R$53,3,0),"")</f>
        <v>10869782001206</v>
      </c>
      <c r="B131" s="4" t="str">
        <f>'[1]TCE - ANEXO IV - Preencher'!C140</f>
        <v>UPA TORRÕES</v>
      </c>
      <c r="C131" s="4" t="str">
        <f>'[1]TCE - ANEXO IV - Preencher'!E140</f>
        <v>5.13 - Água e Esgoto</v>
      </c>
      <c r="D131" s="3">
        <f>'[1]TCE - ANEXO IV - Preencher'!F140</f>
        <v>9769035000164</v>
      </c>
      <c r="E131" s="5" t="str">
        <f>'[1]TCE - ANEXO IV - Preencher'!G140</f>
        <v>COMPESA</v>
      </c>
      <c r="F131" s="5" t="str">
        <f>'[1]TCE - ANEXO IV - Preencher'!H140</f>
        <v>S</v>
      </c>
      <c r="G131" s="5" t="str">
        <f>'[1]TCE - ANEXO IV - Preencher'!I140</f>
        <v>S</v>
      </c>
      <c r="H131" s="5" t="str">
        <f>'[1]TCE - ANEXO IV - Preencher'!J140</f>
        <v>202006850526250</v>
      </c>
      <c r="I131" s="6">
        <f>IF('[1]TCE - ANEXO IV - Preencher'!K140="","",'[1]TCE - ANEXO IV - Preencher'!K140)</f>
        <v>44014</v>
      </c>
      <c r="J131" s="5" t="str">
        <f>'[1]TCE - ANEXO IV - Preencher'!L140</f>
        <v>00190000090106933201102732237173183170000452767</v>
      </c>
      <c r="K131" s="5" t="str">
        <f>IF(F131="B",LEFT('[1]TCE - ANEXO IV - Preencher'!M140,2),IF(F131="S",LEFT('[1]TCE - ANEXO IV - Preencher'!M140,7),IF('[1]TCE - ANEXO IV - Preencher'!H140="","")))</f>
        <v>26 -  P</v>
      </c>
      <c r="L131" s="7">
        <f>'[1]TCE - ANEXO IV - Preencher'!N140</f>
        <v>4527.67</v>
      </c>
    </row>
    <row r="132" spans="1:12" s="8" customFormat="1" ht="19.5" customHeight="1" x14ac:dyDescent="0.2">
      <c r="A132" s="3">
        <f>IFERROR(VLOOKUP(B132,'[1]DADOS (OCULTAR)'!$P$3:$R$53,3,0),"")</f>
        <v>10869782001206</v>
      </c>
      <c r="B132" s="4" t="str">
        <f>'[1]TCE - ANEXO IV - Preencher'!C141</f>
        <v>UPA TORRÕES</v>
      </c>
      <c r="C132" s="4" t="str">
        <f>'[1]TCE - ANEXO IV - Preencher'!E141</f>
        <v>5.12 - Energia Elétrica</v>
      </c>
      <c r="D132" s="3">
        <f>'[1]TCE - ANEXO IV - Preencher'!F141</f>
        <v>10835932000108</v>
      </c>
      <c r="E132" s="5" t="str">
        <f>'[1]TCE - ANEXO IV - Preencher'!G141</f>
        <v>CELPE</v>
      </c>
      <c r="F132" s="5" t="str">
        <f>'[1]TCE - ANEXO IV - Preencher'!H141</f>
        <v>S</v>
      </c>
      <c r="G132" s="5" t="str">
        <f>'[1]TCE - ANEXO IV - Preencher'!I141</f>
        <v>S</v>
      </c>
      <c r="H132" s="5" t="str">
        <f>'[1]TCE - ANEXO IV - Preencher'!J141</f>
        <v>113240560</v>
      </c>
      <c r="I132" s="6">
        <f>IF('[1]TCE - ANEXO IV - Preencher'!K141="","",'[1]TCE - ANEXO IV - Preencher'!K141)</f>
        <v>44001</v>
      </c>
      <c r="J132" s="5" t="str">
        <f>'[1]TCE - ANEXO IV - Preencher'!L141</f>
        <v>00190000090280746001509555074179183150001472946</v>
      </c>
      <c r="K132" s="5" t="str">
        <f>IF(F132="B",LEFT('[1]TCE - ANEXO IV - Preencher'!M141,2),IF(F132="S",LEFT('[1]TCE - ANEXO IV - Preencher'!M141,7),IF('[1]TCE - ANEXO IV - Preencher'!H141="","")))</f>
        <v>26 -  P</v>
      </c>
      <c r="L132" s="7">
        <f>'[1]TCE - ANEXO IV - Preencher'!N141</f>
        <v>14729.46</v>
      </c>
    </row>
    <row r="133" spans="1:12" s="8" customFormat="1" ht="19.5" customHeight="1" x14ac:dyDescent="0.2">
      <c r="A133" s="3">
        <f>IFERROR(VLOOKUP(B133,'[1]DADOS (OCULTAR)'!$P$3:$R$53,3,0),"")</f>
        <v>10869782001206</v>
      </c>
      <c r="B133" s="4" t="str">
        <f>'[1]TCE - ANEXO IV - Preencher'!C142</f>
        <v>UPA TORRÕES</v>
      </c>
      <c r="C133" s="4" t="str">
        <f>'[1]TCE - ANEXO IV - Preencher'!E142</f>
        <v xml:space="preserve">3.10 - Material para Manutenção de Bens Móveis </v>
      </c>
      <c r="D133" s="3">
        <f>'[1]TCE - ANEXO IV - Preencher'!F142</f>
        <v>18375559000161</v>
      </c>
      <c r="E133" s="5" t="str">
        <f>'[1]TCE - ANEXO IV - Preencher'!G142</f>
        <v>ATEI INFORMATICA E VARIEDADES</v>
      </c>
      <c r="F133" s="5" t="str">
        <f>'[1]TCE - ANEXO IV - Preencher'!H142</f>
        <v>B</v>
      </c>
      <c r="G133" s="5" t="str">
        <f>'[1]TCE - ANEXO IV - Preencher'!I142</f>
        <v>S</v>
      </c>
      <c r="H133" s="5" t="str">
        <f>'[1]TCE - ANEXO IV - Preencher'!J142</f>
        <v>10618</v>
      </c>
      <c r="I133" s="6">
        <f>IF('[1]TCE - ANEXO IV - Preencher'!K142="","",'[1]TCE - ANEXO IV - Preencher'!K142)</f>
        <v>44008</v>
      </c>
      <c r="J133" s="5" t="str">
        <f>'[1]TCE - ANEXO IV - Preencher'!L142</f>
        <v>26200518375559000161650010000105181136961698</v>
      </c>
      <c r="K133" s="5" t="str">
        <f>IF(F133="B",LEFT('[1]TCE - ANEXO IV - Preencher'!M142,2),IF(F133="S",LEFT('[1]TCE - ANEXO IV - Preencher'!M142,7),IF('[1]TCE - ANEXO IV - Preencher'!H142="","")))</f>
        <v>26</v>
      </c>
      <c r="L133" s="7">
        <f>'[1]TCE - ANEXO IV - Preencher'!N142</f>
        <v>75</v>
      </c>
    </row>
    <row r="134" spans="1:12" s="8" customFormat="1" ht="19.5" customHeight="1" x14ac:dyDescent="0.2">
      <c r="A134" s="3">
        <f>IFERROR(VLOOKUP(B134,'[1]DADOS (OCULTAR)'!$P$3:$R$53,3,0),"")</f>
        <v>10869782001206</v>
      </c>
      <c r="B134" s="4" t="str">
        <f>'[1]TCE - ANEXO IV - Preencher'!C143</f>
        <v>UPA TORRÕES</v>
      </c>
      <c r="C134" s="4" t="str">
        <f>'[1]TCE - ANEXO IV - Preencher'!E143</f>
        <v>5.16 - Serviços Médico-Hospitalares, Odotonlógia e Laboratoriais</v>
      </c>
      <c r="D134" s="3">
        <f>'[1]TCE - ANEXO IV - Preencher'!F143</f>
        <v>32556211000100</v>
      </c>
      <c r="E134" s="5" t="str">
        <f>'[1]TCE - ANEXO IV - Preencher'!G143</f>
        <v>GABRIEL CANEJO RODRIGUEZ EIRELI</v>
      </c>
      <c r="F134" s="5" t="str">
        <f>'[1]TCE - ANEXO IV - Preencher'!H143</f>
        <v>S</v>
      </c>
      <c r="G134" s="5" t="str">
        <f>'[1]TCE - ANEXO IV - Preencher'!I143</f>
        <v>S</v>
      </c>
      <c r="H134" s="5" t="str">
        <f>'[1]TCE - ANEXO IV - Preencher'!J143</f>
        <v>47</v>
      </c>
      <c r="I134" s="6">
        <f>IF('[1]TCE - ANEXO IV - Preencher'!K143="","",'[1]TCE - ANEXO IV - Preencher'!K143)</f>
        <v>44018</v>
      </c>
      <c r="J134" s="5" t="str">
        <f>'[1]TCE - ANEXO IV - Preencher'!L143</f>
        <v>6HTKHTRI</v>
      </c>
      <c r="K134" s="5" t="str">
        <f>IF(F134="B",LEFT('[1]TCE - ANEXO IV - Preencher'!M143,2),IF(F134="S",LEFT('[1]TCE - ANEXO IV - Preencher'!M143,7),IF('[1]TCE - ANEXO IV - Preencher'!H143="","")))</f>
        <v>26 -  P</v>
      </c>
      <c r="L134" s="7">
        <f>'[1]TCE - ANEXO IV - Preencher'!N143</f>
        <v>1000.31</v>
      </c>
    </row>
    <row r="135" spans="1:12" s="8" customFormat="1" ht="19.5" customHeight="1" x14ac:dyDescent="0.2">
      <c r="A135" s="3">
        <f>IFERROR(VLOOKUP(B135,'[1]DADOS (OCULTAR)'!$P$3:$R$53,3,0),"")</f>
        <v>10869782001206</v>
      </c>
      <c r="B135" s="4" t="str">
        <f>'[1]TCE - ANEXO IV - Preencher'!C144</f>
        <v>UPA TORRÕES</v>
      </c>
      <c r="C135" s="4" t="str">
        <f>'[1]TCE - ANEXO IV - Preencher'!E144</f>
        <v>5.16 - Serviços Médico-Hospitalares, Odotonlógia e Laboratoriais</v>
      </c>
      <c r="D135" s="3">
        <f>'[1]TCE - ANEXO IV - Preencher'!F144</f>
        <v>24462313000120</v>
      </c>
      <c r="E135" s="5" t="str">
        <f>'[1]TCE - ANEXO IV - Preencher'!G144</f>
        <v>WORD CLINIC LIFE ASSISTENCIA E SERVIÇOS MEDICOS LTDA</v>
      </c>
      <c r="F135" s="5" t="str">
        <f>'[1]TCE - ANEXO IV - Preencher'!H144</f>
        <v>S</v>
      </c>
      <c r="G135" s="5" t="str">
        <f>'[1]TCE - ANEXO IV - Preencher'!I144</f>
        <v>S</v>
      </c>
      <c r="H135" s="5" t="str">
        <f>'[1]TCE - ANEXO IV - Preencher'!J144</f>
        <v>192</v>
      </c>
      <c r="I135" s="6">
        <f>IF('[1]TCE - ANEXO IV - Preencher'!K144="","",'[1]TCE - ANEXO IV - Preencher'!K144)</f>
        <v>44015</v>
      </c>
      <c r="J135" s="5" t="str">
        <f>'[1]TCE - ANEXO IV - Preencher'!L144</f>
        <v>844258046</v>
      </c>
      <c r="K135" s="5" t="str">
        <f>IF(F135="B",LEFT('[1]TCE - ANEXO IV - Preencher'!M144,2),IF(F135="S",LEFT('[1]TCE - ANEXO IV - Preencher'!M144,7),IF('[1]TCE - ANEXO IV - Preencher'!H144="","")))</f>
        <v>26 -  P</v>
      </c>
      <c r="L135" s="7">
        <f>'[1]TCE - ANEXO IV - Preencher'!N144</f>
        <v>9364.2800000000007</v>
      </c>
    </row>
    <row r="136" spans="1:12" s="8" customFormat="1" ht="19.5" customHeight="1" x14ac:dyDescent="0.2">
      <c r="A136" s="3">
        <f>IFERROR(VLOOKUP(B136,'[1]DADOS (OCULTAR)'!$P$3:$R$53,3,0),"")</f>
        <v>10869782001206</v>
      </c>
      <c r="B136" s="4" t="str">
        <f>'[1]TCE - ANEXO IV - Preencher'!C145</f>
        <v>UPA TORRÕES</v>
      </c>
      <c r="C136" s="4" t="str">
        <f>'[1]TCE - ANEXO IV - Preencher'!E145</f>
        <v>5.16 - Serviços Médico-Hospitalares, Odotonlógia e Laboratoriais</v>
      </c>
      <c r="D136" s="3">
        <f>'[1]TCE - ANEXO IV - Preencher'!F145</f>
        <v>20966373000129</v>
      </c>
      <c r="E136" s="5" t="str">
        <f>'[1]TCE - ANEXO IV - Preencher'!G145</f>
        <v>FMJ SAUDE LTDA</v>
      </c>
      <c r="F136" s="5" t="str">
        <f>'[1]TCE - ANEXO IV - Preencher'!H145</f>
        <v>S</v>
      </c>
      <c r="G136" s="5" t="str">
        <f>'[1]TCE - ANEXO IV - Preencher'!I145</f>
        <v>S</v>
      </c>
      <c r="H136" s="5" t="str">
        <f>'[1]TCE - ANEXO IV - Preencher'!J145</f>
        <v>162</v>
      </c>
      <c r="I136" s="6">
        <f>IF('[1]TCE - ANEXO IV - Preencher'!K145="","",'[1]TCE - ANEXO IV - Preencher'!K145)</f>
        <v>44019</v>
      </c>
      <c r="J136" s="5" t="str">
        <f>'[1]TCE - ANEXO IV - Preencher'!L145</f>
        <v>VPEH86874</v>
      </c>
      <c r="K136" s="5" t="str">
        <f>IF(F136="B",LEFT('[1]TCE - ANEXO IV - Preencher'!M145,2),IF(F136="S",LEFT('[1]TCE - ANEXO IV - Preencher'!M145,7),IF('[1]TCE - ANEXO IV - Preencher'!H145="","")))</f>
        <v>26 -  P</v>
      </c>
      <c r="L136" s="7">
        <f>'[1]TCE - ANEXO IV - Preencher'!N145</f>
        <v>4767.6000000000004</v>
      </c>
    </row>
    <row r="137" spans="1:12" s="8" customFormat="1" ht="19.5" customHeight="1" x14ac:dyDescent="0.2">
      <c r="A137" s="3">
        <f>IFERROR(VLOOKUP(B137,'[1]DADOS (OCULTAR)'!$P$3:$R$53,3,0),"")</f>
        <v>10869782001206</v>
      </c>
      <c r="B137" s="4" t="str">
        <f>'[1]TCE - ANEXO IV - Preencher'!C146</f>
        <v>UPA TORRÕES</v>
      </c>
      <c r="C137" s="4" t="str">
        <f>'[1]TCE - ANEXO IV - Preencher'!E146</f>
        <v>5.16 - Serviços Médico-Hospitalares, Odotonlógia e Laboratoriais</v>
      </c>
      <c r="D137" s="3">
        <f>'[1]TCE - ANEXO IV - Preencher'!F146</f>
        <v>36408504000192</v>
      </c>
      <c r="E137" s="5" t="str">
        <f>'[1]TCE - ANEXO IV - Preencher'!G146</f>
        <v>CLICK SAÚDE SERVIÇOS MÉDICOS LTDA</v>
      </c>
      <c r="F137" s="5" t="str">
        <f>'[1]TCE - ANEXO IV - Preencher'!H146</f>
        <v>S</v>
      </c>
      <c r="G137" s="5" t="str">
        <f>'[1]TCE - ANEXO IV - Preencher'!I146</f>
        <v>S</v>
      </c>
      <c r="H137" s="5" t="str">
        <f>'[1]TCE - ANEXO IV - Preencher'!J146</f>
        <v>14</v>
      </c>
      <c r="I137" s="6">
        <f>IF('[1]TCE - ANEXO IV - Preencher'!K146="","",'[1]TCE - ANEXO IV - Preencher'!K146)</f>
        <v>44020</v>
      </c>
      <c r="J137" s="5" t="str">
        <f>'[1]TCE - ANEXO IV - Preencher'!L146</f>
        <v>HQQW34727</v>
      </c>
      <c r="K137" s="5" t="str">
        <f>IF(F137="B",LEFT('[1]TCE - ANEXO IV - Preencher'!M146,2),IF(F137="S",LEFT('[1]TCE - ANEXO IV - Preencher'!M146,7),IF('[1]TCE - ANEXO IV - Preencher'!H146="","")))</f>
        <v>26 -  P</v>
      </c>
      <c r="L137" s="7">
        <f>'[1]TCE - ANEXO IV - Preencher'!N146</f>
        <v>7151.4</v>
      </c>
    </row>
    <row r="138" spans="1:12" s="8" customFormat="1" ht="19.5" customHeight="1" x14ac:dyDescent="0.2">
      <c r="A138" s="3">
        <f>IFERROR(VLOOKUP(B138,'[1]DADOS (OCULTAR)'!$P$3:$R$53,3,0),"")</f>
        <v>10869782001206</v>
      </c>
      <c r="B138" s="4" t="str">
        <f>'[1]TCE - ANEXO IV - Preencher'!C147</f>
        <v>UPA TORRÕES</v>
      </c>
      <c r="C138" s="4" t="str">
        <f>'[1]TCE - ANEXO IV - Preencher'!E147</f>
        <v>5.16 - Serviços Médico-Hospitalares, Odotonlógia e Laboratoriais</v>
      </c>
      <c r="D138" s="3">
        <f>'[1]TCE - ANEXO IV - Preencher'!F147</f>
        <v>24218500000162</v>
      </c>
      <c r="E138" s="5" t="str">
        <f>'[1]TCE - ANEXO IV - Preencher'!G147</f>
        <v>AC SERVIÇOS DE MEDICINA INTEGRADA</v>
      </c>
      <c r="F138" s="5" t="str">
        <f>'[1]TCE - ANEXO IV - Preencher'!H147</f>
        <v>S</v>
      </c>
      <c r="G138" s="5" t="str">
        <f>'[1]TCE - ANEXO IV - Preencher'!I147</f>
        <v>S</v>
      </c>
      <c r="H138" s="5" t="str">
        <f>'[1]TCE - ANEXO IV - Preencher'!J147</f>
        <v>355</v>
      </c>
      <c r="I138" s="6">
        <f>IF('[1]TCE - ANEXO IV - Preencher'!K147="","",'[1]TCE - ANEXO IV - Preencher'!K147)</f>
        <v>44020</v>
      </c>
      <c r="J138" s="5" t="str">
        <f>'[1]TCE - ANEXO IV - Preencher'!L147</f>
        <v>QAFN74984</v>
      </c>
      <c r="K138" s="5" t="str">
        <f>IF(F138="B",LEFT('[1]TCE - ANEXO IV - Preencher'!M147,2),IF(F138="S",LEFT('[1]TCE - ANEXO IV - Preencher'!M147,7),IF('[1]TCE - ANEXO IV - Preencher'!H147="","")))</f>
        <v>26 -  P</v>
      </c>
      <c r="L138" s="7">
        <f>'[1]TCE - ANEXO IV - Preencher'!N147</f>
        <v>23056.21</v>
      </c>
    </row>
    <row r="139" spans="1:12" s="8" customFormat="1" ht="19.5" customHeight="1" x14ac:dyDescent="0.2">
      <c r="A139" s="3">
        <f>IFERROR(VLOOKUP(B139,'[1]DADOS (OCULTAR)'!$P$3:$R$53,3,0),"")</f>
        <v>10869782001206</v>
      </c>
      <c r="B139" s="4" t="str">
        <f>'[1]TCE - ANEXO IV - Preencher'!C148</f>
        <v>UPA TORRÕES</v>
      </c>
      <c r="C139" s="4" t="str">
        <f>'[1]TCE - ANEXO IV - Preencher'!E148</f>
        <v>5.5 - Reparo e Manutenção de Máquinas e Equipamentos</v>
      </c>
      <c r="D139" s="3">
        <f>'[1]TCE - ANEXO IV - Preencher'!F148</f>
        <v>4444701000170</v>
      </c>
      <c r="E139" s="5" t="str">
        <f>'[1]TCE - ANEXO IV - Preencher'!G148</f>
        <v xml:space="preserve">MEGAFLEX MECANICA E HIDRAULICA </v>
      </c>
      <c r="F139" s="5" t="str">
        <f>'[1]TCE - ANEXO IV - Preencher'!H148</f>
        <v>S</v>
      </c>
      <c r="G139" s="5" t="str">
        <f>'[1]TCE - ANEXO IV - Preencher'!I148</f>
        <v>S</v>
      </c>
      <c r="H139" s="5" t="str">
        <f>'[1]TCE - ANEXO IV - Preencher'!J148</f>
        <v>3128</v>
      </c>
      <c r="I139" s="6">
        <f>IF('[1]TCE - ANEXO IV - Preencher'!K148="","",'[1]TCE - ANEXO IV - Preencher'!K148)</f>
        <v>44012</v>
      </c>
      <c r="J139" s="5" t="str">
        <f>'[1]TCE - ANEXO IV - Preencher'!L148</f>
        <v>CD2FFKS8</v>
      </c>
      <c r="K139" s="5" t="str">
        <f>IF(F139="B",LEFT('[1]TCE - ANEXO IV - Preencher'!M148,2),IF(F139="S",LEFT('[1]TCE - ANEXO IV - Preencher'!M148,7),IF('[1]TCE - ANEXO IV - Preencher'!H148="","")))</f>
        <v>26 -  P</v>
      </c>
      <c r="L139" s="7">
        <f>'[1]TCE - ANEXO IV - Preencher'!N148</f>
        <v>1796.36</v>
      </c>
    </row>
    <row r="140" spans="1:12" s="8" customFormat="1" ht="19.5" customHeight="1" x14ac:dyDescent="0.2">
      <c r="A140" s="3">
        <f>IFERROR(VLOOKUP(B140,'[1]DADOS (OCULTAR)'!$P$3:$R$53,3,0),"")</f>
        <v>10869782001206</v>
      </c>
      <c r="B140" s="4" t="str">
        <f>'[1]TCE - ANEXO IV - Preencher'!C149</f>
        <v>UPA TORRÕES</v>
      </c>
      <c r="C140" s="4" t="str">
        <f>'[1]TCE - ANEXO IV - Preencher'!E149</f>
        <v xml:space="preserve">5.21 - Seguros em geral </v>
      </c>
      <c r="D140" s="3">
        <f>'[1]TCE - ANEXO IV - Preencher'!F149</f>
        <v>61383493000180</v>
      </c>
      <c r="E140" s="5" t="str">
        <f>'[1]TCE - ANEXO IV - Preencher'!G149</f>
        <v>SOMPO SEGUROS EMPRESARIAL</v>
      </c>
      <c r="F140" s="5" t="str">
        <f>'[1]TCE - ANEXO IV - Preencher'!H149</f>
        <v>S</v>
      </c>
      <c r="G140" s="5" t="str">
        <f>'[1]TCE - ANEXO IV - Preencher'!I149</f>
        <v>N</v>
      </c>
      <c r="H140" s="5">
        <f>'[1]TCE - ANEXO IV - Preencher'!J149</f>
        <v>0</v>
      </c>
      <c r="I140" s="6">
        <f>IF('[1]TCE - ANEXO IV - Preencher'!K149="","",'[1]TCE - ANEXO IV - Preencher'!K149)</f>
        <v>44012</v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>26 -  P</v>
      </c>
      <c r="L140" s="7">
        <f>'[1]TCE - ANEXO IV - Preencher'!N149</f>
        <v>332.72</v>
      </c>
    </row>
    <row r="141" spans="1:12" s="8" customFormat="1" ht="19.5" customHeight="1" x14ac:dyDescent="0.2">
      <c r="A141" s="3">
        <f>IFERROR(VLOOKUP(B141,'[1]DADOS (OCULTAR)'!$P$3:$R$53,3,0),"")</f>
        <v>10869782001206</v>
      </c>
      <c r="B141" s="4" t="str">
        <f>'[1]TCE - ANEXO IV - Preencher'!C150</f>
        <v>UPA TORRÕES</v>
      </c>
      <c r="C141" s="4" t="str">
        <f>'[1]TCE - ANEXO IV - Preencher'!E150</f>
        <v xml:space="preserve">5.21 - Seguros em geral </v>
      </c>
      <c r="D141" s="3">
        <f>'[1]TCE - ANEXO IV - Preencher'!F150</f>
        <v>33041062000109</v>
      </c>
      <c r="E141" s="5" t="str">
        <f>'[1]TCE - ANEXO IV - Preencher'!G150</f>
        <v>SULAMERICA SEGURO</v>
      </c>
      <c r="F141" s="5" t="str">
        <f>'[1]TCE - ANEXO IV - Preencher'!H150</f>
        <v>S</v>
      </c>
      <c r="G141" s="5" t="str">
        <f>'[1]TCE - ANEXO IV - Preencher'!I150</f>
        <v>N</v>
      </c>
      <c r="H141" s="5">
        <f>'[1]TCE - ANEXO IV - Preencher'!J150</f>
        <v>0</v>
      </c>
      <c r="I141" s="6">
        <f>IF('[1]TCE - ANEXO IV - Preencher'!K150="","",'[1]TCE - ANEXO IV - Preencher'!K150)</f>
        <v>44012</v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>26 -  P</v>
      </c>
      <c r="L141" s="7">
        <f>'[1]TCE - ANEXO IV - Preencher'!N150</f>
        <v>261.08</v>
      </c>
    </row>
    <row r="142" spans="1:12" s="8" customFormat="1" ht="19.5" customHeight="1" x14ac:dyDescent="0.2">
      <c r="A142" s="3">
        <f>IFERROR(VLOOKUP(B142,'[1]DADOS (OCULTAR)'!$P$3:$R$53,3,0),"")</f>
        <v>10869782001206</v>
      </c>
      <c r="B142" s="4" t="str">
        <f>'[1]TCE - ANEXO IV - Preencher'!C151</f>
        <v>UPA TORRÕES</v>
      </c>
      <c r="C142" s="4" t="str">
        <f>'[1]TCE - ANEXO IV - Preencher'!E151</f>
        <v xml:space="preserve">5.25 - Serviços Bancários </v>
      </c>
      <c r="D142" s="3">
        <f>'[1]TCE - ANEXO IV - Preencher'!F151</f>
        <v>90400888000142</v>
      </c>
      <c r="E142" s="5" t="str">
        <f>'[1]TCE - ANEXO IV - Preencher'!G151</f>
        <v xml:space="preserve">SANTANDER </v>
      </c>
      <c r="F142" s="5" t="str">
        <f>'[1]TCE - ANEXO IV - Preencher'!H151</f>
        <v>S</v>
      </c>
      <c r="G142" s="5" t="str">
        <f>'[1]TCE - ANEXO IV - Preencher'!I151</f>
        <v>N</v>
      </c>
      <c r="H142" s="5">
        <f>'[1]TCE - ANEXO IV - Preencher'!J151</f>
        <v>0</v>
      </c>
      <c r="I142" s="6">
        <f>IF('[1]TCE - ANEXO IV - Preencher'!K151="","",'[1]TCE - ANEXO IV - Preencher'!K151)</f>
        <v>44012</v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>26 -  P</v>
      </c>
      <c r="L142" s="7">
        <f>'[1]TCE - ANEXO IV - Preencher'!N151</f>
        <v>92.5</v>
      </c>
    </row>
    <row r="143" spans="1:12" s="8" customFormat="1" ht="19.5" customHeight="1" x14ac:dyDescent="0.2">
      <c r="A143" s="3">
        <f>IFERROR(VLOOKUP(B143,'[1]DADOS (OCULTAR)'!$P$3:$R$53,3,0),"")</f>
        <v>10869782001206</v>
      </c>
      <c r="B143" s="4" t="str">
        <f>'[1]TCE - ANEXO IV - Preencher'!C152</f>
        <v>UPA TORRÕES</v>
      </c>
      <c r="C143" s="4" t="str">
        <f>'[1]TCE - ANEXO IV - Preencher'!E152</f>
        <v xml:space="preserve">5.25 - Serviços Bancários </v>
      </c>
      <c r="D143" s="3">
        <f>'[1]TCE - ANEXO IV - Preencher'!F152</f>
        <v>90400888000142</v>
      </c>
      <c r="E143" s="5" t="str">
        <f>'[1]TCE - ANEXO IV - Preencher'!G152</f>
        <v xml:space="preserve">SANTANDER </v>
      </c>
      <c r="F143" s="5" t="str">
        <f>'[1]TCE - ANEXO IV - Preencher'!H152</f>
        <v>S</v>
      </c>
      <c r="G143" s="5" t="str">
        <f>'[1]TCE - ANEXO IV - Preencher'!I152</f>
        <v>N</v>
      </c>
      <c r="H143" s="5">
        <f>'[1]TCE - ANEXO IV - Preencher'!J152</f>
        <v>0</v>
      </c>
      <c r="I143" s="6">
        <f>IF('[1]TCE - ANEXO IV - Preencher'!K152="","",'[1]TCE - ANEXO IV - Preencher'!K152)</f>
        <v>44012</v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>26 -  P</v>
      </c>
      <c r="L143" s="7">
        <f>'[1]TCE - ANEXO IV - Preencher'!N152</f>
        <v>244</v>
      </c>
    </row>
    <row r="144" spans="1:12" s="8" customFormat="1" ht="19.5" customHeight="1" x14ac:dyDescent="0.2">
      <c r="A144" s="3">
        <f>IFERROR(VLOOKUP(B144,'[1]DADOS (OCULTAR)'!$P$3:$R$53,3,0),"")</f>
        <v>10869782001206</v>
      </c>
      <c r="B144" s="4" t="str">
        <f>'[1]TCE - ANEXO IV - Preencher'!C153</f>
        <v>UPA TORRÕES</v>
      </c>
      <c r="C144" s="4" t="str">
        <f>'[1]TCE - ANEXO IV - Preencher'!E153</f>
        <v>5.3 - Locação de Máquinas e Equipamentos</v>
      </c>
      <c r="D144" s="3">
        <f>'[1]TCE - ANEXO IV - Preencher'!F153</f>
        <v>24380578002041</v>
      </c>
      <c r="E144" s="5" t="str">
        <f>'[1]TCE - ANEXO IV - Preencher'!G153</f>
        <v>WHITE MARTINS GASES INDUST NORDESTE SA</v>
      </c>
      <c r="F144" s="5" t="str">
        <f>'[1]TCE - ANEXO IV - Preencher'!H153</f>
        <v>S</v>
      </c>
      <c r="G144" s="5" t="str">
        <f>'[1]TCE - ANEXO IV - Preencher'!I153</f>
        <v>N</v>
      </c>
      <c r="H144" s="5" t="str">
        <f>'[1]TCE - ANEXO IV - Preencher'!J153</f>
        <v>126875</v>
      </c>
      <c r="I144" s="6">
        <f>IF('[1]TCE - ANEXO IV - Preencher'!K153="","",'[1]TCE - ANEXO IV - Preencher'!K153)</f>
        <v>43988</v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>26 -  P</v>
      </c>
      <c r="L144" s="7">
        <f>'[1]TCE - ANEXO IV - Preencher'!N153</f>
        <v>811.8</v>
      </c>
    </row>
    <row r="145" spans="1:12" s="8" customFormat="1" ht="19.5" customHeight="1" x14ac:dyDescent="0.2">
      <c r="A145" s="3">
        <f>IFERROR(VLOOKUP(B145,'[1]DADOS (OCULTAR)'!$P$3:$R$53,3,0),"")</f>
        <v>10869782001206</v>
      </c>
      <c r="B145" s="4" t="str">
        <f>'[1]TCE - ANEXO IV - Preencher'!C154</f>
        <v>UPA TORRÕES</v>
      </c>
      <c r="C145" s="4" t="str">
        <f>'[1]TCE - ANEXO IV - Preencher'!E154</f>
        <v>5.3 - Locação de Máquinas e Equipamentos</v>
      </c>
      <c r="D145" s="3">
        <f>'[1]TCE - ANEXO IV - Preencher'!F154</f>
        <v>24073866000190</v>
      </c>
      <c r="E145" s="5" t="str">
        <f>'[1]TCE - ANEXO IV - Preencher'!G154</f>
        <v>PRATICO SERVIÇO DE CONSTRUÇÃO EM GERAL LTDA</v>
      </c>
      <c r="F145" s="5" t="str">
        <f>'[1]TCE - ANEXO IV - Preencher'!H154</f>
        <v>S</v>
      </c>
      <c r="G145" s="5" t="str">
        <f>'[1]TCE - ANEXO IV - Preencher'!I154</f>
        <v>N</v>
      </c>
      <c r="H145" s="5">
        <f>'[1]TCE - ANEXO IV - Preencher'!J154</f>
        <v>0</v>
      </c>
      <c r="I145" s="6">
        <f>IF('[1]TCE - ANEXO IV - Preencher'!K154="","",'[1]TCE - ANEXO IV - Preencher'!K154)</f>
        <v>43997</v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>26 -  P</v>
      </c>
      <c r="L145" s="7">
        <f>'[1]TCE - ANEXO IV - Preencher'!N154</f>
        <v>226</v>
      </c>
    </row>
    <row r="146" spans="1:12" s="8" customFormat="1" ht="19.5" customHeight="1" x14ac:dyDescent="0.2">
      <c r="A146" s="3">
        <f>IFERROR(VLOOKUP(B146,'[1]DADOS (OCULTAR)'!$P$3:$R$53,3,0),"")</f>
        <v>10869782001206</v>
      </c>
      <c r="B146" s="4" t="str">
        <f>'[1]TCE - ANEXO IV - Preencher'!C155</f>
        <v>UPA TORRÕES</v>
      </c>
      <c r="C146" s="4" t="str">
        <f>'[1]TCE - ANEXO IV - Preencher'!E155</f>
        <v>5.3 - Locação de Máquinas e Equipamentos</v>
      </c>
      <c r="D146" s="3">
        <f>'[1]TCE - ANEXO IV - Preencher'!F155</f>
        <v>59105999000186</v>
      </c>
      <c r="E146" s="5" t="str">
        <f>'[1]TCE - ANEXO IV - Preencher'!G155</f>
        <v>WHIRPOOL S/A</v>
      </c>
      <c r="F146" s="5" t="str">
        <f>'[1]TCE - ANEXO IV - Preencher'!H155</f>
        <v>S</v>
      </c>
      <c r="G146" s="5" t="str">
        <f>'[1]TCE - ANEXO IV - Preencher'!I155</f>
        <v>N</v>
      </c>
      <c r="H146" s="5" t="str">
        <f>'[1]TCE - ANEXO IV - Preencher'!J155</f>
        <v>3000668510</v>
      </c>
      <c r="I146" s="6">
        <f>IF('[1]TCE - ANEXO IV - Preencher'!K155="","",'[1]TCE - ANEXO IV - Preencher'!K155)</f>
        <v>44005</v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>26 -  P</v>
      </c>
      <c r="L146" s="7">
        <f>'[1]TCE - ANEXO IV - Preencher'!N155</f>
        <v>187.09</v>
      </c>
    </row>
    <row r="147" spans="1:12" s="8" customFormat="1" ht="19.5" customHeight="1" x14ac:dyDescent="0.2">
      <c r="A147" s="3">
        <f>IFERROR(VLOOKUP(B147,'[1]DADOS (OCULTAR)'!$P$3:$R$53,3,0),"")</f>
        <v>10869782001206</v>
      </c>
      <c r="B147" s="4" t="str">
        <f>'[1]TCE - ANEXO IV - Preencher'!C156</f>
        <v>UPA TORRÕES</v>
      </c>
      <c r="C147" s="4" t="str">
        <f>'[1]TCE - ANEXO IV - Preencher'!E156</f>
        <v>5.3 - Locação de Máquinas e Equipamentos</v>
      </c>
      <c r="D147" s="3">
        <f>'[1]TCE - ANEXO IV - Preencher'!F156</f>
        <v>5011743000180</v>
      </c>
      <c r="E147" s="5" t="str">
        <f>'[1]TCE - ANEXO IV - Preencher'!G156</f>
        <v>ASTECH LTDA</v>
      </c>
      <c r="F147" s="5" t="str">
        <f>'[1]TCE - ANEXO IV - Preencher'!H156</f>
        <v>S</v>
      </c>
      <c r="G147" s="5" t="str">
        <f>'[1]TCE - ANEXO IV - Preencher'!I156</f>
        <v>N</v>
      </c>
      <c r="H147" s="5" t="str">
        <f>'[1]TCE - ANEXO IV - Preencher'!J156</f>
        <v>5055</v>
      </c>
      <c r="I147" s="6">
        <f>IF('[1]TCE - ANEXO IV - Preencher'!K156="","",'[1]TCE - ANEXO IV - Preencher'!K156)</f>
        <v>44032</v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>26 -  P</v>
      </c>
      <c r="L147" s="7">
        <f>'[1]TCE - ANEXO IV - Preencher'!N156</f>
        <v>2500</v>
      </c>
    </row>
    <row r="148" spans="1:12" s="8" customFormat="1" ht="19.5" customHeight="1" x14ac:dyDescent="0.2">
      <c r="A148" s="3">
        <f>IFERROR(VLOOKUP(B148,'[1]DADOS (OCULTAR)'!$P$3:$R$53,3,0),"")</f>
        <v>10869782001206</v>
      </c>
      <c r="B148" s="4" t="str">
        <f>'[1]TCE - ANEXO IV - Preencher'!C157</f>
        <v>UPA TORRÕES</v>
      </c>
      <c r="C148" s="4" t="str">
        <f>'[1]TCE - ANEXO IV - Preencher'!E157</f>
        <v>5.3 - Locação de Máquinas e Equipamentos</v>
      </c>
      <c r="D148" s="3">
        <f>'[1]TCE - ANEXO IV - Preencher'!F157</f>
        <v>5291944000189</v>
      </c>
      <c r="E148" s="5" t="str">
        <f>'[1]TCE - ANEXO IV - Preencher'!G157</f>
        <v>RADIUM TELECOMUNICAÇÕES LTDA</v>
      </c>
      <c r="F148" s="5" t="str">
        <f>'[1]TCE - ANEXO IV - Preencher'!H157</f>
        <v>S</v>
      </c>
      <c r="G148" s="5" t="str">
        <f>'[1]TCE - ANEXO IV - Preencher'!I157</f>
        <v>N</v>
      </c>
      <c r="H148" s="5" t="str">
        <f>'[1]TCE - ANEXO IV - Preencher'!J157</f>
        <v>12098</v>
      </c>
      <c r="I148" s="6">
        <f>IF('[1]TCE - ANEXO IV - Preencher'!K157="","",'[1]TCE - ANEXO IV - Preencher'!K157)</f>
        <v>44018</v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>26 -  P</v>
      </c>
      <c r="L148" s="7">
        <f>'[1]TCE - ANEXO IV - Preencher'!N157</f>
        <v>450</v>
      </c>
    </row>
    <row r="149" spans="1:12" s="8" customFormat="1" ht="19.5" customHeight="1" x14ac:dyDescent="0.2">
      <c r="A149" s="3">
        <f>IFERROR(VLOOKUP(B149,'[1]DADOS (OCULTAR)'!$P$3:$R$53,3,0),"")</f>
        <v>10869782001206</v>
      </c>
      <c r="B149" s="4" t="str">
        <f>'[1]TCE - ANEXO IV - Preencher'!C158</f>
        <v>UPA TORRÕES</v>
      </c>
      <c r="C149" s="4" t="str">
        <f>'[1]TCE - ANEXO IV - Preencher'!E158</f>
        <v>5.3 - Locação de Máquinas e Equipamentos</v>
      </c>
      <c r="D149" s="3">
        <f>'[1]TCE - ANEXO IV - Preencher'!F158</f>
        <v>97406706000190</v>
      </c>
      <c r="E149" s="5" t="str">
        <f>'[1]TCE - ANEXO IV - Preencher'!G158</f>
        <v>HPFS ARREND MERCANTIL SA</v>
      </c>
      <c r="F149" s="5" t="str">
        <f>'[1]TCE - ANEXO IV - Preencher'!H158</f>
        <v>S</v>
      </c>
      <c r="G149" s="5" t="str">
        <f>'[1]TCE - ANEXO IV - Preencher'!I158</f>
        <v>N</v>
      </c>
      <c r="H149" s="5">
        <f>'[1]TCE - ANEXO IV - Preencher'!J158</f>
        <v>0</v>
      </c>
      <c r="I149" s="6">
        <f>IF('[1]TCE - ANEXO IV - Preencher'!K158="","",'[1]TCE - ANEXO IV - Preencher'!K158)</f>
        <v>44013</v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>26 -  P</v>
      </c>
      <c r="L149" s="7">
        <f>'[1]TCE - ANEXO IV - Preencher'!N158</f>
        <v>1929.36</v>
      </c>
    </row>
    <row r="150" spans="1:12" s="8" customFormat="1" ht="19.5" customHeight="1" x14ac:dyDescent="0.2">
      <c r="A150" s="3">
        <f>IFERROR(VLOOKUP(B150,'[1]DADOS (OCULTAR)'!$P$3:$R$53,3,0),"")</f>
        <v>10869782001206</v>
      </c>
      <c r="B150" s="4" t="str">
        <f>'[1]TCE - ANEXO IV - Preencher'!C159</f>
        <v>UPA TORRÕES</v>
      </c>
      <c r="C150" s="4" t="str">
        <f>'[1]TCE - ANEXO IV - Preencher'!E159</f>
        <v>5.3 - Locação de Máquinas e Equipamentos</v>
      </c>
      <c r="D150" s="3">
        <f>'[1]TCE - ANEXO IV - Preencher'!F159</f>
        <v>7567411000374</v>
      </c>
      <c r="E150" s="5" t="str">
        <f>'[1]TCE - ANEXO IV - Preencher'!G159</f>
        <v>BRASIL TONER CHIP LTDA</v>
      </c>
      <c r="F150" s="5" t="str">
        <f>'[1]TCE - ANEXO IV - Preencher'!H159</f>
        <v>S</v>
      </c>
      <c r="G150" s="5" t="str">
        <f>'[1]TCE - ANEXO IV - Preencher'!I159</f>
        <v>N</v>
      </c>
      <c r="H150" s="5" t="str">
        <f>'[1]TCE - ANEXO IV - Preencher'!J159</f>
        <v>933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>26 -  P</v>
      </c>
      <c r="L150" s="7">
        <f>'[1]TCE - ANEXO IV - Preencher'!N159</f>
        <v>192.89</v>
      </c>
    </row>
    <row r="151" spans="1:12" s="8" customFormat="1" ht="19.5" customHeight="1" x14ac:dyDescent="0.2">
      <c r="A151" s="3">
        <f>IFERROR(VLOOKUP(B151,'[1]DADOS (OCULTAR)'!$P$3:$R$53,3,0),"")</f>
        <v>10869782001206</v>
      </c>
      <c r="B151" s="4" t="str">
        <f>'[1]TCE - ANEXO IV - Preencher'!C160</f>
        <v>UPA TORRÕES</v>
      </c>
      <c r="C151" s="4" t="str">
        <f>'[1]TCE - ANEXO IV - Preencher'!E160</f>
        <v>5.99 - Outros Serviços de Terceiros Pessoa Jurídica</v>
      </c>
      <c r="D151" s="3">
        <f>'[1]TCE - ANEXO IV - Preencher'!F160</f>
        <v>21221200000144</v>
      </c>
      <c r="E151" s="5" t="str">
        <f>'[1]TCE - ANEXO IV - Preencher'!G160</f>
        <v>CHAVEIRO SANTA CASA</v>
      </c>
      <c r="F151" s="5" t="str">
        <f>'[1]TCE - ANEXO IV - Preencher'!H160</f>
        <v>S</v>
      </c>
      <c r="G151" s="5" t="str">
        <f>'[1]TCE - ANEXO IV - Preencher'!I160</f>
        <v>S</v>
      </c>
      <c r="H151" s="5" t="str">
        <f>'[1]TCE - ANEXO IV - Preencher'!J160</f>
        <v>1901</v>
      </c>
      <c r="I151" s="6">
        <f>IF('[1]TCE - ANEXO IV - Preencher'!K160="","",'[1]TCE - ANEXO IV - Preencher'!K160)</f>
        <v>43983</v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>26 -  P</v>
      </c>
      <c r="L151" s="7">
        <f>'[1]TCE - ANEXO IV - Preencher'!N160</f>
        <v>7</v>
      </c>
    </row>
    <row r="152" spans="1:12" s="8" customFormat="1" ht="19.5" customHeight="1" x14ac:dyDescent="0.2">
      <c r="A152" s="3">
        <f>IFERROR(VLOOKUP(B152,'[1]DADOS (OCULTAR)'!$P$3:$R$53,3,0),"")</f>
        <v>10869782001206</v>
      </c>
      <c r="B152" s="4" t="str">
        <f>'[1]TCE - ANEXO IV - Preencher'!C161</f>
        <v>UPA TORRÕES</v>
      </c>
      <c r="C152" s="4" t="str">
        <f>'[1]TCE - ANEXO IV - Preencher'!E161</f>
        <v>5.99 - Outros Serviços de Terceiros Pessoa Jurídica</v>
      </c>
      <c r="D152" s="3">
        <f>'[1]TCE - ANEXO IV - Preencher'!F161</f>
        <v>2973799000128</v>
      </c>
      <c r="E152" s="5" t="str">
        <f>'[1]TCE - ANEXO IV - Preencher'!G161</f>
        <v>DAVI TAXI</v>
      </c>
      <c r="F152" s="5" t="str">
        <f>'[1]TCE - ANEXO IV - Preencher'!H161</f>
        <v>S</v>
      </c>
      <c r="G152" s="5" t="str">
        <f>'[1]TCE - ANEXO IV - Preencher'!I161</f>
        <v>N</v>
      </c>
      <c r="H152" s="5">
        <f>'[1]TCE - ANEXO IV - Preencher'!J161</f>
        <v>0</v>
      </c>
      <c r="I152" s="6">
        <f>IF('[1]TCE - ANEXO IV - Preencher'!K161="","",'[1]TCE - ANEXO IV - Preencher'!K161)</f>
        <v>43999</v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>26 -  P</v>
      </c>
      <c r="L152" s="7">
        <f>'[1]TCE - ANEXO IV - Preencher'!N161</f>
        <v>16.12</v>
      </c>
    </row>
    <row r="153" spans="1:12" s="8" customFormat="1" ht="19.5" customHeight="1" x14ac:dyDescent="0.2">
      <c r="A153" s="3">
        <f>IFERROR(VLOOKUP(B153,'[1]DADOS (OCULTAR)'!$P$3:$R$53,3,0),"")</f>
        <v>10869782001206</v>
      </c>
      <c r="B153" s="4" t="str">
        <f>'[1]TCE - ANEXO IV - Preencher'!C162</f>
        <v>UPA TORRÕES</v>
      </c>
      <c r="C153" s="4" t="str">
        <f>'[1]TCE - ANEXO IV - Preencher'!E162</f>
        <v>5.99 - Outros Serviços de Terceiros Pessoa Jurídica</v>
      </c>
      <c r="D153" s="3">
        <f>'[1]TCE - ANEXO IV - Preencher'!F162</f>
        <v>35397488000117</v>
      </c>
      <c r="E153" s="5" t="str">
        <f>'[1]TCE - ANEXO IV - Preencher'!G162</f>
        <v>TELETAXI</v>
      </c>
      <c r="F153" s="5" t="str">
        <f>'[1]TCE - ANEXO IV - Preencher'!H162</f>
        <v>S</v>
      </c>
      <c r="G153" s="5" t="str">
        <f>'[1]TCE - ANEXO IV - Preencher'!I162</f>
        <v>N</v>
      </c>
      <c r="H153" s="5">
        <f>'[1]TCE - ANEXO IV - Preencher'!J162</f>
        <v>0</v>
      </c>
      <c r="I153" s="6">
        <f>IF('[1]TCE - ANEXO IV - Preencher'!K162="","",'[1]TCE - ANEXO IV - Preencher'!K162)</f>
        <v>43999</v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>26 -  P</v>
      </c>
      <c r="L153" s="7">
        <f>'[1]TCE - ANEXO IV - Preencher'!N162</f>
        <v>18.87</v>
      </c>
    </row>
    <row r="154" spans="1:12" s="8" customFormat="1" ht="19.5" customHeight="1" x14ac:dyDescent="0.2">
      <c r="A154" s="3">
        <f>IFERROR(VLOOKUP(B154,'[1]DADOS (OCULTAR)'!$P$3:$R$53,3,0),"")</f>
        <v>10869782001206</v>
      </c>
      <c r="B154" s="4" t="str">
        <f>'[1]TCE - ANEXO IV - Preencher'!C163</f>
        <v>UPA TORRÕES</v>
      </c>
      <c r="C154" s="4" t="str">
        <f>'[1]TCE - ANEXO IV - Preencher'!E163</f>
        <v>1.99 - Outras Despesas com Pessoal</v>
      </c>
      <c r="D154" s="3">
        <f>'[1]TCE - ANEXO IV - Preencher'!F163</f>
        <v>15242921000138</v>
      </c>
      <c r="E154" s="5" t="str">
        <f>'[1]TCE - ANEXO IV - Preencher'!G163</f>
        <v>M. A. DE O. MENEZES EIRELI ME</v>
      </c>
      <c r="F154" s="5" t="str">
        <f>'[1]TCE - ANEXO IV - Preencher'!H163</f>
        <v>S</v>
      </c>
      <c r="G154" s="5" t="str">
        <f>'[1]TCE - ANEXO IV - Preencher'!I163</f>
        <v>S</v>
      </c>
      <c r="H154" s="5" t="str">
        <f>'[1]TCE - ANEXO IV - Preencher'!J163</f>
        <v>1680</v>
      </c>
      <c r="I154" s="6">
        <f>IF('[1]TCE - ANEXO IV - Preencher'!K163="","",'[1]TCE - ANEXO IV - Preencher'!K163)</f>
        <v>44013</v>
      </c>
      <c r="J154" s="5" t="str">
        <f>'[1]TCE - ANEXO IV - Preencher'!L163</f>
        <v>26200715242921000138550010000016801000005805</v>
      </c>
      <c r="K154" s="5" t="str">
        <f>IF(F154="B",LEFT('[1]TCE - ANEXO IV - Preencher'!M163,2),IF(F154="S",LEFT('[1]TCE - ANEXO IV - Preencher'!M163,7),IF('[1]TCE - ANEXO IV - Preencher'!H163="","")))</f>
        <v>26 -  P</v>
      </c>
      <c r="L154" s="7">
        <f>'[1]TCE - ANEXO IV - Preencher'!N163</f>
        <v>24282.720000000001</v>
      </c>
    </row>
    <row r="155" spans="1:12" s="8" customFormat="1" ht="19.5" customHeight="1" x14ac:dyDescent="0.2">
      <c r="A155" s="3">
        <f>IFERROR(VLOOKUP(B155,'[1]DADOS (OCULTAR)'!$P$3:$R$53,3,0),"")</f>
        <v>10869782001206</v>
      </c>
      <c r="B155" s="4" t="str">
        <f>'[1]TCE - ANEXO IV - Preencher'!C164</f>
        <v>UPA TORRÕES</v>
      </c>
      <c r="C155" s="4" t="str">
        <f>'[1]TCE - ANEXO IV - Preencher'!E164</f>
        <v>1.99 - Outras Despesas com Pessoal</v>
      </c>
      <c r="D155" s="3">
        <f>'[1]TCE - ANEXO IV - Preencher'!F164</f>
        <v>9759606000180</v>
      </c>
      <c r="E155" s="5" t="str">
        <f>'[1]TCE - ANEXO IV - Preencher'!G164</f>
        <v>SIND EMP TRANS PAS EST PERNAMBUCO</v>
      </c>
      <c r="F155" s="5" t="str">
        <f>'[1]TCE - ANEXO IV - Preencher'!H164</f>
        <v>S</v>
      </c>
      <c r="G155" s="5" t="str">
        <f>'[1]TCE - ANEXO IV - Preencher'!I164</f>
        <v>N</v>
      </c>
      <c r="H155" s="5" t="str">
        <f>'[1]TCE - ANEXO IV - Preencher'!J164</f>
        <v>6919604</v>
      </c>
      <c r="I155" s="6">
        <f>IF('[1]TCE - ANEXO IV - Preencher'!K164="","",'[1]TCE - ANEXO IV - Preencher'!K164)</f>
        <v>43983</v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>26 -  P</v>
      </c>
      <c r="L155" s="7">
        <f>'[1]TCE - ANEXO IV - Preencher'!N164</f>
        <v>16583.419999999998</v>
      </c>
    </row>
    <row r="156" spans="1:12" s="8" customFormat="1" ht="19.5" customHeight="1" x14ac:dyDescent="0.2">
      <c r="A156" s="3">
        <f>IFERROR(VLOOKUP(B156,'[1]DADOS (OCULTAR)'!$P$3:$R$53,3,0),"")</f>
        <v>10869782001206</v>
      </c>
      <c r="B156" s="4" t="str">
        <f>'[1]TCE - ANEXO IV - Preencher'!C165</f>
        <v>UPA TORRÕES</v>
      </c>
      <c r="C156" s="4" t="str">
        <f>'[1]TCE - ANEXO IV - Preencher'!E165</f>
        <v>1.99 - Outras Despesas com Pessoal</v>
      </c>
      <c r="D156" s="3">
        <f>'[1]TCE - ANEXO IV - Preencher'!F165</f>
        <v>9759606000180</v>
      </c>
      <c r="E156" s="5" t="str">
        <f>'[1]TCE - ANEXO IV - Preencher'!G165</f>
        <v>SIND EMP TRANS PAS EST PERNAMBUCO</v>
      </c>
      <c r="F156" s="5" t="str">
        <f>'[1]TCE - ANEXO IV - Preencher'!H165</f>
        <v>S</v>
      </c>
      <c r="G156" s="5" t="str">
        <f>'[1]TCE - ANEXO IV - Preencher'!I165</f>
        <v>N</v>
      </c>
      <c r="H156" s="5" t="str">
        <f>'[1]TCE - ANEXO IV - Preencher'!J165</f>
        <v>6929857</v>
      </c>
      <c r="I156" s="6">
        <f>IF('[1]TCE - ANEXO IV - Preencher'!K165="","",'[1]TCE - ANEXO IV - Preencher'!K165)</f>
        <v>43984</v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>26 -  P</v>
      </c>
      <c r="L156" s="7">
        <f>'[1]TCE - ANEXO IV - Preencher'!N165</f>
        <v>299.25</v>
      </c>
    </row>
    <row r="157" spans="1:12" s="8" customFormat="1" ht="19.5" customHeight="1" x14ac:dyDescent="0.2">
      <c r="A157" s="3">
        <f>IFERROR(VLOOKUP(B157,'[1]DADOS (OCULTAR)'!$P$3:$R$53,3,0),"")</f>
        <v>10869782001206</v>
      </c>
      <c r="B157" s="4" t="str">
        <f>'[1]TCE - ANEXO IV - Preencher'!C166</f>
        <v>UPA TORRÕES</v>
      </c>
      <c r="C157" s="4" t="str">
        <f>'[1]TCE - ANEXO IV - Preencher'!E166</f>
        <v>1.99 - Outras Despesas com Pessoal</v>
      </c>
      <c r="D157" s="3">
        <f>'[1]TCE - ANEXO IV - Preencher'!F166</f>
        <v>9759606000180</v>
      </c>
      <c r="E157" s="5" t="str">
        <f>'[1]TCE - ANEXO IV - Preencher'!G166</f>
        <v>SIND EMP TRANS PAS EST PERNAMBUCO</v>
      </c>
      <c r="F157" s="5" t="str">
        <f>'[1]TCE - ANEXO IV - Preencher'!H166</f>
        <v>S</v>
      </c>
      <c r="G157" s="5" t="str">
        <f>'[1]TCE - ANEXO IV - Preencher'!I166</f>
        <v>N</v>
      </c>
      <c r="H157" s="5" t="str">
        <f>'[1]TCE - ANEXO IV - Preencher'!J166</f>
        <v>6932907</v>
      </c>
      <c r="I157" s="6">
        <f>IF('[1]TCE - ANEXO IV - Preencher'!K166="","",'[1]TCE - ANEXO IV - Preencher'!K166)</f>
        <v>43987</v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>26 -  P</v>
      </c>
      <c r="L157" s="7">
        <f>'[1]TCE - ANEXO IV - Preencher'!N166</f>
        <v>186.09</v>
      </c>
    </row>
    <row r="158" spans="1:12" s="8" customFormat="1" ht="19.5" customHeight="1" x14ac:dyDescent="0.2">
      <c r="A158" s="3">
        <f>IFERROR(VLOOKUP(B158,'[1]DADOS (OCULTAR)'!$P$3:$R$53,3,0),"")</f>
        <v>10869782001206</v>
      </c>
      <c r="B158" s="4" t="str">
        <f>'[1]TCE - ANEXO IV - Preencher'!C167</f>
        <v>UPA TORRÕES</v>
      </c>
      <c r="C158" s="4" t="str">
        <f>'[1]TCE - ANEXO IV - Preencher'!E167</f>
        <v>1.99 - Outras Despesas com Pessoal</v>
      </c>
      <c r="D158" s="3">
        <f>'[1]TCE - ANEXO IV - Preencher'!F167</f>
        <v>9759606000180</v>
      </c>
      <c r="E158" s="5" t="str">
        <f>'[1]TCE - ANEXO IV - Preencher'!G167</f>
        <v>SIND EMP TRANS PAS EST PERNAMBUCO</v>
      </c>
      <c r="F158" s="5" t="str">
        <f>'[1]TCE - ANEXO IV - Preencher'!H167</f>
        <v>S</v>
      </c>
      <c r="G158" s="5" t="str">
        <f>'[1]TCE - ANEXO IV - Preencher'!I167</f>
        <v>N</v>
      </c>
      <c r="H158" s="5" t="str">
        <f>'[1]TCE - ANEXO IV - Preencher'!J167</f>
        <v>6934295</v>
      </c>
      <c r="I158" s="6">
        <f>IF('[1]TCE - ANEXO IV - Preencher'!K167="","",'[1]TCE - ANEXO IV - Preencher'!K167)</f>
        <v>43990</v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>26 -  P</v>
      </c>
      <c r="L158" s="7">
        <f>'[1]TCE - ANEXO IV - Preencher'!N167</f>
        <v>187.32</v>
      </c>
    </row>
    <row r="159" spans="1:12" s="8" customFormat="1" ht="19.5" customHeight="1" x14ac:dyDescent="0.2">
      <c r="A159" s="3">
        <f>IFERROR(VLOOKUP(B159,'[1]DADOS (OCULTAR)'!$P$3:$R$53,3,0),"")</f>
        <v>10869782001206</v>
      </c>
      <c r="B159" s="4" t="str">
        <f>'[1]TCE - ANEXO IV - Preencher'!C168</f>
        <v>UPA TORRÕES</v>
      </c>
      <c r="C159" s="4" t="str">
        <f>'[1]TCE - ANEXO IV - Preencher'!E168</f>
        <v>1.99 - Outras Despesas com Pessoal</v>
      </c>
      <c r="D159" s="3">
        <f>'[1]TCE - ANEXO IV - Preencher'!F168</f>
        <v>9759606000180</v>
      </c>
      <c r="E159" s="5" t="str">
        <f>'[1]TCE - ANEXO IV - Preencher'!G168</f>
        <v>SIND EMP TRANS PAS EST PERNAMBUCO</v>
      </c>
      <c r="F159" s="5" t="str">
        <f>'[1]TCE - ANEXO IV - Preencher'!H168</f>
        <v>S</v>
      </c>
      <c r="G159" s="5" t="str">
        <f>'[1]TCE - ANEXO IV - Preencher'!I168</f>
        <v>N</v>
      </c>
      <c r="H159" s="5" t="str">
        <f>'[1]TCE - ANEXO IV - Preencher'!J168</f>
        <v>6949054</v>
      </c>
      <c r="I159" s="6">
        <f>IF('[1]TCE - ANEXO IV - Preencher'!K168="","",'[1]TCE - ANEXO IV - Preencher'!K168)</f>
        <v>44004</v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>26 -  P</v>
      </c>
      <c r="L159" s="7">
        <f>'[1]TCE - ANEXO IV - Preencher'!N168</f>
        <v>108.29</v>
      </c>
    </row>
    <row r="160" spans="1:12" s="8" customFormat="1" ht="19.5" customHeight="1" x14ac:dyDescent="0.2">
      <c r="A160" s="3">
        <f>IFERROR(VLOOKUP(B160,'[1]DADOS (OCULTAR)'!$P$3:$R$53,3,0),"")</f>
        <v>10869782001206</v>
      </c>
      <c r="B160" s="4" t="str">
        <f>'[1]TCE - ANEXO IV - Preencher'!C169</f>
        <v>UPA TORRÕES</v>
      </c>
      <c r="C160" s="4" t="str">
        <f>'[1]TCE - ANEXO IV - Preencher'!E169</f>
        <v>1.99 - Outras Despesas com Pessoal</v>
      </c>
      <c r="D160" s="3">
        <f>'[1]TCE - ANEXO IV - Preencher'!F169</f>
        <v>21986074000119</v>
      </c>
      <c r="E160" s="5" t="str">
        <f>'[1]TCE - ANEXO IV - Preencher'!G169</f>
        <v>PRUDENTIAL DO BRASIL VIDA EM GRUPO S.A.</v>
      </c>
      <c r="F160" s="5" t="str">
        <f>'[1]TCE - ANEXO IV - Preencher'!H169</f>
        <v>S</v>
      </c>
      <c r="G160" s="5" t="str">
        <f>'[1]TCE - ANEXO IV - Preencher'!I169</f>
        <v>N</v>
      </c>
      <c r="H160" s="5" t="str">
        <f>'[1]TCE - ANEXO IV - Preencher'!J169</f>
        <v xml:space="preserve">156334382 </v>
      </c>
      <c r="I160" s="6">
        <f>IF('[1]TCE - ANEXO IV - Preencher'!K169="","",'[1]TCE - ANEXO IV - Preencher'!K169)</f>
        <v>44012</v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>26 -  P</v>
      </c>
      <c r="L160" s="7">
        <f>'[1]TCE - ANEXO IV - Preencher'!N169</f>
        <v>259.85000000000002</v>
      </c>
    </row>
    <row r="161" spans="1:12" s="8" customFormat="1" ht="19.5" customHeight="1" x14ac:dyDescent="0.2">
      <c r="A161" s="3">
        <f>IFERROR(VLOOKUP(B161,'[1]DADOS (OCULTAR)'!$P$3:$R$53,3,0),"")</f>
        <v>10869782001206</v>
      </c>
      <c r="B161" s="4" t="str">
        <f>'[1]TCE - ANEXO IV - Preencher'!C170</f>
        <v>UPA TORRÕES</v>
      </c>
      <c r="C161" s="4" t="str">
        <f>'[1]TCE - ANEXO IV - Preencher'!E170</f>
        <v>1.99 - Outras Despesas com Pessoal</v>
      </c>
      <c r="D161" s="3">
        <f>'[1]TCE - ANEXO IV - Preencher'!F170</f>
        <v>21986074000119</v>
      </c>
      <c r="E161" s="5" t="str">
        <f>'[1]TCE - ANEXO IV - Preencher'!G170</f>
        <v>PRUDENTIAL DO BRASIL VIDA EM GRUPO S.A.</v>
      </c>
      <c r="F161" s="5" t="str">
        <f>'[1]TCE - ANEXO IV - Preencher'!H170</f>
        <v>S</v>
      </c>
      <c r="G161" s="5" t="str">
        <f>'[1]TCE - ANEXO IV - Preencher'!I170</f>
        <v>N</v>
      </c>
      <c r="H161" s="5" t="str">
        <f>'[1]TCE - ANEXO IV - Preencher'!J170</f>
        <v>156335124</v>
      </c>
      <c r="I161" s="6">
        <f>IF('[1]TCE - ANEXO IV - Preencher'!K170="","",'[1]TCE - ANEXO IV - Preencher'!K170)</f>
        <v>44012</v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>26 -  P</v>
      </c>
      <c r="L161" s="7">
        <f>'[1]TCE - ANEXO IV - Preencher'!N170</f>
        <v>35.840000000000003</v>
      </c>
    </row>
    <row r="162" spans="1:12" s="8" customFormat="1" ht="19.5" customHeight="1" x14ac:dyDescent="0.2">
      <c r="A162" s="3">
        <f>IFERROR(VLOOKUP(B162,'[1]DADOS (OCULTAR)'!$P$3:$R$53,3,0),"")</f>
        <v>10869782001206</v>
      </c>
      <c r="B162" s="4" t="str">
        <f>'[1]TCE - ANEXO IV - Preencher'!C171</f>
        <v>UPA TORRÕES</v>
      </c>
      <c r="C162" s="4" t="str">
        <f>'[1]TCE - ANEXO IV - Preencher'!E171</f>
        <v>1.99 - Outras Despesas com Pessoal</v>
      </c>
      <c r="D162" s="3">
        <f>'[1]TCE - ANEXO IV - Preencher'!F171</f>
        <v>21986074000119</v>
      </c>
      <c r="E162" s="5" t="str">
        <f>'[1]TCE - ANEXO IV - Preencher'!G171</f>
        <v>PRUDENTIAL DO BRASIL VIDA EM GRUPO S.A.</v>
      </c>
      <c r="F162" s="5" t="str">
        <f>'[1]TCE - ANEXO IV - Preencher'!H171</f>
        <v>S</v>
      </c>
      <c r="G162" s="5" t="str">
        <f>'[1]TCE - ANEXO IV - Preencher'!I171</f>
        <v>N</v>
      </c>
      <c r="H162" s="5" t="str">
        <f>'[1]TCE - ANEXO IV - Preencher'!J171</f>
        <v>156335207</v>
      </c>
      <c r="I162" s="6">
        <f>IF('[1]TCE - ANEXO IV - Preencher'!K171="","",'[1]TCE - ANEXO IV - Preencher'!K171)</f>
        <v>44012</v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>26 -  P</v>
      </c>
      <c r="L162" s="7">
        <f>'[1]TCE - ANEXO IV - Preencher'!N171</f>
        <v>248</v>
      </c>
    </row>
    <row r="163" spans="1:12" s="8" customFormat="1" ht="19.5" customHeight="1" x14ac:dyDescent="0.2">
      <c r="A163" s="3">
        <f>IFERROR(VLOOKUP(B163,'[1]DADOS (OCULTAR)'!$P$3:$R$53,3,0),"")</f>
        <v>10869782001206</v>
      </c>
      <c r="B163" s="4" t="str">
        <f>'[1]TCE - ANEXO IV - Preencher'!C172</f>
        <v>UPA TORRÕES</v>
      </c>
      <c r="C163" s="4" t="str">
        <f>'[1]TCE - ANEXO IV - Preencher'!E172</f>
        <v>1.99 - Outras Despesas com Pessoal</v>
      </c>
      <c r="D163" s="3">
        <f>'[1]TCE - ANEXO IV - Preencher'!F172</f>
        <v>21986074000119</v>
      </c>
      <c r="E163" s="5" t="str">
        <f>'[1]TCE - ANEXO IV - Preencher'!G172</f>
        <v>PRUDENTIAL DO BRASIL VIDA EM GRUPO S.A.</v>
      </c>
      <c r="F163" s="5" t="str">
        <f>'[1]TCE - ANEXO IV - Preencher'!H172</f>
        <v>S</v>
      </c>
      <c r="G163" s="5" t="str">
        <f>'[1]TCE - ANEXO IV - Preencher'!I172</f>
        <v>N</v>
      </c>
      <c r="H163" s="5" t="str">
        <f>'[1]TCE - ANEXO IV - Preencher'!J172</f>
        <v>156335173</v>
      </c>
      <c r="I163" s="6">
        <f>IF('[1]TCE - ANEXO IV - Preencher'!K172="","",'[1]TCE - ANEXO IV - Preencher'!K172)</f>
        <v>44012</v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>26 -  P</v>
      </c>
      <c r="L163" s="7">
        <f>'[1]TCE - ANEXO IV - Preencher'!N172</f>
        <v>152</v>
      </c>
    </row>
    <row r="164" spans="1:12" s="8" customFormat="1" ht="19.5" customHeight="1" x14ac:dyDescent="0.2">
      <c r="A164" s="3" t="str">
        <f>IFERROR(VLOOKUP(B164,'[1]DADOS (OCULTAR)'!$P$3:$R$53,3,0),"")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(OCULTAR)'!$P$3:$R$53,3,0),"")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(OCULTAR)'!$P$3:$R$53,3,0),"")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(OCULTAR)'!$P$3:$R$53,3,0),"")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(OCULTAR)'!$P$3:$R$53,3,0),"")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(OCULTAR)'!$P$3:$R$53,3,0),"")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(OCULTAR)'!$P$3:$R$53,3,0),"")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(OCULTAR)'!$P$3:$R$53,3,0),"")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(OCULTAR)'!$P$3:$R$53,3,0),"")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(OCULTAR)'!$P$3:$R$53,3,0),"")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(OCULTAR)'!$P$3:$R$53,3,0),"")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(OCULTAR)'!$P$3:$R$53,3,0),"")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(OCULTAR)'!$P$3:$R$53,3,0),"")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(OCULTAR)'!$P$3:$R$53,3,0),"")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(OCULTAR)'!$P$3:$R$53,3,0),"")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(OCULTAR)'!$P$3:$R$53,3,0),"")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(OCULTAR)'!$P$3:$R$53,3,0),"")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(OCULTAR)'!$P$3:$R$53,3,0),"")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(OCULTAR)'!$P$3:$R$53,3,0),"")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(OCULTAR)'!$P$3:$R$53,3,0),"")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(OCULTAR)'!$P$3:$R$53,3,0),"")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(OCULTAR)'!$P$3:$R$53,3,0),"")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(OCULTAR)'!$P$3:$R$53,3,0),"")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(OCULTAR)'!$P$3:$R$53,3,0),"")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(OCULTAR)'!$P$3:$R$53,3,0),"")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(OCULTAR)'!$P$3:$R$53,3,0),"")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(OCULTAR)'!$P$3:$R$53,3,0),"")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(OCULTAR)'!$P$3:$R$53,3,0),"")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(OCULTAR)'!$P$3:$R$53,3,0),"")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(OCULTAR)'!$P$3:$R$53,3,0),"")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(OCULTAR)'!$P$3:$R$53,3,0),"")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(OCULTAR)'!$P$3:$R$53,3,0),"")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(OCULTAR)'!$P$3:$R$53,3,0),"")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(OCULTAR)'!$P$3:$R$53,3,0),"")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(OCULTAR)'!$P$3:$R$53,3,0),"")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(OCULTAR)'!$P$3:$R$53,3,0),"")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(OCULTAR)'!$P$3:$R$53,3,0),"")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(OCULTAR)'!$P$3:$R$53,3,0),"")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(OCULTAR)'!$P$3:$R$53,3,0),"")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(OCULTAR)'!$P$3:$R$53,3,0),"")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(OCULTAR)'!$P$3:$R$53,3,0),"")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(OCULTAR)'!$P$3:$R$53,3,0),"")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(OCULTAR)'!$P$3:$R$53,3,0),"")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(OCULTAR)'!$P$3:$R$53,3,0),"")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(OCULTAR)'!$P$3:$R$53,3,0),"")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(OCULTAR)'!$P$3:$R$53,3,0),"")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(OCULTAR)'!$P$3:$R$53,3,0),"")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(OCULTAR)'!$P$3:$R$53,3,0),"")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(OCULTAR)'!$P$3:$R$53,3,0),"")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(OCULTAR)'!$P$3:$R$53,3,0),"")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(OCULTAR)'!$P$3:$R$53,3,0),"")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(OCULTAR)'!$P$3:$R$53,3,0),"")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(OCULTAR)'!$P$3:$R$53,3,0),"")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(OCULTAR)'!$P$3:$R$53,3,0),"")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(OCULTAR)'!$P$3:$R$53,3,0),"")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(OCULTAR)'!$P$3:$R$53,3,0),"")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(OCULTAR)'!$P$3:$R$53,3,0),"")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(OCULTAR)'!$P$3:$R$53,3,0),"")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(OCULTAR)'!$P$3:$R$53,3,0),"")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(OCULTAR)'!$P$3:$R$53,3,0),"")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(OCULTAR)'!$P$3:$R$53,3,0),"")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(OCULTAR)'!$P$3:$R$53,3,0),"")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(OCULTAR)'!$P$3:$R$53,3,0),"")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(OCULTAR)'!$P$3:$R$53,3,0),"")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(OCULTAR)'!$P$3:$R$53,3,0),"")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(OCULTAR)'!$P$3:$R$53,3,0),"")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(OCULTAR)'!$P$3:$R$53,3,0),"")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(OCULTAR)'!$P$3:$R$53,3,0),"")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(OCULTAR)'!$P$3:$R$53,3,0),"")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(OCULTAR)'!$P$3:$R$53,3,0),"")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(OCULTAR)'!$P$3:$R$53,3,0),"")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(OCULTAR)'!$P$3:$R$53,3,0),"")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(OCULTAR)'!$P$3:$R$53,3,0),"")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(OCULTAR)'!$P$3:$R$53,3,0),"")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(OCULTAR)'!$P$3:$R$53,3,0),"")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(OCULTAR)'!$P$3:$R$53,3,0),"")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(OCULTAR)'!$P$3:$R$53,3,0),"")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(OCULTAR)'!$P$3:$R$53,3,0),"")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(OCULTAR)'!$P$3:$R$53,3,0),"")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(OCULTAR)'!$P$3:$R$53,3,0),"")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(OCULTAR)'!$P$3:$R$53,3,0),"")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(OCULTAR)'!$P$3:$R$53,3,0),"")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(OCULTAR)'!$P$3:$R$53,3,0),"")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(OCULTAR)'!$P$3:$R$53,3,0),"")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(OCULTAR)'!$P$3:$R$53,3,0),"")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(OCULTAR)'!$P$3:$R$53,3,0),"")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(OCULTAR)'!$P$3:$R$53,3,0),"")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(OCULTAR)'!$P$3:$R$53,3,0),"")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(OCULTAR)'!$P$3:$R$53,3,0),"")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(OCULTAR)'!$P$3:$R$53,3,0),"")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(OCULTAR)'!$P$3:$R$53,3,0),"")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(OCULTAR)'!$P$3:$R$53,3,0),"")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(OCULTAR)'!$P$3:$R$53,3,0),"")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(OCULTAR)'!$P$3:$R$53,3,0),"")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(OCULTAR)'!$P$3:$R$53,3,0),"")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(OCULTAR)'!$P$3:$R$53,3,0),"")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(OCULTAR)'!$P$3:$R$53,3,0),"")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(OCULTAR)'!$P$3:$R$53,3,0),"")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(OCULTAR)'!$P$3:$R$53,3,0),"")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(OCULTAR)'!$P$3:$R$53,3,0),"")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(OCULTAR)'!$P$3:$R$53,3,0),"")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(OCULTAR)'!$P$3:$R$53,3,0),"")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(OCULTAR)'!$P$3:$R$53,3,0),"")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(OCULTAR)'!$P$3:$R$53,3,0),"")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(OCULTAR)'!$P$3:$R$53,3,0),"")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(OCULTAR)'!$P$3:$R$53,3,0),"")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(OCULTAR)'!$P$3:$R$53,3,0),"")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(OCULTAR)'!$P$3:$R$53,3,0),"")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(OCULTAR)'!$P$3:$R$53,3,0),"")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(OCULTAR)'!$P$3:$R$53,3,0),"")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(OCULTAR)'!$P$3:$R$53,3,0),"")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(OCULTAR)'!$P$3:$R$53,3,0),"")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(OCULTAR)'!$P$3:$R$53,3,0),"")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(OCULTAR)'!$P$3:$R$53,3,0),"")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(OCULTAR)'!$P$3:$R$53,3,0),"")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(OCULTAR)'!$P$3:$R$53,3,0),"")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(OCULTAR)'!$P$3:$R$53,3,0),"")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(OCULTAR)'!$P$3:$R$53,3,0),"")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(OCULTAR)'!$P$3:$R$53,3,0),"")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(OCULTAR)'!$P$3:$R$53,3,0),"")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(OCULTAR)'!$P$3:$R$53,3,0),"")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(OCULTAR)'!$P$3:$R$53,3,0),"")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(OCULTAR)'!$P$3:$R$53,3,0),"")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(OCULTAR)'!$P$3:$R$53,3,0),"")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(OCULTAR)'!$P$3:$R$53,3,0),"")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(OCULTAR)'!$P$3:$R$53,3,0),"")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(OCULTAR)'!$P$3:$R$53,3,0),"")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(OCULTAR)'!$P$3:$R$53,3,0),"")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(OCULTAR)'!$P$3:$R$53,3,0),"")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(OCULTAR)'!$P$3:$R$53,3,0),"")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(OCULTAR)'!$P$3:$R$53,3,0),"")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(OCULTAR)'!$P$3:$R$53,3,0),"")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(OCULTAR)'!$P$3:$R$53,3,0),"")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(OCULTAR)'!$P$3:$R$53,3,0),"")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(OCULTAR)'!$P$3:$R$53,3,0),"")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(OCULTAR)'!$P$3:$R$53,3,0),"")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(OCULTAR)'!$P$3:$R$53,3,0),"")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(OCULTAR)'!$P$3:$R$53,3,0),"")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(OCULTAR)'!$P$3:$R$53,3,0),"")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(OCULTAR)'!$P$3:$R$53,3,0),"")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(OCULTAR)'!$P$3:$R$53,3,0),"")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(OCULTAR)'!$P$3:$R$53,3,0),"")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(OCULTAR)'!$P$3:$R$53,3,0),"")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(OCULTAR)'!$P$3:$R$53,3,0),"")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(OCULTAR)'!$P$3:$R$53,3,0),"")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(OCULTAR)'!$P$3:$R$53,3,0),"")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(OCULTAR)'!$P$3:$R$53,3,0),"")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(OCULTAR)'!$P$3:$R$53,3,0),"")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(OCULTAR)'!$P$3:$R$53,3,0),"")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(OCULTAR)'!$P$3:$R$53,3,0),"")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(OCULTAR)'!$P$3:$R$53,3,0),"")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(OCULTAR)'!$P$3:$R$53,3,0),"")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(OCULTAR)'!$P$3:$R$53,3,0),"")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(OCULTAR)'!$P$3:$R$53,3,0),"")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(OCULTAR)'!$P$3:$R$53,3,0),"")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(OCULTAR)'!$P$3:$R$53,3,0),"")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(OCULTAR)'!$P$3:$R$53,3,0),"")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(OCULTAR)'!$P$3:$R$53,3,0),"")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(OCULTAR)'!$P$3:$R$53,3,0),"")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(OCULTAR)'!$P$3:$R$53,3,0),"")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(OCULTAR)'!$P$3:$R$53,3,0),"")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(OCULTAR)'!$P$3:$R$53,3,0),"")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(OCULTAR)'!$P$3:$R$53,3,0),"")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(OCULTAR)'!$P$3:$R$53,3,0),"")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(OCULTAR)'!$P$3:$R$53,3,0),"")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(OCULTAR)'!$P$3:$R$53,3,0),"")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(OCULTAR)'!$P$3:$R$53,3,0),"")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(OCULTAR)'!$P$3:$R$53,3,0),"")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(OCULTAR)'!$P$3:$R$53,3,0),"")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(OCULTAR)'!$P$3:$R$53,3,0),"")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(OCULTAR)'!$P$3:$R$53,3,0),"")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(OCULTAR)'!$P$3:$R$53,3,0),"")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(OCULTAR)'!$P$3:$R$53,3,0),"")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(OCULTAR)'!$P$3:$R$53,3,0),"")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(OCULTAR)'!$P$3:$R$53,3,0),"")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(OCULTAR)'!$P$3:$R$53,3,0),"")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(OCULTAR)'!$P$3:$R$53,3,0),"")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(OCULTAR)'!$P$3:$R$53,3,0),"")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(OCULTAR)'!$P$3:$R$53,3,0),"")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(OCULTAR)'!$P$3:$R$53,3,0),"")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(OCULTAR)'!$P$3:$R$53,3,0),"")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(OCULTAR)'!$P$3:$R$53,3,0),"")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(OCULTAR)'!$P$3:$R$53,3,0),"")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(OCULTAR)'!$P$3:$R$53,3,0),"")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(OCULTAR)'!$P$3:$R$53,3,0),"")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(OCULTAR)'!$P$3:$R$53,3,0),"")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(OCULTAR)'!$P$3:$R$53,3,0),"")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(OCULTAR)'!$P$3:$R$53,3,0),"")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(OCULTAR)'!$P$3:$R$53,3,0),"")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(OCULTAR)'!$P$3:$R$53,3,0),"")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(OCULTAR)'!$P$3:$R$53,3,0),"")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(OCULTAR)'!$P$3:$R$53,3,0),"")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(OCULTAR)'!$P$3:$R$53,3,0),"")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(OCULTAR)'!$P$3:$R$53,3,0),"")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(OCULTAR)'!$P$3:$R$53,3,0),"")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(OCULTAR)'!$P$3:$R$53,3,0),"")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(OCULTAR)'!$P$3:$R$53,3,0),"")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(OCULTAR)'!$P$3:$R$53,3,0),"")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(OCULTAR)'!$P$3:$R$53,3,0),"")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(OCULTAR)'!$P$3:$R$53,3,0),"")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(OCULTAR)'!$P$3:$R$53,3,0),"")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(OCULTAR)'!$P$3:$R$53,3,0),"")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(OCULTAR)'!$P$3:$R$53,3,0),"")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(OCULTAR)'!$P$3:$R$53,3,0),"")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(OCULTAR)'!$P$3:$R$53,3,0),"")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(OCULTAR)'!$P$3:$R$53,3,0),"")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(OCULTAR)'!$P$3:$R$53,3,0),"")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(OCULTAR)'!$P$3:$R$53,3,0),"")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(OCULTAR)'!$P$3:$R$53,3,0),"")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(OCULTAR)'!$P$3:$R$53,3,0),"")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(OCULTAR)'!$P$3:$R$53,3,0),"")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(OCULTAR)'!$P$3:$R$53,3,0),"")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(OCULTAR)'!$P$3:$R$53,3,0),"")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(OCULTAR)'!$P$3:$R$53,3,0),"")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(OCULTAR)'!$P$3:$R$53,3,0),"")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(OCULTAR)'!$P$3:$R$53,3,0),"")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(OCULTAR)'!$P$3:$R$53,3,0),"")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(OCULTAR)'!$P$3:$R$53,3,0),"")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(OCULTAR)'!$P$3:$R$53,3,0),"")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(OCULTAR)'!$P$3:$R$53,3,0),"")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(OCULTAR)'!$P$3:$R$53,3,0),"")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(OCULTAR)'!$P$3:$R$53,3,0),"")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(OCULTAR)'!$P$3:$R$53,3,0),"")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(OCULTAR)'!$P$3:$R$53,3,0),"")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(OCULTAR)'!$P$3:$R$53,3,0),"")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(OCULTAR)'!$P$3:$R$53,3,0),"")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(OCULTAR)'!$P$3:$R$53,3,0),"")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(OCULTAR)'!$P$3:$R$53,3,0),"")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(OCULTAR)'!$P$3:$R$53,3,0),"")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(OCULTAR)'!$P$3:$R$53,3,0),"")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(OCULTAR)'!$P$3:$R$53,3,0),"")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(OCULTAR)'!$P$3:$R$53,3,0),"")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(OCULTAR)'!$P$3:$R$53,3,0),"")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(OCULTAR)'!$P$3:$R$53,3,0),"")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(OCULTAR)'!$P$3:$R$53,3,0),"")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(OCULTAR)'!$P$3:$R$53,3,0),"")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(OCULTAR)'!$P$3:$R$53,3,0),"")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(OCULTAR)'!$P$3:$R$53,3,0),"")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(OCULTAR)'!$P$3:$R$53,3,0),"")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(OCULTAR)'!$P$3:$R$53,3,0),"")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(OCULTAR)'!$P$3:$R$53,3,0),"")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(OCULTAR)'!$P$3:$R$53,3,0),"")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(OCULTAR)'!$P$3:$R$53,3,0),"")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(OCULTAR)'!$P$3:$R$53,3,0),"")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(OCULTAR)'!$P$3:$R$53,3,0),"")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(OCULTAR)'!$P$3:$R$53,3,0),"")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(OCULTAR)'!$P$3:$R$53,3,0),"")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(OCULTAR)'!$P$3:$R$53,3,0),"")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(OCULTAR)'!$P$3:$R$53,3,0),"")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(OCULTAR)'!$P$3:$R$53,3,0),"")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(OCULTAR)'!$P$3:$R$53,3,0),"")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(OCULTAR)'!$P$3:$R$53,3,0),"")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(OCULTAR)'!$P$3:$R$53,3,0),"")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(OCULTAR)'!$P$3:$R$53,3,0),"")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(OCULTAR)'!$P$3:$R$53,3,0),"")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(OCULTAR)'!$P$3:$R$53,3,0),"")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(OCULTAR)'!$P$3:$R$53,3,0),"")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(OCULTAR)'!$P$3:$R$53,3,0),"")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(OCULTAR)'!$P$3:$R$53,3,0),"")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(OCULTAR)'!$P$3:$R$53,3,0),"")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(OCULTAR)'!$P$3:$R$53,3,0),"")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(OCULTAR)'!$P$3:$R$53,3,0),"")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(OCULTAR)'!$P$3:$R$53,3,0),"")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(OCULTAR)'!$P$3:$R$53,3,0),"")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(OCULTAR)'!$P$3:$R$53,3,0),"")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(OCULTAR)'!$P$3:$R$53,3,0),"")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(OCULTAR)'!$P$3:$R$53,3,0),"")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(OCULTAR)'!$P$3:$R$53,3,0),"")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(OCULTAR)'!$P$3:$R$53,3,0),"")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(OCULTAR)'!$P$3:$R$53,3,0),"")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(OCULTAR)'!$P$3:$R$53,3,0),"")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(OCULTAR)'!$P$3:$R$53,3,0),"")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(OCULTAR)'!$P$3:$R$53,3,0),"")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(OCULTAR)'!$P$3:$R$53,3,0),"")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(OCULTAR)'!$P$3:$R$53,3,0),"")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(OCULTAR)'!$P$3:$R$53,3,0),"")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(OCULTAR)'!$P$3:$R$53,3,0),"")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(OCULTAR)'!$P$3:$R$53,3,0),"")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(OCULTAR)'!$P$3:$R$53,3,0),"")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(OCULTAR)'!$P$3:$R$53,3,0),"")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(OCULTAR)'!$P$3:$R$53,3,0),"")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(OCULTAR)'!$P$3:$R$53,3,0),"")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(OCULTAR)'!$P$3:$R$53,3,0),"")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(OCULTAR)'!$P$3:$R$53,3,0),"")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(OCULTAR)'!$P$3:$R$53,3,0),"")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(OCULTAR)'!$P$3:$R$53,3,0),"")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(OCULTAR)'!$P$3:$R$53,3,0),"")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(OCULTAR)'!$P$3:$R$53,3,0),"")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(OCULTAR)'!$P$3:$R$53,3,0),"")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(OCULTAR)'!$P$3:$R$53,3,0),"")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(OCULTAR)'!$P$3:$R$53,3,0),"")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(OCULTAR)'!$P$3:$R$53,3,0),"")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(OCULTAR)'!$P$3:$R$53,3,0),"")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(OCULTAR)'!$P$3:$R$53,3,0),"")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(OCULTAR)'!$P$3:$R$53,3,0),"")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(OCULTAR)'!$P$3:$R$53,3,0),"")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(OCULTAR)'!$P$3:$R$53,3,0),"")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(OCULTAR)'!$P$3:$R$53,3,0),"")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(OCULTAR)'!$P$3:$R$53,3,0),"")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(OCULTAR)'!$P$3:$R$53,3,0),"")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(OCULTAR)'!$P$3:$R$53,3,0),"")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(OCULTAR)'!$P$3:$R$53,3,0),"")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(OCULTAR)'!$P$3:$R$53,3,0),"")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(OCULTAR)'!$P$3:$R$53,3,0),"")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(OCULTAR)'!$P$3:$R$53,3,0),"")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(OCULTAR)'!$P$3:$R$53,3,0),"")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(OCULTAR)'!$P$3:$R$53,3,0),"")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(OCULTAR)'!$P$3:$R$53,3,0),"")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(OCULTAR)'!$P$3:$R$53,3,0),"")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(OCULTAR)'!$P$3:$R$53,3,0),"")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(OCULTAR)'!$P$3:$R$53,3,0),"")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(OCULTAR)'!$P$3:$R$53,3,0),"")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(OCULTAR)'!$P$3:$R$53,3,0),"")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(OCULTAR)'!$P$3:$R$53,3,0),"")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(OCULTAR)'!$P$3:$R$53,3,0),"")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(OCULTAR)'!$P$3:$R$53,3,0),"")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(OCULTAR)'!$P$3:$R$53,3,0),"")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(OCULTAR)'!$P$3:$R$53,3,0),"")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(OCULTAR)'!$P$3:$R$53,3,0),"")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(OCULTAR)'!$P$3:$R$53,3,0),"")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(OCULTAR)'!$P$3:$R$53,3,0),"")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(OCULTAR)'!$P$3:$R$53,3,0),"")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(OCULTAR)'!$P$3:$R$53,3,0),"")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(OCULTAR)'!$P$3:$R$53,3,0),"")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(OCULTAR)'!$P$3:$R$53,3,0),"")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(OCULTAR)'!$P$3:$R$53,3,0),"")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(OCULTAR)'!$P$3:$R$53,3,0),"")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(OCULTAR)'!$P$3:$R$53,3,0),"")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(OCULTAR)'!$P$3:$R$53,3,0),"")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(OCULTAR)'!$P$3:$R$53,3,0),"")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(OCULTAR)'!$P$3:$R$53,3,0),"")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(OCULTAR)'!$P$3:$R$53,3,0),"")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(OCULTAR)'!$P$3:$R$53,3,0),"")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(OCULTAR)'!$P$3:$R$53,3,0),"")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(OCULTAR)'!$P$3:$R$53,3,0),"")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(OCULTAR)'!$P$3:$R$53,3,0),"")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(OCULTAR)'!$P$3:$R$53,3,0),"")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(OCULTAR)'!$P$3:$R$53,3,0),"")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(OCULTAR)'!$P$3:$R$53,3,0),"")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(OCULTAR)'!$P$3:$R$53,3,0),"")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(OCULTAR)'!$P$3:$R$53,3,0),"")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(OCULTAR)'!$P$3:$R$53,3,0),"")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(OCULTAR)'!$P$3:$R$53,3,0),"")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(OCULTAR)'!$P$3:$R$53,3,0),"")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(OCULTAR)'!$P$3:$R$53,3,0),"")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(OCULTAR)'!$P$3:$R$53,3,0),"")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(OCULTAR)'!$P$3:$R$53,3,0),"")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(OCULTAR)'!$P$3:$R$53,3,0),"")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(OCULTAR)'!$P$3:$R$53,3,0),"")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(OCULTAR)'!$P$3:$R$53,3,0),"")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(OCULTAR)'!$P$3:$R$53,3,0),"")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(OCULTAR)'!$P$3:$R$53,3,0),"")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(OCULTAR)'!$P$3:$R$53,3,0),"")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(OCULTAR)'!$P$3:$R$53,3,0),"")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(OCULTAR)'!$P$3:$R$53,3,0),"")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(OCULTAR)'!$P$3:$R$53,3,0),"")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(OCULTAR)'!$P$3:$R$53,3,0),"")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(OCULTAR)'!$P$3:$R$53,3,0),"")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(OCULTAR)'!$P$3:$R$53,3,0),"")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(OCULTAR)'!$P$3:$R$53,3,0),"")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(OCULTAR)'!$P$3:$R$53,3,0),"")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(OCULTAR)'!$P$3:$R$53,3,0),"")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(OCULTAR)'!$P$3:$R$53,3,0),"")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(OCULTAR)'!$P$3:$R$53,3,0),"")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(OCULTAR)'!$P$3:$R$53,3,0),"")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(OCULTAR)'!$P$3:$R$53,3,0),"")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(OCULTAR)'!$P$3:$R$53,3,0),"")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(OCULTAR)'!$P$3:$R$53,3,0),"")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(OCULTAR)'!$P$3:$R$53,3,0),"")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(OCULTAR)'!$P$3:$R$53,3,0),"")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(OCULTAR)'!$P$3:$R$53,3,0),"")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(OCULTAR)'!$P$3:$R$53,3,0),"")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(OCULTAR)'!$P$3:$R$53,3,0),"")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(OCULTAR)'!$P$3:$R$53,3,0),"")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(OCULTAR)'!$P$3:$R$53,3,0),"")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(OCULTAR)'!$P$3:$R$53,3,0),"")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(OCULTAR)'!$P$3:$R$53,3,0),"")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(OCULTAR)'!$P$3:$R$53,3,0),"")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(OCULTAR)'!$P$3:$R$53,3,0),"")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(OCULTAR)'!$P$3:$R$53,3,0),"")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(OCULTAR)'!$P$3:$R$53,3,0),"")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(OCULTAR)'!$P$3:$R$53,3,0),"")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(OCULTAR)'!$P$3:$R$53,3,0),"")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(OCULTAR)'!$P$3:$R$53,3,0),"")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(OCULTAR)'!$P$3:$R$53,3,0),"")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(OCULTAR)'!$P$3:$R$53,3,0),"")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(OCULTAR)'!$P$3:$R$53,3,0),"")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(OCULTAR)'!$P$3:$R$53,3,0),"")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(OCULTAR)'!$P$3:$R$53,3,0),"")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(OCULTAR)'!$P$3:$R$53,3,0),"")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(OCULTAR)'!$P$3:$R$53,3,0),"")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(OCULTAR)'!$P$3:$R$53,3,0),"")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(OCULTAR)'!$P$3:$R$53,3,0),"")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(OCULTAR)'!$P$3:$R$53,3,0),"")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(OCULTAR)'!$P$3:$R$53,3,0),"")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(OCULTAR)'!$P$3:$R$53,3,0),"")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(OCULTAR)'!$P$3:$R$53,3,0),"")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(OCULTAR)'!$P$3:$R$53,3,0),"")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(OCULTAR)'!$P$3:$R$53,3,0),"")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(OCULTAR)'!$P$3:$R$53,3,0),"")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(OCULTAR)'!$P$3:$R$53,3,0),"")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(OCULTAR)'!$P$3:$R$53,3,0),"")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(OCULTAR)'!$P$3:$R$53,3,0),"")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(OCULTAR)'!$P$3:$R$53,3,0),"")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(OCULTAR)'!$P$3:$R$53,3,0),"")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(OCULTAR)'!$P$3:$R$53,3,0),"")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(OCULTAR)'!$P$3:$R$53,3,0),"")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(OCULTAR)'!$P$3:$R$53,3,0),"")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(OCULTAR)'!$P$3:$R$53,3,0),"")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(OCULTAR)'!$P$3:$R$53,3,0),"")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(OCULTAR)'!$P$3:$R$53,3,0),"")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(OCULTAR)'!$P$3:$R$53,3,0),"")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(OCULTAR)'!$P$3:$R$53,3,0),"")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(OCULTAR)'!$P$3:$R$53,3,0),"")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(OCULTAR)'!$P$3:$R$53,3,0),"")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(OCULTAR)'!$P$3:$R$53,3,0),"")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(OCULTAR)'!$P$3:$R$53,3,0),"")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(OCULTAR)'!$P$3:$R$53,3,0),"")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(OCULTAR)'!$P$3:$R$53,3,0),"")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(OCULTAR)'!$P$3:$R$53,3,0),"")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(OCULTAR)'!$P$3:$R$53,3,0),"")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(OCULTAR)'!$P$3:$R$53,3,0),"")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(OCULTAR)'!$P$3:$R$53,3,0),"")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(OCULTAR)'!$P$3:$R$53,3,0),"")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(OCULTAR)'!$P$3:$R$53,3,0),"")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(OCULTAR)'!$P$3:$R$53,3,0),"")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(OCULTAR)'!$P$3:$R$53,3,0),"")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(OCULTAR)'!$P$3:$R$53,3,0),"")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(OCULTAR)'!$P$3:$R$53,3,0),"")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(OCULTAR)'!$P$3:$R$53,3,0),"")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(OCULTAR)'!$P$3:$R$53,3,0),"")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(OCULTAR)'!$P$3:$R$53,3,0),"")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(OCULTAR)'!$P$3:$R$53,3,0),"")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(OCULTAR)'!$P$3:$R$53,3,0),"")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(OCULTAR)'!$P$3:$R$53,3,0),"")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(OCULTAR)'!$P$3:$R$53,3,0),"")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(OCULTAR)'!$P$3:$R$53,3,0),"")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(OCULTAR)'!$P$3:$R$53,3,0),"")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(OCULTAR)'!$P$3:$R$53,3,0),"")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(OCULTAR)'!$P$3:$R$53,3,0),"")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(OCULTAR)'!$P$3:$R$53,3,0),"")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(OCULTAR)'!$P$3:$R$53,3,0),"")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(OCULTAR)'!$P$3:$R$53,3,0),"")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(OCULTAR)'!$P$3:$R$53,3,0),"")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(OCULTAR)'!$P$3:$R$53,3,0),"")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(OCULTAR)'!$P$3:$R$53,3,0),"")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(OCULTAR)'!$P$3:$R$53,3,0),"")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(OCULTAR)'!$P$3:$R$53,3,0),"")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(OCULTAR)'!$P$3:$R$53,3,0),"")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(OCULTAR)'!$P$3:$R$53,3,0),"")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(OCULTAR)'!$P$3:$R$53,3,0),"")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(OCULTAR)'!$P$3:$R$53,3,0),"")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(OCULTAR)'!$P$3:$R$53,3,0),"")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(OCULTAR)'!$P$3:$R$53,3,0),"")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(OCULTAR)'!$P$3:$R$53,3,0),"")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(OCULTAR)'!$P$3:$R$53,3,0),"")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(OCULTAR)'!$P$3:$R$53,3,0),"")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(OCULTAR)'!$P$3:$R$53,3,0),"")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(OCULTAR)'!$P$3:$R$53,3,0),"")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(OCULTAR)'!$P$3:$R$53,3,0),"")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(OCULTAR)'!$P$3:$R$53,3,0),"")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(OCULTAR)'!$P$3:$R$53,3,0),"")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(OCULTAR)'!$P$3:$R$53,3,0),"")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(OCULTAR)'!$P$3:$R$53,3,0),"")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(OCULTAR)'!$P$3:$R$53,3,0),"")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(OCULTAR)'!$P$3:$R$53,3,0),"")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(OCULTAR)'!$P$3:$R$53,3,0),"")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(OCULTAR)'!$P$3:$R$53,3,0),"")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(OCULTAR)'!$P$3:$R$53,3,0),"")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(OCULTAR)'!$P$3:$R$53,3,0),"")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(OCULTAR)'!$P$3:$R$53,3,0),"")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(OCULTAR)'!$P$3:$R$53,3,0),"")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(OCULTAR)'!$P$3:$R$53,3,0),"")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(OCULTAR)'!$P$3:$R$53,3,0),"")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(OCULTAR)'!$P$3:$R$53,3,0),"")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(OCULTAR)'!$P$3:$R$53,3,0),"")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(OCULTAR)'!$P$3:$R$53,3,0),"")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(OCULTAR)'!$P$3:$R$53,3,0),"")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(OCULTAR)'!$P$3:$R$53,3,0),"")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(OCULTAR)'!$P$3:$R$53,3,0),"")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(OCULTAR)'!$P$3:$R$53,3,0),"")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(OCULTAR)'!$P$3:$R$53,3,0),"")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(OCULTAR)'!$P$3:$R$53,3,0),"")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(OCULTAR)'!$P$3:$R$53,3,0),"")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(OCULTAR)'!$P$3:$R$53,3,0),"")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(OCULTAR)'!$P$3:$R$53,3,0),"")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(OCULTAR)'!$P$3:$R$53,3,0),"")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(OCULTAR)'!$P$3:$R$53,3,0),"")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(OCULTAR)'!$P$3:$R$53,3,0),"")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(OCULTAR)'!$P$3:$R$53,3,0),"")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(OCULTAR)'!$P$3:$R$53,3,0),"")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(OCULTAR)'!$P$3:$R$53,3,0),"")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(OCULTAR)'!$P$3:$R$53,3,0),"")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(OCULTAR)'!$P$3:$R$53,3,0),"")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(OCULTAR)'!$P$3:$R$53,3,0),"")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(OCULTAR)'!$P$3:$R$53,3,0),"")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(OCULTAR)'!$P$3:$R$53,3,0),"")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(OCULTAR)'!$P$3:$R$53,3,0),"")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(OCULTAR)'!$P$3:$R$53,3,0),"")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(OCULTAR)'!$P$3:$R$53,3,0),"")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(OCULTAR)'!$P$3:$R$53,3,0),"")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(OCULTAR)'!$P$3:$R$53,3,0),"")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(OCULTAR)'!$P$3:$R$53,3,0),"")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(OCULTAR)'!$P$3:$R$53,3,0),"")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(OCULTAR)'!$P$3:$R$53,3,0),"")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(OCULTAR)'!$P$3:$R$53,3,0),"")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(OCULTAR)'!$P$3:$R$53,3,0),"")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(OCULTAR)'!$P$3:$R$53,3,0),"")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(OCULTAR)'!$P$3:$R$53,3,0),"")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(OCULTAR)'!$P$3:$R$53,3,0),"")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(OCULTAR)'!$P$3:$R$53,3,0),"")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(OCULTAR)'!$P$3:$R$53,3,0),"")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(OCULTAR)'!$P$3:$R$53,3,0),"")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(OCULTAR)'!$P$3:$R$53,3,0),"")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(OCULTAR)'!$P$3:$R$53,3,0),"")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(OCULTAR)'!$P$3:$R$53,3,0),"")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(OCULTAR)'!$P$3:$R$53,3,0),"")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(OCULTAR)'!$P$3:$R$53,3,0),"")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(OCULTAR)'!$P$3:$R$53,3,0),"")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(OCULTAR)'!$P$3:$R$53,3,0),"")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(OCULTAR)'!$P$3:$R$53,3,0),"")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(OCULTAR)'!$P$3:$R$53,3,0),"")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(OCULTAR)'!$P$3:$R$53,3,0),"")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(OCULTAR)'!$P$3:$R$53,3,0),"")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(OCULTAR)'!$P$3:$R$53,3,0),"")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(OCULTAR)'!$P$3:$R$53,3,0),"")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(OCULTAR)'!$P$3:$R$53,3,0),"")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(OCULTAR)'!$P$3:$R$53,3,0),"")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(OCULTAR)'!$P$3:$R$53,3,0),"")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(OCULTAR)'!$P$3:$R$53,3,0),"")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(OCULTAR)'!$P$3:$R$53,3,0),"")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(OCULTAR)'!$P$3:$R$53,3,0),"")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(OCULTAR)'!$P$3:$R$53,3,0),"")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(OCULTAR)'!$P$3:$R$53,3,0),"")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(OCULTAR)'!$P$3:$R$53,3,0),"")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(OCULTAR)'!$P$3:$R$53,3,0),"")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(OCULTAR)'!$P$3:$R$53,3,0),"")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(OCULTAR)'!$P$3:$R$53,3,0),"")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(OCULTAR)'!$P$3:$R$53,3,0),"")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(OCULTAR)'!$P$3:$R$53,3,0),"")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(OCULTAR)'!$P$3:$R$53,3,0),"")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(OCULTAR)'!$P$3:$R$53,3,0),"")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(OCULTAR)'!$P$3:$R$53,3,0),"")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(OCULTAR)'!$P$3:$R$53,3,0),"")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(OCULTAR)'!$P$3:$R$53,3,0),"")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(OCULTAR)'!$P$3:$R$53,3,0),"")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(OCULTAR)'!$P$3:$R$53,3,0),"")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(OCULTAR)'!$P$3:$R$53,3,0),"")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(OCULTAR)'!$P$3:$R$53,3,0),"")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(OCULTAR)'!$P$3:$R$53,3,0),"")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(OCULTAR)'!$P$3:$R$53,3,0),"")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(OCULTAR)'!$P$3:$R$53,3,0),"")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(OCULTAR)'!$P$3:$R$53,3,0),"")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(OCULTAR)'!$P$3:$R$53,3,0),"")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(OCULTAR)'!$P$3:$R$53,3,0),"")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(OCULTAR)'!$P$3:$R$53,3,0),"")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(OCULTAR)'!$P$3:$R$53,3,0),"")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(OCULTAR)'!$P$3:$R$53,3,0),"")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(OCULTAR)'!$P$3:$R$53,3,0),"")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(OCULTAR)'!$P$3:$R$53,3,0),"")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(OCULTAR)'!$P$3:$R$53,3,0),"")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(OCULTAR)'!$P$3:$R$53,3,0),"")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(OCULTAR)'!$P$3:$R$53,3,0),"")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(OCULTAR)'!$P$3:$R$53,3,0),"")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(OCULTAR)'!$P$3:$R$53,3,0),"")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(OCULTAR)'!$P$3:$R$53,3,0),"")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(OCULTAR)'!$P$3:$R$53,3,0),"")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(OCULTAR)'!$P$3:$R$53,3,0),"")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(OCULTAR)'!$P$3:$R$53,3,0),"")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(OCULTAR)'!$P$3:$R$53,3,0),"")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(OCULTAR)'!$P$3:$R$53,3,0),"")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(OCULTAR)'!$P$3:$R$53,3,0),"")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(OCULTAR)'!$P$3:$R$53,3,0),"")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(OCULTAR)'!$P$3:$R$53,3,0),"")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(OCULTAR)'!$P$3:$R$53,3,0),"")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(OCULTAR)'!$P$3:$R$53,3,0),"")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(OCULTAR)'!$P$3:$R$53,3,0),"")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(OCULTAR)'!$P$3:$R$53,3,0),"")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(OCULTAR)'!$P$3:$R$53,3,0),"")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(OCULTAR)'!$P$3:$R$53,3,0),"")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(OCULTAR)'!$P$3:$R$53,3,0),"")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(OCULTAR)'!$P$3:$R$53,3,0),"")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(OCULTAR)'!$P$3:$R$53,3,0),"")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(OCULTAR)'!$P$3:$R$53,3,0),"")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(OCULTAR)'!$P$3:$R$53,3,0),"")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(OCULTAR)'!$P$3:$R$53,3,0),"")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(OCULTAR)'!$P$3:$R$53,3,0),"")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(OCULTAR)'!$P$3:$R$53,3,0),"")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(OCULTAR)'!$P$3:$R$53,3,0),"")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(OCULTAR)'!$P$3:$R$53,3,0),"")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(OCULTAR)'!$P$3:$R$53,3,0),"")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(OCULTAR)'!$P$3:$R$53,3,0),"")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(OCULTAR)'!$P$3:$R$53,3,0),"")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(OCULTAR)'!$P$3:$R$53,3,0),"")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(OCULTAR)'!$P$3:$R$53,3,0),"")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(OCULTAR)'!$P$3:$R$53,3,0),"")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(OCULTAR)'!$P$3:$R$53,3,0),"")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(OCULTAR)'!$P$3:$R$53,3,0),"")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(OCULTAR)'!$P$3:$R$53,3,0),"")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(OCULTAR)'!$P$3:$R$53,3,0),"")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(OCULTAR)'!$P$3:$R$53,3,0),"")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(OCULTAR)'!$P$3:$R$53,3,0),"")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(OCULTAR)'!$P$3:$R$53,3,0),"")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(OCULTAR)'!$P$3:$R$53,3,0),"")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(OCULTAR)'!$P$3:$R$53,3,0),"")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(OCULTAR)'!$P$3:$R$53,3,0),"")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(OCULTAR)'!$P$3:$R$53,3,0),"")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(OCULTAR)'!$P$3:$R$53,3,0),"")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(OCULTAR)'!$P$3:$R$53,3,0),"")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(OCULTAR)'!$P$3:$R$53,3,0),"")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(OCULTAR)'!$P$3:$R$53,3,0),"")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(OCULTAR)'!$P$3:$R$53,3,0),"")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(OCULTAR)'!$P$3:$R$53,3,0),"")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(OCULTAR)'!$P$3:$R$53,3,0),"")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(OCULTAR)'!$P$3:$R$53,3,0),"")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(OCULTAR)'!$P$3:$R$53,3,0),"")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(OCULTAR)'!$P$3:$R$53,3,0),"")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(OCULTAR)'!$P$3:$R$53,3,0),"")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(OCULTAR)'!$P$3:$R$53,3,0),"")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(OCULTAR)'!$P$3:$R$53,3,0),"")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(OCULTAR)'!$P$3:$R$53,3,0),"")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(OCULTAR)'!$P$3:$R$53,3,0),"")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(OCULTAR)'!$P$3:$R$53,3,0),"")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(OCULTAR)'!$P$3:$R$53,3,0),"")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(OCULTAR)'!$P$3:$R$53,3,0),"")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(OCULTAR)'!$P$3:$R$53,3,0),"")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(OCULTAR)'!$P$3:$R$53,3,0),"")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(OCULTAR)'!$P$3:$R$53,3,0),"")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(OCULTAR)'!$P$3:$R$53,3,0),"")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(OCULTAR)'!$P$3:$R$53,3,0),"")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(OCULTAR)'!$P$3:$R$53,3,0),"")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(OCULTAR)'!$P$3:$R$53,3,0),"")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(OCULTAR)'!$P$3:$R$53,3,0),"")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(OCULTAR)'!$P$3:$R$53,3,0),"")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(OCULTAR)'!$P$3:$R$53,3,0),"")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(OCULTAR)'!$P$3:$R$53,3,0),"")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(OCULTAR)'!$P$3:$R$53,3,0),"")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(OCULTAR)'!$P$3:$R$53,3,0),"")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(OCULTAR)'!$P$3:$R$53,3,0),"")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(OCULTAR)'!$P$3:$R$53,3,0),"")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(OCULTAR)'!$P$3:$R$53,3,0),"")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(OCULTAR)'!$P$3:$R$53,3,0),"")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(OCULTAR)'!$P$3:$R$53,3,0),"")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(OCULTAR)'!$P$3:$R$53,3,0),"")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(OCULTAR)'!$P$3:$R$53,3,0),"")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(OCULTAR)'!$P$3:$R$53,3,0),"")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(OCULTAR)'!$P$3:$R$53,3,0),"")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(OCULTAR)'!$P$3:$R$53,3,0),"")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(OCULTAR)'!$P$3:$R$53,3,0),"")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(OCULTAR)'!$P$3:$R$53,3,0),"")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(OCULTAR)'!$P$3:$R$53,3,0),"")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(OCULTAR)'!$P$3:$R$53,3,0),"")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(OCULTAR)'!$P$3:$R$53,3,0),"")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(OCULTAR)'!$P$3:$R$53,3,0),"")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(OCULTAR)'!$P$3:$R$53,3,0),"")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(OCULTAR)'!$P$3:$R$53,3,0),"")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(OCULTAR)'!$P$3:$R$53,3,0),"")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(OCULTAR)'!$P$3:$R$53,3,0),"")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(OCULTAR)'!$P$3:$R$53,3,0),"")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(OCULTAR)'!$P$3:$R$53,3,0),"")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(OCULTAR)'!$P$3:$R$53,3,0),"")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(OCULTAR)'!$P$3:$R$53,3,0),"")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(OCULTAR)'!$P$3:$R$53,3,0),"")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(OCULTAR)'!$P$3:$R$53,3,0),"")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(OCULTAR)'!$P$3:$R$53,3,0),"")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(OCULTAR)'!$P$3:$R$53,3,0),"")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(OCULTAR)'!$P$3:$R$53,3,0),"")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(OCULTAR)'!$P$3:$R$53,3,0),"")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(OCULTAR)'!$P$3:$R$53,3,0),"")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(OCULTAR)'!$P$3:$R$53,3,0),"")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(OCULTAR)'!$P$3:$R$53,3,0),"")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(OCULTAR)'!$P$3:$R$53,3,0),"")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(OCULTAR)'!$P$3:$R$53,3,0),"")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(OCULTAR)'!$P$3:$R$53,3,0),"")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(OCULTAR)'!$P$3:$R$53,3,0),"")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(OCULTAR)'!$P$3:$R$53,3,0),"")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(OCULTAR)'!$P$3:$R$53,3,0),"")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(OCULTAR)'!$P$3:$R$53,3,0),"")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(OCULTAR)'!$P$3:$R$53,3,0),"")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(OCULTAR)'!$P$3:$R$53,3,0),"")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(OCULTAR)'!$P$3:$R$53,3,0),"")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(OCULTAR)'!$P$3:$R$53,3,0),"")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(OCULTAR)'!$P$3:$R$53,3,0),"")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(OCULTAR)'!$P$3:$R$53,3,0),"")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(OCULTAR)'!$P$3:$R$53,3,0),"")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(OCULTAR)'!$P$3:$R$53,3,0),"")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(OCULTAR)'!$P$3:$R$53,3,0),"")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(OCULTAR)'!$P$3:$R$53,3,0),"")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(OCULTAR)'!$P$3:$R$53,3,0),"")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(OCULTAR)'!$P$3:$R$53,3,0),"")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(OCULTAR)'!$P$3:$R$53,3,0),"")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(OCULTAR)'!$P$3:$R$53,3,0),"")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(OCULTAR)'!$P$3:$R$53,3,0),"")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(OCULTAR)'!$P$3:$R$53,3,0),"")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(OCULTAR)'!$P$3:$R$53,3,0),"")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(OCULTAR)'!$P$3:$R$53,3,0),"")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(OCULTAR)'!$P$3:$R$53,3,0),"")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(OCULTAR)'!$P$3:$R$53,3,0),"")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(OCULTAR)'!$P$3:$R$53,3,0),"")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(OCULTAR)'!$P$3:$R$53,3,0),"")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(OCULTAR)'!$P$3:$R$53,3,0),"")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(OCULTAR)'!$P$3:$R$53,3,0),"")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(OCULTAR)'!$P$3:$R$53,3,0),"")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(OCULTAR)'!$P$3:$R$53,3,0),"")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(OCULTAR)'!$P$3:$R$53,3,0),"")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(OCULTAR)'!$P$3:$R$53,3,0),"")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(OCULTAR)'!$P$3:$R$53,3,0),"")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(OCULTAR)'!$P$3:$R$53,3,0),"")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(OCULTAR)'!$P$3:$R$53,3,0),"")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(OCULTAR)'!$P$3:$R$53,3,0),"")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(OCULTAR)'!$P$3:$R$53,3,0),"")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(OCULTAR)'!$P$3:$R$53,3,0),"")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(OCULTAR)'!$P$3:$R$53,3,0),"")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(OCULTAR)'!$P$3:$R$53,3,0),"")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(OCULTAR)'!$P$3:$R$53,3,0),"")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(OCULTAR)'!$P$3:$R$53,3,0),"")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(OCULTAR)'!$P$3:$R$53,3,0),"")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(OCULTAR)'!$P$3:$R$53,3,0),"")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(OCULTAR)'!$P$3:$R$53,3,0),"")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(OCULTAR)'!$P$3:$R$53,3,0),"")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(OCULTAR)'!$P$3:$R$53,3,0),"")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(OCULTAR)'!$P$3:$R$53,3,0),"")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(OCULTAR)'!$P$3:$R$53,3,0),"")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(OCULTAR)'!$P$3:$R$53,3,0),"")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(OCULTAR)'!$P$3:$R$53,3,0),"")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(OCULTAR)'!$P$3:$R$53,3,0),"")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(OCULTAR)'!$P$3:$R$53,3,0),"")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(OCULTAR)'!$P$3:$R$53,3,0),"")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(OCULTAR)'!$P$3:$R$53,3,0),"")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(OCULTAR)'!$P$3:$R$53,3,0),"")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(OCULTAR)'!$P$3:$R$53,3,0),"")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(OCULTAR)'!$P$3:$R$53,3,0),"")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(OCULTAR)'!$P$3:$R$53,3,0),"")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(OCULTAR)'!$P$3:$R$53,3,0),"")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(OCULTAR)'!$P$3:$R$53,3,0),"")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(OCULTAR)'!$P$3:$R$53,3,0),"")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(OCULTAR)'!$P$3:$R$53,3,0),"")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(OCULTAR)'!$P$3:$R$53,3,0),"")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(OCULTAR)'!$P$3:$R$53,3,0),"")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(OCULTAR)'!$P$3:$R$53,3,0),"")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(OCULTAR)'!$P$3:$R$53,3,0),"")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(OCULTAR)'!$P$3:$R$53,3,0),"")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(OCULTAR)'!$P$3:$R$53,3,0),"")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(OCULTAR)'!$P$3:$R$53,3,0),"")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(OCULTAR)'!$P$3:$R$53,3,0),"")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(OCULTAR)'!$P$3:$R$53,3,0),"")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(OCULTAR)'!$P$3:$R$53,3,0),"")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(OCULTAR)'!$P$3:$R$53,3,0),"")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(OCULTAR)'!$P$3:$R$53,3,0),"")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(OCULTAR)'!$P$3:$R$53,3,0),"")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(OCULTAR)'!$P$3:$R$53,3,0),"")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(OCULTAR)'!$P$3:$R$53,3,0),"")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(OCULTAR)'!$P$3:$R$53,3,0),"")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(OCULTAR)'!$P$3:$R$53,3,0),"")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(OCULTAR)'!$P$3:$R$53,3,0),"")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(OCULTAR)'!$P$3:$R$53,3,0),"")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(OCULTAR)'!$P$3:$R$53,3,0),"")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(OCULTAR)'!$P$3:$R$53,3,0),"")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(OCULTAR)'!$P$3:$R$53,3,0),"")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(OCULTAR)'!$P$3:$R$53,3,0),"")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(OCULTAR)'!$P$3:$R$53,3,0),"")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(OCULTAR)'!$P$3:$R$53,3,0),"")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(OCULTAR)'!$P$3:$R$53,3,0),"")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(OCULTAR)'!$P$3:$R$53,3,0),"")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(OCULTAR)'!$P$3:$R$53,3,0),"")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(OCULTAR)'!$P$3:$R$53,3,0),"")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(OCULTAR)'!$P$3:$R$53,3,0),"")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(OCULTAR)'!$P$3:$R$53,3,0),"")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(OCULTAR)'!$P$3:$R$53,3,0),"")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(OCULTAR)'!$P$3:$R$53,3,0),"")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(OCULTAR)'!$P$3:$R$53,3,0),"")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(OCULTAR)'!$P$3:$R$53,3,0),"")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(OCULTAR)'!$P$3:$R$53,3,0),"")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(OCULTAR)'!$P$3:$R$53,3,0),"")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(OCULTAR)'!$P$3:$R$53,3,0),"")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(OCULTAR)'!$P$3:$R$53,3,0),"")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(OCULTAR)'!$P$3:$R$53,3,0),"")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(OCULTAR)'!$P$3:$R$53,3,0),"")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(OCULTAR)'!$P$3:$R$53,3,0),"")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(OCULTAR)'!$P$3:$R$53,3,0),"")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(OCULTAR)'!$P$3:$R$53,3,0),"")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(OCULTAR)'!$P$3:$R$53,3,0),"")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(OCULTAR)'!$P$3:$R$53,3,0),"")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(OCULTAR)'!$P$3:$R$53,3,0),"")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(OCULTAR)'!$P$3:$R$53,3,0),"")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(OCULTAR)'!$P$3:$R$53,3,0),"")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(OCULTAR)'!$P$3:$R$53,3,0),"")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(OCULTAR)'!$P$3:$R$53,3,0),"")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(OCULTAR)'!$P$3:$R$53,3,0),"")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(OCULTAR)'!$P$3:$R$53,3,0),"")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(OCULTAR)'!$P$3:$R$53,3,0),"")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(OCULTAR)'!$P$3:$R$53,3,0),"")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(OCULTAR)'!$P$3:$R$53,3,0),"")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(OCULTAR)'!$P$3:$R$53,3,0),"")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(OCULTAR)'!$P$3:$R$53,3,0),"")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(OCULTAR)'!$P$3:$R$53,3,0),"")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(OCULTAR)'!$P$3:$R$53,3,0),"")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(OCULTAR)'!$P$3:$R$53,3,0),"")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(OCULTAR)'!$P$3:$R$53,3,0),"")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(OCULTAR)'!$P$3:$R$53,3,0),"")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(OCULTAR)'!$P$3:$R$53,3,0),"")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(OCULTAR)'!$P$3:$R$53,3,0),"")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(OCULTAR)'!$P$3:$R$53,3,0),"")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(OCULTAR)'!$P$3:$R$53,3,0),"")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(OCULTAR)'!$P$3:$R$53,3,0),"")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(OCULTAR)'!$P$3:$R$53,3,0),"")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(OCULTAR)'!$P$3:$R$53,3,0),"")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(OCULTAR)'!$P$3:$R$53,3,0),"")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(OCULTAR)'!$P$3:$R$53,3,0),"")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(OCULTAR)'!$P$3:$R$53,3,0),"")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(OCULTAR)'!$P$3:$R$53,3,0),"")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(OCULTAR)'!$P$3:$R$53,3,0),"")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(OCULTAR)'!$P$3:$R$53,3,0),"")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(OCULTAR)'!$P$3:$R$53,3,0),"")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(OCULTAR)'!$P$3:$R$53,3,0),"")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(OCULTAR)'!$P$3:$R$53,3,0),"")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(OCULTAR)'!$P$3:$R$53,3,0),"")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(OCULTAR)'!$P$3:$R$53,3,0),"")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(OCULTAR)'!$P$3:$R$53,3,0),"")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(OCULTAR)'!$P$3:$R$53,3,0),"")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(OCULTAR)'!$P$3:$R$53,3,0),"")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(OCULTAR)'!$P$3:$R$53,3,0),"")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(OCULTAR)'!$P$3:$R$53,3,0),"")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(OCULTAR)'!$P$3:$R$53,3,0),"")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(OCULTAR)'!$P$3:$R$53,3,0),"")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(OCULTAR)'!$P$3:$R$53,3,0),"")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(OCULTAR)'!$P$3:$R$53,3,0),"")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(OCULTAR)'!$P$3:$R$53,3,0),"")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(OCULTAR)'!$P$3:$R$53,3,0),"")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(OCULTAR)'!$P$3:$R$53,3,0),"")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(OCULTAR)'!$P$3:$R$53,3,0),"")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(OCULTAR)'!$P$3:$R$53,3,0),"")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(OCULTAR)'!$P$3:$R$53,3,0),"")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(OCULTAR)'!$P$3:$R$53,3,0),"")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(OCULTAR)'!$P$3:$R$53,3,0),"")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(OCULTAR)'!$P$3:$R$53,3,0),"")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(OCULTAR)'!$P$3:$R$53,3,0),"")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(OCULTAR)'!$P$3:$R$53,3,0),"")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(OCULTAR)'!$P$3:$R$53,3,0),"")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(OCULTAR)'!$P$3:$R$53,3,0),"")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(OCULTAR)'!$P$3:$R$53,3,0),"")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(OCULTAR)'!$P$3:$R$53,3,0),"")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(OCULTAR)'!$P$3:$R$53,3,0),"")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(OCULTAR)'!$P$3:$R$53,3,0),"")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(OCULTAR)'!$P$3:$R$53,3,0),"")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(OCULTAR)'!$P$3:$R$53,3,0),"")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(OCULTAR)'!$P$3:$R$53,3,0),"")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(OCULTAR)'!$P$3:$R$53,3,0),"")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(OCULTAR)'!$P$3:$R$53,3,0),"")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(OCULTAR)'!$P$3:$R$53,3,0),"")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(OCULTAR)'!$P$3:$R$53,3,0),"")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(OCULTAR)'!$P$3:$R$53,3,0),"")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(OCULTAR)'!$P$3:$R$53,3,0),"")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(OCULTAR)'!$P$3:$R$53,3,0),"")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(OCULTAR)'!$P$3:$R$53,3,0),"")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(OCULTAR)'!$P$3:$R$53,3,0),"")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(OCULTAR)'!$P$3:$R$53,3,0),"")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(OCULTAR)'!$P$3:$R$53,3,0),"")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(OCULTAR)'!$P$3:$R$53,3,0),"")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(OCULTAR)'!$P$3:$R$53,3,0),"")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(OCULTAR)'!$P$3:$R$53,3,0),"")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(OCULTAR)'!$P$3:$R$53,3,0),"")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(OCULTAR)'!$P$3:$R$53,3,0),"")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(OCULTAR)'!$P$3:$R$53,3,0),"")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(OCULTAR)'!$P$3:$R$53,3,0),"")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(OCULTAR)'!$P$3:$R$53,3,0),"")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(OCULTAR)'!$P$3:$R$53,3,0),"")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(OCULTAR)'!$P$3:$R$53,3,0),"")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(OCULTAR)'!$P$3:$R$53,3,0),"")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(OCULTAR)'!$P$3:$R$53,3,0),"")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(OCULTAR)'!$P$3:$R$53,3,0),"")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(OCULTAR)'!$P$3:$R$53,3,0),"")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(OCULTAR)'!$P$3:$R$53,3,0),"")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(OCULTAR)'!$P$3:$R$53,3,0),"")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(OCULTAR)'!$P$3:$R$53,3,0),"")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(OCULTAR)'!$P$3:$R$53,3,0),"")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(OCULTAR)'!$P$3:$R$53,3,0),"")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(OCULTAR)'!$P$3:$R$53,3,0),"")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(OCULTAR)'!$P$3:$R$53,3,0),"")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(OCULTAR)'!$P$3:$R$53,3,0),"")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(OCULTAR)'!$P$3:$R$53,3,0),"")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(OCULTAR)'!$P$3:$R$53,3,0),"")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(OCULTAR)'!$P$3:$R$53,3,0),"")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(OCULTAR)'!$P$3:$R$53,3,0),"")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(OCULTAR)'!$P$3:$R$53,3,0),"")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(OCULTAR)'!$P$3:$R$53,3,0),"")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(OCULTAR)'!$P$3:$R$53,3,0),"")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(OCULTAR)'!$P$3:$R$53,3,0),"")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(OCULTAR)'!$P$3:$R$53,3,0),"")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(OCULTAR)'!$P$3:$R$53,3,0),"")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(OCULTAR)'!$P$3:$R$53,3,0),"")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(OCULTAR)'!$P$3:$R$53,3,0),"")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(OCULTAR)'!$P$3:$R$53,3,0),"")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(OCULTAR)'!$P$3:$R$53,3,0),"")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(OCULTAR)'!$P$3:$R$53,3,0),"")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(OCULTAR)'!$P$3:$R$53,3,0),"")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(OCULTAR)'!$P$3:$R$53,3,0),"")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(OCULTAR)'!$P$3:$R$53,3,0),"")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(OCULTAR)'!$P$3:$R$53,3,0),"")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(OCULTAR)'!$P$3:$R$53,3,0),"")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(OCULTAR)'!$P$3:$R$53,3,0),"")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(OCULTAR)'!$P$3:$R$53,3,0),"")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(OCULTAR)'!$P$3:$R$53,3,0),"")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(OCULTAR)'!$P$3:$R$53,3,0),"")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(OCULTAR)'!$P$3:$R$53,3,0),"")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(OCULTAR)'!$P$3:$R$53,3,0),"")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(OCULTAR)'!$P$3:$R$53,3,0),"")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(OCULTAR)'!$P$3:$R$53,3,0),"")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(OCULTAR)'!$P$3:$R$53,3,0),"")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(OCULTAR)'!$P$3:$R$53,3,0),"")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(OCULTAR)'!$P$3:$R$53,3,0),"")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(OCULTAR)'!$P$3:$R$53,3,0),"")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(OCULTAR)'!$P$3:$R$53,3,0),"")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(OCULTAR)'!$P$3:$R$53,3,0),"")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(OCULTAR)'!$P$3:$R$53,3,0),"")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(OCULTAR)'!$P$3:$R$53,3,0),"")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(OCULTAR)'!$P$3:$R$53,3,0),"")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(OCULTAR)'!$P$3:$R$53,3,0),"")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(OCULTAR)'!$P$3:$R$53,3,0),"")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(OCULTAR)'!$P$3:$R$53,3,0),"")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(OCULTAR)'!$P$3:$R$53,3,0),"")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(OCULTAR)'!$P$3:$R$53,3,0),"")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(OCULTAR)'!$P$3:$R$53,3,0),"")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(OCULTAR)'!$P$3:$R$53,3,0),"")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(OCULTAR)'!$P$3:$R$53,3,0),"")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(OCULTAR)'!$P$3:$R$53,3,0),"")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(OCULTAR)'!$P$3:$R$53,3,0),"")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(OCULTAR)'!$P$3:$R$53,3,0),"")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(OCULTAR)'!$P$3:$R$53,3,0),"")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(OCULTAR)'!$P$3:$R$53,3,0),"")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(OCULTAR)'!$P$3:$R$53,3,0),"")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(OCULTAR)'!$P$3:$R$53,3,0),"")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(OCULTAR)'!$P$3:$R$53,3,0),"")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(OCULTAR)'!$P$3:$R$53,3,0),"")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(OCULTAR)'!$P$3:$R$53,3,0),"")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(OCULTAR)'!$P$3:$R$53,3,0),"")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(OCULTAR)'!$P$3:$R$53,3,0),"")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(OCULTAR)'!$P$3:$R$53,3,0),"")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(OCULTAR)'!$P$3:$R$53,3,0),"")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(OCULTAR)'!$P$3:$R$53,3,0),"")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(OCULTAR)'!$P$3:$R$53,3,0),"")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(OCULTAR)'!$P$3:$R$53,3,0),"")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(OCULTAR)'!$P$3:$R$53,3,0),"")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(OCULTAR)'!$P$3:$R$53,3,0),"")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(OCULTAR)'!$P$3:$R$53,3,0),"")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(OCULTAR)'!$P$3:$R$53,3,0),"")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(OCULTAR)'!$P$3:$R$53,3,0),"")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(OCULTAR)'!$P$3:$R$53,3,0),"")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(OCULTAR)'!$P$3:$R$53,3,0),"")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(OCULTAR)'!$P$3:$R$53,3,0),"")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(OCULTAR)'!$P$3:$R$53,3,0),"")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(OCULTAR)'!$P$3:$R$53,3,0),"")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(OCULTAR)'!$P$3:$R$53,3,0),"")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(OCULTAR)'!$P$3:$R$53,3,0),"")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(OCULTAR)'!$P$3:$R$53,3,0),"")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(OCULTAR)'!$P$3:$R$53,3,0),"")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(OCULTAR)'!$P$3:$R$53,3,0),"")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(OCULTAR)'!$P$3:$R$53,3,0),"")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(OCULTAR)'!$P$3:$R$53,3,0),"")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(OCULTAR)'!$P$3:$R$53,3,0),"")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(OCULTAR)'!$P$3:$R$53,3,0),"")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(OCULTAR)'!$P$3:$R$53,3,0),"")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(OCULTAR)'!$P$3:$R$53,3,0),"")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(OCULTAR)'!$P$3:$R$53,3,0),"")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(OCULTAR)'!$P$3:$R$53,3,0),"")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(OCULTAR)'!$P$3:$R$53,3,0),"")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(OCULTAR)'!$P$3:$R$53,3,0),"")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(OCULTAR)'!$P$3:$R$53,3,0),"")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(OCULTAR)'!$P$3:$R$53,3,0),"")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(OCULTAR)'!$P$3:$R$53,3,0),"")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(OCULTAR)'!$P$3:$R$53,3,0),"")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(OCULTAR)'!$P$3:$R$53,3,0),"")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(OCULTAR)'!$P$3:$R$53,3,0),"")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(OCULTAR)'!$P$3:$R$53,3,0),"")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(OCULTAR)'!$P$3:$R$53,3,0),"")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(OCULTAR)'!$P$3:$R$53,3,0),"")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(OCULTAR)'!$P$3:$R$53,3,0),"")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(OCULTAR)'!$P$3:$R$53,3,0),"")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(OCULTAR)'!$P$3:$R$53,3,0),"")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(OCULTAR)'!$P$3:$R$53,3,0),"")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(OCULTAR)'!$P$3:$R$53,3,0),"")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(OCULTAR)'!$P$3:$R$53,3,0),"")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(OCULTAR)'!$P$3:$R$53,3,0),"")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(OCULTAR)'!$P$3:$R$53,3,0),"")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(OCULTAR)'!$P$3:$R$53,3,0),"")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(OCULTAR)'!$P$3:$R$53,3,0),"")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(OCULTAR)'!$P$3:$R$53,3,0),"")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(OCULTAR)'!$P$3:$R$53,3,0),"")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(OCULTAR)'!$P$3:$R$53,3,0),"")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(OCULTAR)'!$P$3:$R$53,3,0),"")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(OCULTAR)'!$P$3:$R$53,3,0),"")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(OCULTAR)'!$P$3:$R$53,3,0),"")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(OCULTAR)'!$P$3:$R$53,3,0),"")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(OCULTAR)'!$P$3:$R$53,3,0),"")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(OCULTAR)'!$P$3:$R$53,3,0),"")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(OCULTAR)'!$P$3:$R$53,3,0),"")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(OCULTAR)'!$P$3:$R$53,3,0),"")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(OCULTAR)'!$P$3:$R$53,3,0),"")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(OCULTAR)'!$P$3:$R$53,3,0),"")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(OCULTAR)'!$P$3:$R$53,3,0),"")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(OCULTAR)'!$P$3:$R$53,3,0),"")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(OCULTAR)'!$P$3:$R$53,3,0),"")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(OCULTAR)'!$P$3:$R$53,3,0),"")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(OCULTAR)'!$P$3:$R$53,3,0),"")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(OCULTAR)'!$P$3:$R$53,3,0),"")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(OCULTAR)'!$P$3:$R$53,3,0),"")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(OCULTAR)'!$P$3:$R$53,3,0),"")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(OCULTAR)'!$P$3:$R$53,3,0),"")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(OCULTAR)'!$P$3:$R$53,3,0),"")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(OCULTAR)'!$P$3:$R$53,3,0),"")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(OCULTAR)'!$P$3:$R$53,3,0),"")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(OCULTAR)'!$P$3:$R$53,3,0),"")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(OCULTAR)'!$P$3:$R$53,3,0),"")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(OCULTAR)'!$P$3:$R$53,3,0),"")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(OCULTAR)'!$P$3:$R$53,3,0),"")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(OCULTAR)'!$P$3:$R$53,3,0),"")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(OCULTAR)'!$P$3:$R$53,3,0),"")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(OCULTAR)'!$P$3:$R$53,3,0),"")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(OCULTAR)'!$P$3:$R$53,3,0),"")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(OCULTAR)'!$P$3:$R$53,3,0),"")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(OCULTAR)'!$P$3:$R$53,3,0),"")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(OCULTAR)'!$P$3:$R$53,3,0),"")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(OCULTAR)'!$P$3:$R$53,3,0),"")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(OCULTAR)'!$P$3:$R$53,3,0),"")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(OCULTAR)'!$P$3:$R$53,3,0),"")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(OCULTAR)'!$P$3:$R$53,3,0),"")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(OCULTAR)'!$P$3:$R$53,3,0),"")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(OCULTAR)'!$P$3:$R$53,3,0),"")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(OCULTAR)'!$P$3:$R$53,3,0),"")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(OCULTAR)'!$P$3:$R$53,3,0),"")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(OCULTAR)'!$P$3:$R$53,3,0),"")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(OCULTAR)'!$P$3:$R$53,3,0),"")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(OCULTAR)'!$P$3:$R$53,3,0),"")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(OCULTAR)'!$P$3:$R$53,3,0),"")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(OCULTAR)'!$P$3:$R$53,3,0),"")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(OCULTAR)'!$P$3:$R$53,3,0),"")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(OCULTAR)'!$P$3:$R$53,3,0),"")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(OCULTAR)'!$P$3:$R$53,3,0),"")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(OCULTAR)'!$P$3:$R$53,3,0),"")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(OCULTAR)'!$P$3:$R$53,3,0),"")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(OCULTAR)'!$P$3:$R$53,3,0),"")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(OCULTAR)'!$P$3:$R$53,3,0),"")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(OCULTAR)'!$P$3:$R$53,3,0),"")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(OCULTAR)'!$P$3:$R$53,3,0),"")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(OCULTAR)'!$P$3:$R$53,3,0),"")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(OCULTAR)'!$P$3:$R$53,3,0),"")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(OCULTAR)'!$P$3:$R$53,3,0),"")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(OCULTAR)'!$P$3:$R$53,3,0),"")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(OCULTAR)'!$P$3:$R$53,3,0),"")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(OCULTAR)'!$P$3:$R$53,3,0),"")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(OCULTAR)'!$P$3:$R$53,3,0),"")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(OCULTAR)'!$P$3:$R$53,3,0),"")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(OCULTAR)'!$P$3:$R$53,3,0),"")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(OCULTAR)'!$P$3:$R$53,3,0),"")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(OCULTAR)'!$P$3:$R$53,3,0),"")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(OCULTAR)'!$P$3:$R$53,3,0),"")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(OCULTAR)'!$P$3:$R$53,3,0),"")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(OCULTAR)'!$P$3:$R$53,3,0),"")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(OCULTAR)'!$P$3:$R$53,3,0),"")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(OCULTAR)'!$P$3:$R$53,3,0),"")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(OCULTAR)'!$P$3:$R$53,3,0),"")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(OCULTAR)'!$P$3:$R$53,3,0),"")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(OCULTAR)'!$P$3:$R$53,3,0),"")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(OCULTAR)'!$P$3:$R$53,3,0),"")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(OCULTAR)'!$P$3:$R$53,3,0),"")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(OCULTAR)'!$P$3:$R$53,3,0),"")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(OCULTAR)'!$P$3:$R$53,3,0),"")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(OCULTAR)'!$P$3:$R$53,3,0),"")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(OCULTAR)'!$P$3:$R$53,3,0),"")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(OCULTAR)'!$P$3:$R$53,3,0),"")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(OCULTAR)'!$P$3:$R$53,3,0),"")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(OCULTAR)'!$P$3:$R$53,3,0),"")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(OCULTAR)'!$P$3:$R$53,3,0),"")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(OCULTAR)'!$P$3:$R$53,3,0),"")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(OCULTAR)'!$P$3:$R$53,3,0),"")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(OCULTAR)'!$P$3:$R$53,3,0),"")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(OCULTAR)'!$P$3:$R$53,3,0),"")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(OCULTAR)'!$P$3:$R$53,3,0),"")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(OCULTAR)'!$P$3:$R$53,3,0),"")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(OCULTAR)'!$P$3:$R$53,3,0),"")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(OCULTAR)'!$P$3:$R$53,3,0),"")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(OCULTAR)'!$P$3:$R$53,3,0),"")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(OCULTAR)'!$P$3:$R$53,3,0),"")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(OCULTAR)'!$P$3:$R$53,3,0),"")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(OCULTAR)'!$P$3:$R$53,3,0),"")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(OCULTAR)'!$P$3:$R$53,3,0),"")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(OCULTAR)'!$P$3:$R$53,3,0),"")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(OCULTAR)'!$P$3:$R$53,3,0),"")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(OCULTAR)'!$P$3:$R$53,3,0),"")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(OCULTAR)'!$P$3:$R$53,3,0),"")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(OCULTAR)'!$P$3:$R$53,3,0),"")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(OCULTAR)'!$P$3:$R$53,3,0),"")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(OCULTAR)'!$P$3:$R$53,3,0),"")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(OCULTAR)'!$P$3:$R$53,3,0),"")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(OCULTAR)'!$P$3:$R$53,3,0),"")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(OCULTAR)'!$P$3:$R$53,3,0),"")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(OCULTAR)'!$P$3:$R$53,3,0),"")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(OCULTAR)'!$P$3:$R$53,3,0),"")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(OCULTAR)'!$P$3:$R$53,3,0),"")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(OCULTAR)'!$P$3:$R$53,3,0),"")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(OCULTAR)'!$P$3:$R$53,3,0),"")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(OCULTAR)'!$P$3:$R$53,3,0),"")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(OCULTAR)'!$P$3:$R$53,3,0),"")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(OCULTAR)'!$P$3:$R$53,3,0),"")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(OCULTAR)'!$P$3:$R$53,3,0),"")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(OCULTAR)'!$P$3:$R$53,3,0),"")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(OCULTAR)'!$P$3:$R$53,3,0),"")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(OCULTAR)'!$P$3:$R$53,3,0),"")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(OCULTAR)'!$P$3:$R$53,3,0),"")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(OCULTAR)'!$P$3:$R$53,3,0),"")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(OCULTAR)'!$P$3:$R$53,3,0),"")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(OCULTAR)'!$P$3:$R$53,3,0),"")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(OCULTAR)'!$P$3:$R$53,3,0),"")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(OCULTAR)'!$P$3:$R$53,3,0),"")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(OCULTAR)'!$P$3:$R$53,3,0),"")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(OCULTAR)'!$P$3:$R$53,3,0),"")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(OCULTAR)'!$P$3:$R$53,3,0),"")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(OCULTAR)'!$P$3:$R$53,3,0),"")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(OCULTAR)'!$P$3:$R$53,3,0),"")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(OCULTAR)'!$P$3:$R$53,3,0),"")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(OCULTAR)'!$P$3:$R$53,3,0),"")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(OCULTAR)'!$P$3:$R$53,3,0),"")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(OCULTAR)'!$P$3:$R$53,3,0),"")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(OCULTAR)'!$P$3:$R$53,3,0),"")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(OCULTAR)'!$P$3:$R$53,3,0),"")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(OCULTAR)'!$P$3:$R$53,3,0),"")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(OCULTAR)'!$P$3:$R$53,3,0),"")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(OCULTAR)'!$P$3:$R$53,3,0),"")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(OCULTAR)'!$P$3:$R$53,3,0),"")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(OCULTAR)'!$P$3:$R$53,3,0),"")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(OCULTAR)'!$P$3:$R$53,3,0),"")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(OCULTAR)'!$P$3:$R$53,3,0),"")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(OCULTAR)'!$P$3:$R$53,3,0),"")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(OCULTAR)'!$P$3:$R$53,3,0),"")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(OCULTAR)'!$P$3:$R$53,3,0),"")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(OCULTAR)'!$P$3:$R$53,3,0),"")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(OCULTAR)'!$P$3:$R$53,3,0),"")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(OCULTAR)'!$P$3:$R$53,3,0),"")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(OCULTAR)'!$P$3:$R$53,3,0),"")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(OCULTAR)'!$P$3:$R$53,3,0),"")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(OCULTAR)'!$P$3:$R$53,3,0),"")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(OCULTAR)'!$P$3:$R$53,3,0),"")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(OCULTAR)'!$P$3:$R$53,3,0),"")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(OCULTAR)'!$P$3:$R$53,3,0),"")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(OCULTAR)'!$P$3:$R$53,3,0),"")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(OCULTAR)'!$P$3:$R$53,3,0),"")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(OCULTAR)'!$P$3:$R$53,3,0),"")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(OCULTAR)'!$P$3:$R$53,3,0),"")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(OCULTAR)'!$P$3:$R$53,3,0),"")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(OCULTAR)'!$P$3:$R$53,3,0),"")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(OCULTAR)'!$P$3:$R$53,3,0),"")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(OCULTAR)'!$P$3:$R$53,3,0),"")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(OCULTAR)'!$P$3:$R$53,3,0),"")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(OCULTAR)'!$P$3:$R$53,3,0),"")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(OCULTAR)'!$P$3:$R$53,3,0),"")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(OCULTAR)'!$P$3:$R$53,3,0),"")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(OCULTAR)'!$P$3:$R$53,3,0),"")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(OCULTAR)'!$P$3:$R$53,3,0),"")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(OCULTAR)'!$P$3:$R$53,3,0),"")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(OCULTAR)'!$P$3:$R$53,3,0),"")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(OCULTAR)'!$P$3:$R$53,3,0),"")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(OCULTAR)'!$P$3:$R$53,3,0),"")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(OCULTAR)'!$P$3:$R$53,3,0),"")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(OCULTAR)'!$P$3:$R$53,3,0),"")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(OCULTAR)'!$P$3:$R$53,3,0),"")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(OCULTAR)'!$P$3:$R$53,3,0),"")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(OCULTAR)'!$P$3:$R$53,3,0),"")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(OCULTAR)'!$P$3:$R$53,3,0),"")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(OCULTAR)'!$P$3:$R$53,3,0),"")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(OCULTAR)'!$P$3:$R$53,3,0),"")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(OCULTAR)'!$P$3:$R$53,3,0),"")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(OCULTAR)'!$P$3:$R$53,3,0),"")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(OCULTAR)'!$P$3:$R$53,3,0),"")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(OCULTAR)'!$P$3:$R$53,3,0),"")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(OCULTAR)'!$P$3:$R$53,3,0),"")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(OCULTAR)'!$P$3:$R$53,3,0),"")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(OCULTAR)'!$P$3:$R$53,3,0),"")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(OCULTAR)'!$P$3:$R$53,3,0),"")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(OCULTAR)'!$P$3:$R$53,3,0),"")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(OCULTAR)'!$P$3:$R$53,3,0),"")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(OCULTAR)'!$P$3:$R$53,3,0),"")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(OCULTAR)'!$P$3:$R$53,3,0),"")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(OCULTAR)'!$P$3:$R$53,3,0),"")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(OCULTAR)'!$P$3:$R$53,3,0),"")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(OCULTAR)'!$P$3:$R$53,3,0),"")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(OCULTAR)'!$P$3:$R$53,3,0),"")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(OCULTAR)'!$P$3:$R$53,3,0),"")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(OCULTAR)'!$P$3:$R$53,3,0),"")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(OCULTAR)'!$P$3:$R$53,3,0),"")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(OCULTAR)'!$P$3:$R$53,3,0),"")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(OCULTAR)'!$P$3:$R$53,3,0),"")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(OCULTAR)'!$P$3:$R$53,3,0),"")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(OCULTAR)'!$P$3:$R$53,3,0),"")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(OCULTAR)'!$P$3:$R$53,3,0),"")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(OCULTAR)'!$P$3:$R$53,3,0),"")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(OCULTAR)'!$P$3:$R$53,3,0),"")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(OCULTAR)'!$P$3:$R$53,3,0),"")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(OCULTAR)'!$P$3:$R$53,3,0),"")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(OCULTAR)'!$P$3:$R$53,3,0),"")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(OCULTAR)'!$P$3:$R$53,3,0),"")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(OCULTAR)'!$P$3:$R$53,3,0),"")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(OCULTAR)'!$P$3:$R$53,3,0),"")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(OCULTAR)'!$P$3:$R$53,3,0),"")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(OCULTAR)'!$P$3:$R$53,3,0),"")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(OCULTAR)'!$P$3:$R$53,3,0),"")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(OCULTAR)'!$P$3:$R$53,3,0),"")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(OCULTAR)'!$P$3:$R$53,3,0),"")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(OCULTAR)'!$P$3:$R$53,3,0),"")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(OCULTAR)'!$P$3:$R$53,3,0),"")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(OCULTAR)'!$P$3:$R$53,3,0),"")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(OCULTAR)'!$P$3:$R$53,3,0),"")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(OCULTAR)'!$P$3:$R$53,3,0),"")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(OCULTAR)'!$P$3:$R$53,3,0),"")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(OCULTAR)'!$P$3:$R$53,3,0),"")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(OCULTAR)'!$P$3:$R$53,3,0),"")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(OCULTAR)'!$P$3:$R$53,3,0),"")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(OCULTAR)'!$P$3:$R$53,3,0),"")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(OCULTAR)'!$P$3:$R$53,3,0),"")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(OCULTAR)'!$P$3:$R$53,3,0),"")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(OCULTAR)'!$P$3:$R$53,3,0),"")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(OCULTAR)'!$P$3:$R$53,3,0),"")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(OCULTAR)'!$P$3:$R$53,3,0),"")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(OCULTAR)'!$P$3:$R$53,3,0),"")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(OCULTAR)'!$P$3:$R$53,3,0),"")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(OCULTAR)'!$P$3:$R$53,3,0),"")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(OCULTAR)'!$P$3:$R$53,3,0),"")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(OCULTAR)'!$P$3:$R$53,3,0),"")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(OCULTAR)'!$P$3:$R$53,3,0),"")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(OCULTAR)'!$P$3:$R$53,3,0),"")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(OCULTAR)'!$P$3:$R$53,3,0),"")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(OCULTAR)'!$P$3:$R$53,3,0),"")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(OCULTAR)'!$P$3:$R$53,3,0),"")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(OCULTAR)'!$P$3:$R$53,3,0),"")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(OCULTAR)'!$P$3:$R$53,3,0),"")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(OCULTAR)'!$P$3:$R$53,3,0),"")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(OCULTAR)'!$P$3:$R$53,3,0),"")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(OCULTAR)'!$P$3:$R$53,3,0),"")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(OCULTAR)'!$P$3:$R$53,3,0),"")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(OCULTAR)'!$P$3:$R$53,3,0),"")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(OCULTAR)'!$P$3:$R$53,3,0),"")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(OCULTAR)'!$P$3:$R$53,3,0),"")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(OCULTAR)'!$P$3:$R$53,3,0),"")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(OCULTAR)'!$P$3:$R$53,3,0),"")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(OCULTAR)'!$P$3:$R$53,3,0),"")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(OCULTAR)'!$P$3:$R$53,3,0),"")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(OCULTAR)'!$P$3:$R$53,3,0),"")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(OCULTAR)'!$P$3:$R$53,3,0),"")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(OCULTAR)'!$P$3:$R$53,3,0),"")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(OCULTAR)'!$P$3:$R$53,3,0),"")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(OCULTAR)'!$P$3:$R$53,3,0),"")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(OCULTAR)'!$P$3:$R$53,3,0),"")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(OCULTAR)'!$P$3:$R$53,3,0),"")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(OCULTAR)'!$P$3:$R$53,3,0),"")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(OCULTAR)'!$P$3:$R$53,3,0),"")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(OCULTAR)'!$P$3:$R$53,3,0),"")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(OCULTAR)'!$P$3:$R$53,3,0),"")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(OCULTAR)'!$P$3:$R$53,3,0),"")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(OCULTAR)'!$P$3:$R$53,3,0),"")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(OCULTAR)'!$P$3:$R$53,3,0),"")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(OCULTAR)'!$P$3:$R$53,3,0),"")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(OCULTAR)'!$P$3:$R$53,3,0),"")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(OCULTAR)'!$P$3:$R$53,3,0),"")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(OCULTAR)'!$P$3:$R$53,3,0),"")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(OCULTAR)'!$P$3:$R$53,3,0),"")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(OCULTAR)'!$P$3:$R$53,3,0),"")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(OCULTAR)'!$P$3:$R$53,3,0),"")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(OCULTAR)'!$P$3:$R$53,3,0),"")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(OCULTAR)'!$P$3:$R$53,3,0),"")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(OCULTAR)'!$P$3:$R$53,3,0),"")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(OCULTAR)'!$P$3:$R$53,3,0),"")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(OCULTAR)'!$P$3:$R$53,3,0),"")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(OCULTAR)'!$P$3:$R$53,3,0),"")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(OCULTAR)'!$P$3:$R$53,3,0),"")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(OCULTAR)'!$P$3:$R$53,3,0),"")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(OCULTAR)'!$P$3:$R$53,3,0),"")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(OCULTAR)'!$P$3:$R$53,3,0),"")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(OCULTAR)'!$P$3:$R$53,3,0),"")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(OCULTAR)'!$P$3:$R$53,3,0),"")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(OCULTAR)'!$P$3:$R$53,3,0),"")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(OCULTAR)'!$P$3:$R$53,3,0),"")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(OCULTAR)'!$P$3:$R$53,3,0),"")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(OCULTAR)'!$P$3:$R$53,3,0),"")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(OCULTAR)'!$P$3:$R$53,3,0),"")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(OCULTAR)'!$P$3:$R$53,3,0),"")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(OCULTAR)'!$P$3:$R$53,3,0),"")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(OCULTAR)'!$P$3:$R$53,3,0),"")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(OCULTAR)'!$P$3:$R$53,3,0),"")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(OCULTAR)'!$P$3:$R$53,3,0),"")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(OCULTAR)'!$P$3:$R$53,3,0),"")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(OCULTAR)'!$P$3:$R$53,3,0),"")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(OCULTAR)'!$P$3:$R$53,3,0),"")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(OCULTAR)'!$P$3:$R$53,3,0),"")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(OCULTAR)'!$P$3:$R$53,3,0),"")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(OCULTAR)'!$P$3:$R$53,3,0),"")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(OCULTAR)'!$P$3:$R$53,3,0),"")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(OCULTAR)'!$P$3:$R$53,3,0),"")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(OCULTAR)'!$P$3:$R$53,3,0),"")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(OCULTAR)'!$P$3:$R$53,3,0),"")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(OCULTAR)'!$P$3:$R$53,3,0),"")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(OCULTAR)'!$P$3:$R$53,3,0),"")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(OCULTAR)'!$P$3:$R$53,3,0),"")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(OCULTAR)'!$P$3:$R$53,3,0),"")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(OCULTAR)'!$P$3:$R$53,3,0),"")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(OCULTAR)'!$P$3:$R$53,3,0),"")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(OCULTAR)'!$P$3:$R$53,3,0),"")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(OCULTAR)'!$P$3:$R$53,3,0),"")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(OCULTAR)'!$P$3:$R$53,3,0),"")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(OCULTAR)'!$P$3:$R$53,3,0),"")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(OCULTAR)'!$P$3:$R$53,3,0),"")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(OCULTAR)'!$P$3:$R$53,3,0),"")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(OCULTAR)'!$P$3:$R$53,3,0),"")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(OCULTAR)'!$P$3:$R$53,3,0),"")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(OCULTAR)'!$P$3:$R$53,3,0),"")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(OCULTAR)'!$P$3:$R$53,3,0),"")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(OCULTAR)'!$P$3:$R$53,3,0),"")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(OCULTAR)'!$P$3:$R$53,3,0),"")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(OCULTAR)'!$P$3:$R$53,3,0),"")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(OCULTAR)'!$P$3:$R$53,3,0),"")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(OCULTAR)'!$P$3:$R$53,3,0),"")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(OCULTAR)'!$P$3:$R$53,3,0),"")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(OCULTAR)'!$P$3:$R$53,3,0),"")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(OCULTAR)'!$P$3:$R$53,3,0),"")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(OCULTAR)'!$P$3:$R$53,3,0),"")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(OCULTAR)'!$P$3:$R$53,3,0),"")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(OCULTAR)'!$P$3:$R$53,3,0),"")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(OCULTAR)'!$P$3:$R$53,3,0),"")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(OCULTAR)'!$P$3:$R$53,3,0),"")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(OCULTAR)'!$P$3:$R$53,3,0),"")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(OCULTAR)'!$P$3:$R$53,3,0),"")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(OCULTAR)'!$P$3:$R$53,3,0),"")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(OCULTAR)'!$P$3:$R$53,3,0),"")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(OCULTAR)'!$P$3:$R$53,3,0),"")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(OCULTAR)'!$P$3:$R$53,3,0),"")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(OCULTAR)'!$P$3:$R$53,3,0),"")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(OCULTAR)'!$P$3:$R$53,3,0),"")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(OCULTAR)'!$P$3:$R$53,3,0),"")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(OCULTAR)'!$P$3:$R$53,3,0),"")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(OCULTAR)'!$P$3:$R$53,3,0),"")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(OCULTAR)'!$P$3:$R$53,3,0),"")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(OCULTAR)'!$P$3:$R$53,3,0),"")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(OCULTAR)'!$P$3:$R$53,3,0),"")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(OCULTAR)'!$P$3:$R$53,3,0),"")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(OCULTAR)'!$P$3:$R$53,3,0),"")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(OCULTAR)'!$P$3:$R$53,3,0),"")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(OCULTAR)'!$P$3:$R$53,3,0),"")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(OCULTAR)'!$P$3:$R$53,3,0),"")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(OCULTAR)'!$P$3:$R$53,3,0),"")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(OCULTAR)'!$P$3:$R$53,3,0),"")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(OCULTAR)'!$P$3:$R$53,3,0),"")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(OCULTAR)'!$P$3:$R$53,3,0),"")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(OCULTAR)'!$P$3:$R$53,3,0),"")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(OCULTAR)'!$P$3:$R$53,3,0),"")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(OCULTAR)'!$P$3:$R$53,3,0),"")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(OCULTAR)'!$P$3:$R$53,3,0),"")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(OCULTAR)'!$P$3:$R$53,3,0),"")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(OCULTAR)'!$P$3:$R$53,3,0),"")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(OCULTAR)'!$P$3:$R$53,3,0),"")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(OCULTAR)'!$P$3:$R$53,3,0),"")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(OCULTAR)'!$P$3:$R$53,3,0),"")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(OCULTAR)'!$P$3:$R$53,3,0),"")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(OCULTAR)'!$P$3:$R$53,3,0),"")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(OCULTAR)'!$P$3:$R$53,3,0),"")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(OCULTAR)'!$P$3:$R$53,3,0),"")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(OCULTAR)'!$P$3:$R$53,3,0),"")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(OCULTAR)'!$P$3:$R$53,3,0),"")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(OCULTAR)'!$P$3:$R$53,3,0),"")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(OCULTAR)'!$P$3:$R$53,3,0),"")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(OCULTAR)'!$P$3:$R$53,3,0),"")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(OCULTAR)'!$P$3:$R$53,3,0),"")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(OCULTAR)'!$P$3:$R$53,3,0),"")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(OCULTAR)'!$P$3:$R$53,3,0),"")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(OCULTAR)'!$P$3:$R$53,3,0),"")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(OCULTAR)'!$P$3:$R$53,3,0),"")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(OCULTAR)'!$P$3:$R$53,3,0),"")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(OCULTAR)'!$P$3:$R$53,3,0),"")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(OCULTAR)'!$P$3:$R$53,3,0),"")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(OCULTAR)'!$P$3:$R$53,3,0),"")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(OCULTAR)'!$P$3:$R$53,3,0),"")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(OCULTAR)'!$P$3:$R$53,3,0),"")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(OCULTAR)'!$P$3:$R$53,3,0),"")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(OCULTAR)'!$P$3:$R$53,3,0),"")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(OCULTAR)'!$P$3:$R$53,3,0),"")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(OCULTAR)'!$P$3:$R$53,3,0),"")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(OCULTAR)'!$P$3:$R$53,3,0),"")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(OCULTAR)'!$P$3:$R$53,3,0),"")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(OCULTAR)'!$P$3:$R$53,3,0),"")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(OCULTAR)'!$P$3:$R$53,3,0),"")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(OCULTAR)'!$P$3:$R$53,3,0),"")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(OCULTAR)'!$P$3:$R$53,3,0),"")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(OCULTAR)'!$P$3:$R$53,3,0),"")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(OCULTAR)'!$P$3:$R$53,3,0),"")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(OCULTAR)'!$P$3:$R$53,3,0),"")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(OCULTAR)'!$P$3:$R$53,3,0),"")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(OCULTAR)'!$P$3:$R$53,3,0),"")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(OCULTAR)'!$P$3:$R$53,3,0),"")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(OCULTAR)'!$P$3:$R$53,3,0),"")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(OCULTAR)'!$P$3:$R$53,3,0),"")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(OCULTAR)'!$P$3:$R$53,3,0),"")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(OCULTAR)'!$P$3:$R$53,3,0),"")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(OCULTAR)'!$P$3:$R$53,3,0),"")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(OCULTAR)'!$P$3:$R$53,3,0),"")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(OCULTAR)'!$P$3:$R$53,3,0),"")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(OCULTAR)'!$P$3:$R$53,3,0),"")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(OCULTAR)'!$P$3:$R$53,3,0),"")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(OCULTAR)'!$P$3:$R$53,3,0),"")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(OCULTAR)'!$P$3:$R$53,3,0),"")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(OCULTAR)'!$P$3:$R$53,3,0),"")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(OCULTAR)'!$P$3:$R$53,3,0),"")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(OCULTAR)'!$P$3:$R$53,3,0),"")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(OCULTAR)'!$P$3:$R$53,3,0),"")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(OCULTAR)'!$P$3:$R$53,3,0),"")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(OCULTAR)'!$P$3:$R$53,3,0),"")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(OCULTAR)'!$P$3:$R$53,3,0),"")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(OCULTAR)'!$P$3:$R$53,3,0),"")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(OCULTAR)'!$P$3:$R$53,3,0),"")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(OCULTAR)'!$P$3:$R$53,3,0),"")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(OCULTAR)'!$P$3:$R$53,3,0),"")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(OCULTAR)'!$P$3:$R$53,3,0),"")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(OCULTAR)'!$P$3:$R$53,3,0),"")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(OCULTAR)'!$P$3:$R$53,3,0),"")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(OCULTAR)'!$P$3:$R$53,3,0),"")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(OCULTAR)'!$P$3:$R$53,3,0),"")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(OCULTAR)'!$P$3:$R$53,3,0),"")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(OCULTAR)'!$P$3:$R$53,3,0),"")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(OCULTAR)'!$P$3:$R$53,3,0),"")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(OCULTAR)'!$P$3:$R$53,3,0),"")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(OCULTAR)'!$P$3:$R$53,3,0),"")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(OCULTAR)'!$P$3:$R$53,3,0),"")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(OCULTAR)'!$P$3:$R$53,3,0),"")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(OCULTAR)'!$P$3:$R$53,3,0),"")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(OCULTAR)'!$P$3:$R$53,3,0),"")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(OCULTAR)'!$P$3:$R$53,3,0),"")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(OCULTAR)'!$P$3:$R$53,3,0),"")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(OCULTAR)'!$P$3:$R$53,3,0),"")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(OCULTAR)'!$P$3:$R$53,3,0),"")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(OCULTAR)'!$P$3:$R$53,3,0),"")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(OCULTAR)'!$P$3:$R$53,3,0),"")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(OCULTAR)'!$P$3:$R$53,3,0),"")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(OCULTAR)'!$P$3:$R$53,3,0),"")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(OCULTAR)'!$P$3:$R$53,3,0),"")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(OCULTAR)'!$P$3:$R$53,3,0),"")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(OCULTAR)'!$P$3:$R$53,3,0),"")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(OCULTAR)'!$P$3:$R$53,3,0),"")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(OCULTAR)'!$P$3:$R$53,3,0),"")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(OCULTAR)'!$P$3:$R$53,3,0),"")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(OCULTAR)'!$P$3:$R$53,3,0),"")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(OCULTAR)'!$P$3:$R$53,3,0),"")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(OCULTAR)'!$P$3:$R$53,3,0),"")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(OCULTAR)'!$P$3:$R$53,3,0),"")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(OCULTAR)'!$P$3:$R$53,3,0),"")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(OCULTAR)'!$P$3:$R$53,3,0),"")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(OCULTAR)'!$P$3:$R$53,3,0),"")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(OCULTAR)'!$P$3:$R$53,3,0),"")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(OCULTAR)'!$P$3:$R$53,3,0),"")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(OCULTAR)'!$P$3:$R$53,3,0),"")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(OCULTAR)'!$P$3:$R$53,3,0),"")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(OCULTAR)'!$P$3:$R$53,3,0),"")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(OCULTAR)'!$P$3:$R$53,3,0),"")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(OCULTAR)'!$P$3:$R$53,3,0),"")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(OCULTAR)'!$P$3:$R$53,3,0),"")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(OCULTAR)'!$P$3:$R$53,3,0),"")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(OCULTAR)'!$P$3:$R$53,3,0),"")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(OCULTAR)'!$P$3:$R$53,3,0),"")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(OCULTAR)'!$P$3:$R$53,3,0),"")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(OCULTAR)'!$P$3:$R$53,3,0),"")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(OCULTAR)'!$P$3:$R$53,3,0),"")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(OCULTAR)'!$P$3:$R$53,3,0),"")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(OCULTAR)'!$P$3:$R$53,3,0),"")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(OCULTAR)'!$P$3:$R$53,3,0),"")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(OCULTAR)'!$P$3:$R$53,3,0),"")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(OCULTAR)'!$P$3:$R$53,3,0),"")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(OCULTAR)'!$P$3:$R$53,3,0),"")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(OCULTAR)'!$P$3:$R$53,3,0),"")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(OCULTAR)'!$P$3:$R$53,3,0),"")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(OCULTAR)'!$P$3:$R$53,3,0),"")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(OCULTAR)'!$P$3:$R$53,3,0),"")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(OCULTAR)'!$P$3:$R$53,3,0),"")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(OCULTAR)'!$P$3:$R$53,3,0),"")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(OCULTAR)'!$P$3:$R$53,3,0),"")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(OCULTAR)'!$P$3:$R$53,3,0),"")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(OCULTAR)'!$P$3:$R$53,3,0),"")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(OCULTAR)'!$P$3:$R$53,3,0),"")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(OCULTAR)'!$P$3:$R$53,3,0),"")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(OCULTAR)'!$P$3:$R$53,3,0),"")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(OCULTAR)'!$P$3:$R$53,3,0),"")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(OCULTAR)'!$P$3:$R$53,3,0),"")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(OCULTAR)'!$P$3:$R$53,3,0),"")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(OCULTAR)'!$P$3:$R$53,3,0),"")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(OCULTAR)'!$P$3:$R$53,3,0),"")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(OCULTAR)'!$P$3:$R$53,3,0),"")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(OCULTAR)'!$P$3:$R$53,3,0),"")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(OCULTAR)'!$P$3:$R$53,3,0),"")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(OCULTAR)'!$P$3:$R$53,3,0),"")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(OCULTAR)'!$P$3:$R$53,3,0),"")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(OCULTAR)'!$P$3:$R$53,3,0),"")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(OCULTAR)'!$P$3:$R$53,3,0),"")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(OCULTAR)'!$P$3:$R$53,3,0),"")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(OCULTAR)'!$P$3:$R$53,3,0),"")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(OCULTAR)'!$P$3:$R$53,3,0),"")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(OCULTAR)'!$P$3:$R$53,3,0),"")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(OCULTAR)'!$P$3:$R$53,3,0),"")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(OCULTAR)'!$P$3:$R$53,3,0),"")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(OCULTAR)'!$P$3:$R$53,3,0),"")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(OCULTAR)'!$P$3:$R$53,3,0),"")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(OCULTAR)'!$P$3:$R$53,3,0),"")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(OCULTAR)'!$P$3:$R$53,3,0),"")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(OCULTAR)'!$P$3:$R$53,3,0),"")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(OCULTAR)'!$P$3:$R$53,3,0),"")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(OCULTAR)'!$P$3:$R$53,3,0),"")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(OCULTAR)'!$P$3:$R$53,3,0),"")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(OCULTAR)'!$P$3:$R$53,3,0),"")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(OCULTAR)'!$P$3:$R$53,3,0),"")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(OCULTAR)'!$P$3:$R$53,3,0),"")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(OCULTAR)'!$P$3:$R$53,3,0),"")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(OCULTAR)'!$P$3:$R$53,3,0),"")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(OCULTAR)'!$P$3:$R$53,3,0),"")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(OCULTAR)'!$P$3:$R$53,3,0),"")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(OCULTAR)'!$P$3:$R$53,3,0),"")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(OCULTAR)'!$P$3:$R$53,3,0),"")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(OCULTAR)'!$P$3:$R$53,3,0),"")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(OCULTAR)'!$P$3:$R$53,3,0),"")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(OCULTAR)'!$P$3:$R$53,3,0),"")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(OCULTAR)'!$P$3:$R$53,3,0),"")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(OCULTAR)'!$P$3:$R$53,3,0),"")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(OCULTAR)'!$P$3:$R$53,3,0),"")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(OCULTAR)'!$P$3:$R$53,3,0),"")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(OCULTAR)'!$P$3:$R$53,3,0),"")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(OCULTAR)'!$P$3:$R$53,3,0),"")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(OCULTAR)'!$P$3:$R$53,3,0),"")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(OCULTAR)'!$P$3:$R$53,3,0),"")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(OCULTAR)'!$P$3:$R$53,3,0),"")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(OCULTAR)'!$P$3:$R$53,3,0),"")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(OCULTAR)'!$P$3:$R$53,3,0),"")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(OCULTAR)'!$P$3:$R$53,3,0),"")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(OCULTAR)'!$P$3:$R$53,3,0),"")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(OCULTAR)'!$P$3:$R$53,3,0),"")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(OCULTAR)'!$P$3:$R$53,3,0),"")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(OCULTAR)'!$P$3:$R$53,3,0),"")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(OCULTAR)'!$P$3:$R$53,3,0),"")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(OCULTAR)'!$P$3:$R$53,3,0),"")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(OCULTAR)'!$P$3:$R$53,3,0),"")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(OCULTAR)'!$P$3:$R$53,3,0),"")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(OCULTAR)'!$P$3:$R$53,3,0),"")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(OCULTAR)'!$P$3:$R$53,3,0),"")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(OCULTAR)'!$P$3:$R$53,3,0),"")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(OCULTAR)'!$P$3:$R$53,3,0),"")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(OCULTAR)'!$P$3:$R$53,3,0),"")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(OCULTAR)'!$P$3:$R$53,3,0),"")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(OCULTAR)'!$P$3:$R$53,3,0),"")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(OCULTAR)'!$P$3:$R$53,3,0),"")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(OCULTAR)'!$P$3:$R$53,3,0),"")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(OCULTAR)'!$P$3:$R$53,3,0),"")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(OCULTAR)'!$P$3:$R$53,3,0),"")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(OCULTAR)'!$P$3:$R$53,3,0),"")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(OCULTAR)'!$P$3:$R$53,3,0),"")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(OCULTAR)'!$P$3:$R$53,3,0),"")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(OCULTAR)'!$P$3:$R$53,3,0),"")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(OCULTAR)'!$P$3:$R$53,3,0),"")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(OCULTAR)'!$P$3:$R$53,3,0),"")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(OCULTAR)'!$P$3:$R$53,3,0),"")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(OCULTAR)'!$P$3:$R$53,3,0),"")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(OCULTAR)'!$P$3:$R$53,3,0),"")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(OCULTAR)'!$P$3:$R$53,3,0),"")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(OCULTAR)'!$P$3:$R$53,3,0),"")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(OCULTAR)'!$P$3:$R$53,3,0),"")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(OCULTAR)'!$P$3:$R$53,3,0),"")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(OCULTAR)'!$P$3:$R$53,3,0),"")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(OCULTAR)'!$P$3:$R$53,3,0),"")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(OCULTAR)'!$P$3:$R$53,3,0),"")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(OCULTAR)'!$P$3:$R$53,3,0),"")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(OCULTAR)'!$P$3:$R$53,3,0),"")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(OCULTAR)'!$P$3:$R$53,3,0),"")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(OCULTAR)'!$P$3:$R$53,3,0),"")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(OCULTAR)'!$P$3:$R$53,3,0),"")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(OCULTAR)'!$P$3:$R$53,3,0),"")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(OCULTAR)'!$P$3:$R$53,3,0),"")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(OCULTAR)'!$P$3:$R$53,3,0),"")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(OCULTAR)'!$P$3:$R$53,3,0),"")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(OCULTAR)'!$P$3:$R$53,3,0),"")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(OCULTAR)'!$P$3:$R$53,3,0),"")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(OCULTAR)'!$P$3:$R$53,3,0),"")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(OCULTAR)'!$P$3:$R$53,3,0),"")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(OCULTAR)'!$P$3:$R$53,3,0),"")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(OCULTAR)'!$P$3:$R$53,3,0),"")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(OCULTAR)'!$P$3:$R$53,3,0),"")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(OCULTAR)'!$P$3:$R$53,3,0),"")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(OCULTAR)'!$P$3:$R$53,3,0),"")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(OCULTAR)'!$P$3:$R$53,3,0),"")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(OCULTAR)'!$P$3:$R$53,3,0),"")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(OCULTAR)'!$P$3:$R$53,3,0),"")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(OCULTAR)'!$P$3:$R$53,3,0),"")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(OCULTAR)'!$P$3:$R$53,3,0),"")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(OCULTAR)'!$P$3:$R$53,3,0),"")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(OCULTAR)'!$P$3:$R$53,3,0),"")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(OCULTAR)'!$P$3:$R$53,3,0),"")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(OCULTAR)'!$P$3:$R$53,3,0),"")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(OCULTAR)'!$P$3:$R$53,3,0),"")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(OCULTAR)'!$P$3:$R$53,3,0),"")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(OCULTAR)'!$P$3:$R$53,3,0),"")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(OCULTAR)'!$P$3:$R$53,3,0),"")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(OCULTAR)'!$P$3:$R$53,3,0),"")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(OCULTAR)'!$P$3:$R$53,3,0),"")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(OCULTAR)'!$P$3:$R$53,3,0),"")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(OCULTAR)'!$P$3:$R$53,3,0),"")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(OCULTAR)'!$P$3:$R$53,3,0),"")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(OCULTAR)'!$P$3:$R$53,3,0),"")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(OCULTAR)'!$P$3:$R$53,3,0),"")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(OCULTAR)'!$P$3:$R$53,3,0),"")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(OCULTAR)'!$P$3:$R$53,3,0),"")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(OCULTAR)'!$P$3:$R$53,3,0),"")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(OCULTAR)'!$P$3:$R$53,3,0),"")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(OCULTAR)'!$P$3:$R$53,3,0),"")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(OCULTAR)'!$P$3:$R$53,3,0),"")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(OCULTAR)'!$P$3:$R$53,3,0),"")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(OCULTAR)'!$P$3:$R$53,3,0),"")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(OCULTAR)'!$P$3:$R$53,3,0),"")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(OCULTAR)'!$P$3:$R$53,3,0),"")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(OCULTAR)'!$P$3:$R$53,3,0),"")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(OCULTAR)'!$P$3:$R$53,3,0),"")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(OCULTAR)'!$P$3:$R$53,3,0),"")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(OCULTAR)'!$P$3:$R$53,3,0),"")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(OCULTAR)'!$P$3:$R$53,3,0),"")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(OCULTAR)'!$P$3:$R$53,3,0),"")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(OCULTAR)'!$P$3:$R$53,3,0),"")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(OCULTAR)'!$P$3:$R$53,3,0),"")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(OCULTAR)'!$P$3:$R$53,3,0),"")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(OCULTAR)'!$P$3:$R$53,3,0),"")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(OCULTAR)'!$P$3:$R$53,3,0),"")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(OCULTAR)'!$P$3:$R$53,3,0),"")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(OCULTAR)'!$P$3:$R$53,3,0),"")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(OCULTAR)'!$P$3:$R$53,3,0),"")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(OCULTAR)'!$P$3:$R$53,3,0),"")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(OCULTAR)'!$P$3:$R$53,3,0),"")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(OCULTAR)'!$P$3:$R$53,3,0),"")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(OCULTAR)'!$P$3:$R$53,3,0),"")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(OCULTAR)'!$P$3:$R$53,3,0),"")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(OCULTAR)'!$P$3:$R$53,3,0),"")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(OCULTAR)'!$P$3:$R$53,3,0),"")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(OCULTAR)'!$P$3:$R$53,3,0),"")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(OCULTAR)'!$P$3:$R$53,3,0),"")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(OCULTAR)'!$P$3:$R$53,3,0),"")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(OCULTAR)'!$P$3:$R$53,3,0),"")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(OCULTAR)'!$P$3:$R$53,3,0),"")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(OCULTAR)'!$P$3:$R$53,3,0),"")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(OCULTAR)'!$P$3:$R$53,3,0),"")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(OCULTAR)'!$P$3:$R$53,3,0),"")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(OCULTAR)'!$P$3:$R$53,3,0),"")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(OCULTAR)'!$P$3:$R$53,3,0),"")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(OCULTAR)'!$P$3:$R$53,3,0),"")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(OCULTAR)'!$P$3:$R$53,3,0),"")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(OCULTAR)'!$P$3:$R$53,3,0),"")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(OCULTAR)'!$P$3:$R$53,3,0),"")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(OCULTAR)'!$P$3:$R$53,3,0),"")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(OCULTAR)'!$P$3:$R$53,3,0),"")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(OCULTAR)'!$P$3:$R$53,3,0),"")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(OCULTAR)'!$P$3:$R$53,3,0),"")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(OCULTAR)'!$P$3:$R$53,3,0),"")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(OCULTAR)'!$P$3:$R$53,3,0),"")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(OCULTAR)'!$P$3:$R$53,3,0),"")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(OCULTAR)'!$P$3:$R$53,3,0),"")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(OCULTAR)'!$P$3:$R$53,3,0),"")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(OCULTAR)'!$P$3:$R$53,3,0),"")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(OCULTAR)'!$P$3:$R$53,3,0),"")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(OCULTAR)'!$P$3:$R$53,3,0),"")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(OCULTAR)'!$P$3:$R$53,3,0),"")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(OCULTAR)'!$P$3:$R$53,3,0),"")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(OCULTAR)'!$P$3:$R$53,3,0),"")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(OCULTAR)'!$P$3:$R$53,3,0),"")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(OCULTAR)'!$P$3:$R$53,3,0),"")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(OCULTAR)'!$P$3:$R$53,3,0),"")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(OCULTAR)'!$P$3:$R$53,3,0),"")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(OCULTAR)'!$P$3:$R$53,3,0),"")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(OCULTAR)'!$P$3:$R$53,3,0),"")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(OCULTAR)'!$P$3:$R$53,3,0),"")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(OCULTAR)'!$P$3:$R$53,3,0),"")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(OCULTAR)'!$P$3:$R$53,3,0),"")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(OCULTAR)'!$P$3:$R$53,3,0),"")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(OCULTAR)'!$P$3:$R$53,3,0),"")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(OCULTAR)'!$P$3:$R$53,3,0),"")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(OCULTAR)'!$P$3:$R$53,3,0),"")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(OCULTAR)'!$P$3:$R$53,3,0),"")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(OCULTAR)'!$P$3:$R$53,3,0),"")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(OCULTAR)'!$P$3:$R$53,3,0),"")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(OCULTAR)'!$P$3:$R$53,3,0),"")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(OCULTAR)'!$P$3:$R$53,3,0),"")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(OCULTAR)'!$P$3:$R$53,3,0),"")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(OCULTAR)'!$P$3:$R$53,3,0),"")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(OCULTAR)'!$P$3:$R$53,3,0),"")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(OCULTAR)'!$P$3:$R$53,3,0),"")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(OCULTAR)'!$P$3:$R$53,3,0),"")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(OCULTAR)'!$P$3:$R$53,3,0),"")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(OCULTAR)'!$P$3:$R$53,3,0),"")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(OCULTAR)'!$P$3:$R$53,3,0),"")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(OCULTAR)'!$P$3:$R$53,3,0),"")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(OCULTAR)'!$P$3:$R$53,3,0),"")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(OCULTAR)'!$P$3:$R$53,3,0),"")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(OCULTAR)'!$P$3:$R$53,3,0),"")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(OCULTAR)'!$P$3:$R$53,3,0),"")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(OCULTAR)'!$P$3:$R$53,3,0),"")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(OCULTAR)'!$P$3:$R$53,3,0),"")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(OCULTAR)'!$P$3:$R$53,3,0),"")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(OCULTAR)'!$P$3:$R$53,3,0),"")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(OCULTAR)'!$P$3:$R$53,3,0),"")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(OCULTAR)'!$P$3:$R$53,3,0),"")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(OCULTAR)'!$P$3:$R$53,3,0),"")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(OCULTAR)'!$P$3:$R$53,3,0),"")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(OCULTAR)'!$P$3:$R$53,3,0),"")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(OCULTAR)'!$P$3:$R$53,3,0),"")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(OCULTAR)'!$P$3:$R$53,3,0),"")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(OCULTAR)'!$P$3:$R$53,3,0),"")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(OCULTAR)'!$P$3:$R$53,3,0),"")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(OCULTAR)'!$P$3:$R$53,3,0),"")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(OCULTAR)'!$P$3:$R$53,3,0),"")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(OCULTAR)'!$P$3:$R$53,3,0),"")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(OCULTAR)'!$P$3:$R$53,3,0),"")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(OCULTAR)'!$P$3:$R$53,3,0),"")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(OCULTAR)'!$P$3:$R$53,3,0),"")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(OCULTAR)'!$P$3:$R$53,3,0),"")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(OCULTAR)'!$P$3:$R$53,3,0),"")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(OCULTAR)'!$P$3:$R$53,3,0),"")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(OCULTAR)'!$P$3:$R$53,3,0),"")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(OCULTAR)'!$P$3:$R$53,3,0),"")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(OCULTAR)'!$P$3:$R$53,3,0),"")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(OCULTAR)'!$P$3:$R$53,3,0),"")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(OCULTAR)'!$P$3:$R$53,3,0),"")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(OCULTAR)'!$P$3:$R$53,3,0),"")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(OCULTAR)'!$P$3:$R$53,3,0),"")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(OCULTAR)'!$P$3:$R$53,3,0),"")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(OCULTAR)'!$P$3:$R$53,3,0),"")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(OCULTAR)'!$P$3:$R$53,3,0),"")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(OCULTAR)'!$P$3:$R$53,3,0),"")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(OCULTAR)'!$P$3:$R$53,3,0),"")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(OCULTAR)'!$P$3:$R$53,3,0),"")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(OCULTAR)'!$P$3:$R$53,3,0),"")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(OCULTAR)'!$P$3:$R$53,3,0),"")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(OCULTAR)'!$P$3:$R$53,3,0),"")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(OCULTAR)'!$P$3:$R$53,3,0),"")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(OCULTAR)'!$P$3:$R$53,3,0),"")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(OCULTAR)'!$P$3:$R$53,3,0),"")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(OCULTAR)'!$P$3:$R$53,3,0),"")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(OCULTAR)'!$P$3:$R$53,3,0),"")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(OCULTAR)'!$P$3:$R$53,3,0),"")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(OCULTAR)'!$P$3:$R$53,3,0),"")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(OCULTAR)'!$P$3:$R$53,3,0),"")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(OCULTAR)'!$P$3:$R$53,3,0),"")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(OCULTAR)'!$P$3:$R$53,3,0),"")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(OCULTAR)'!$P$3:$R$53,3,0),"")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(OCULTAR)'!$P$3:$R$53,3,0),"")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(OCULTAR)'!$P$3:$R$53,3,0),"")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(OCULTAR)'!$P$3:$R$53,3,0),"")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(OCULTAR)'!$P$3:$R$53,3,0),"")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(OCULTAR)'!$P$3:$R$53,3,0),"")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(OCULTAR)'!$P$3:$R$53,3,0),"")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(OCULTAR)'!$P$3:$R$53,3,0),"")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(OCULTAR)'!$P$3:$R$53,3,0),"")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(OCULTAR)'!$P$3:$R$53,3,0),"")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(OCULTAR)'!$P$3:$R$53,3,0),"")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(OCULTAR)'!$P$3:$R$53,3,0),"")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(OCULTAR)'!$P$3:$R$53,3,0),"")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(OCULTAR)'!$P$3:$R$53,3,0),"")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(OCULTAR)'!$P$3:$R$53,3,0),"")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(OCULTAR)'!$P$3:$R$53,3,0),"")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(OCULTAR)'!$P$3:$R$53,3,0),"")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(OCULTAR)'!$P$3:$R$53,3,0),"")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(OCULTAR)'!$P$3:$R$53,3,0),"")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(OCULTAR)'!$P$3:$R$53,3,0),"")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(OCULTAR)'!$P$3:$R$53,3,0),"")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(OCULTAR)'!$P$3:$R$53,3,0),"")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(OCULTAR)'!$P$3:$R$53,3,0),"")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(OCULTAR)'!$P$3:$R$53,3,0),"")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(OCULTAR)'!$P$3:$R$53,3,0),"")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(OCULTAR)'!$P$3:$R$53,3,0),"")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(OCULTAR)'!$P$3:$R$53,3,0),"")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(OCULTAR)'!$P$3:$R$53,3,0),"")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(OCULTAR)'!$P$3:$R$53,3,0),"")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(OCULTAR)'!$P$3:$R$53,3,0),"")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(OCULTAR)'!$P$3:$R$53,3,0),"")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(OCULTAR)'!$P$3:$R$53,3,0),"")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(OCULTAR)'!$P$3:$R$53,3,0),"")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(OCULTAR)'!$P$3:$R$53,3,0),"")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(OCULTAR)'!$P$3:$R$53,3,0),"")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(OCULTAR)'!$P$3:$R$53,3,0),"")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(OCULTAR)'!$P$3:$R$53,3,0),"")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(OCULTAR)'!$P$3:$R$53,3,0),"")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(OCULTAR)'!$P$3:$R$53,3,0),"")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(OCULTAR)'!$P$3:$R$53,3,0),"")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(OCULTAR)'!$P$3:$R$53,3,0),"")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(OCULTAR)'!$P$3:$R$53,3,0),"")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(OCULTAR)'!$P$3:$R$53,3,0),"")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(OCULTAR)'!$P$3:$R$53,3,0),"")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(OCULTAR)'!$P$3:$R$53,3,0),"")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(OCULTAR)'!$P$3:$R$53,3,0),"")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(OCULTAR)'!$P$3:$R$53,3,0),"")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(OCULTAR)'!$P$3:$R$53,3,0),"")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(OCULTAR)'!$P$3:$R$53,3,0),"")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(OCULTAR)'!$P$3:$R$53,3,0),"")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(OCULTAR)'!$P$3:$R$53,3,0),"")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(OCULTAR)'!$P$3:$R$53,3,0),"")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(OCULTAR)'!$P$3:$R$53,3,0),"")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(OCULTAR)'!$P$3:$R$53,3,0),"")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(OCULTAR)'!$P$3:$R$53,3,0),"")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(OCULTAR)'!$P$3:$R$53,3,0),"")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(OCULTAR)'!$P$3:$R$53,3,0),"")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(OCULTAR)'!$P$3:$R$53,3,0),"")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(OCULTAR)'!$P$3:$R$53,3,0),"")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(OCULTAR)'!$P$3:$R$53,3,0),"")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(OCULTAR)'!$P$3:$R$53,3,0),"")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(OCULTAR)'!$P$3:$R$53,3,0),"")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(OCULTAR)'!$P$3:$R$53,3,0),"")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(OCULTAR)'!$P$3:$R$53,3,0),"")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(OCULTAR)'!$P$3:$R$53,3,0),"")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(OCULTAR)'!$P$3:$R$53,3,0),"")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(OCULTAR)'!$P$3:$R$53,3,0),"")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(OCULTAR)'!$P$3:$R$53,3,0),"")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(OCULTAR)'!$P$3:$R$53,3,0),"")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(OCULTAR)'!$P$3:$R$53,3,0),"")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(OCULTAR)'!$P$3:$R$53,3,0),"")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(OCULTAR)'!$P$3:$R$53,3,0),"")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(OCULTAR)'!$P$3:$R$53,3,0),"")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(OCULTAR)'!$P$3:$R$53,3,0),"")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(OCULTAR)'!$P$3:$R$53,3,0),"")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(OCULTAR)'!$P$3:$R$53,3,0),"")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(OCULTAR)'!$P$3:$R$53,3,0),"")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(OCULTAR)'!$P$3:$R$53,3,0),"")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(OCULTAR)'!$P$3:$R$53,3,0),"")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(OCULTAR)'!$P$3:$R$53,3,0),"")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(OCULTAR)'!$P$3:$R$53,3,0),"")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(OCULTAR)'!$P$3:$R$53,3,0),"")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(OCULTAR)'!$P$3:$R$53,3,0),"")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2020-08-06T18:20:10Z</dcterms:created>
  <dcterms:modified xsi:type="dcterms:W3CDTF">2020-08-06T18:20:21Z</dcterms:modified>
</cp:coreProperties>
</file>