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11- NOVEMBRO - 2020\MODELO NOVO PCF\TCE-NORMAL\"/>
    </mc:Choice>
  </mc:AlternateContent>
  <bookViews>
    <workbookView xWindow="0" yWindow="0" windowWidth="20400" windowHeight="775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<sst xmlns="http://schemas.openxmlformats.org/spreadsheetml/2006/main" count="558" uniqueCount="366">
  <si>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</si>
  <si>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</si>
  <si>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</si>
  <si>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</si>
  <si>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</si>
  <si>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</si>
  <si>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</si>
  <si>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</si>
  <si>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</si>
  <si>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REGIONAL FERNANDO BEZERRA</t>
  </si>
  <si>
    <t>27.969.485/0001-82</t>
  </si>
  <si>
    <t>ALEXANDRE VIEIRA ALVES - ME (ESSENCE SERVIÇOS MÉDICOS)</t>
  </si>
  <si>
    <t>PLANTÕES A SER DEFINIDOS MENSALMENTE JUNTAMENTE AO DIRETOR MÉDICO</t>
  </si>
  <si>
    <t>http://www.santacasarecife.org.br/contratos-servicos-gerais-hrfb/</t>
  </si>
  <si>
    <t>10.835.932/0001-08</t>
  </si>
  <si>
    <t>CELPE- COMPANHIA ENERGÉTICA</t>
  </si>
  <si>
    <t>FORNECIMENTO ENERGIA ELÉTRICA</t>
  </si>
  <si>
    <t>http://www.santacasarecife.org.br/wp-content/uploads/2019/10/Celpe.pdf</t>
  </si>
  <si>
    <t>Objeto do contrato</t>
  </si>
  <si>
    <t>25.154.142/0001-34</t>
  </si>
  <si>
    <t>ALVARO CAIO BORGES DE ANDRADE  CONSULTORIO</t>
  </si>
  <si>
    <t>1 - Seguros (Imóvel e veículos)</t>
  </si>
  <si>
    <t>29.127.117/0001-12</t>
  </si>
  <si>
    <t>ANGEL – SERVIÇOS MÉDICOS ESPECIALIZADOS LTDA,</t>
  </si>
  <si>
    <t>2 - Taxas</t>
  </si>
  <si>
    <t>10.201.726/0001-46</t>
  </si>
  <si>
    <t>ANIELLE SILVA DOS SANTOS (ROCHA DEDETIZAÇÃO)</t>
  </si>
  <si>
    <t>LIMPEZA DE CAIXA DE GORDURA</t>
  </si>
  <si>
    <t>http://www.santacasarecife.org.br/wp-content/uploads/2019/10/Rocha-Jet-Desentupidora-e-Dedetizadora.pdf</t>
  </si>
  <si>
    <t>3 - Contribuições</t>
  </si>
  <si>
    <t>22.090.777/0001-27</t>
  </si>
  <si>
    <t>ARRAES SAÚDE LTDA - ME</t>
  </si>
  <si>
    <t>http://www.santacasarecife.org.br/wp-content/uploads/2019/10/ARRAES-SAUDE.pdf</t>
  </si>
  <si>
    <t>4 - Taxa de Manutenção de Conta</t>
  </si>
  <si>
    <t>26.278.833/0001-02</t>
  </si>
  <si>
    <t>BARRETO E VIEIRA SERVIÇOS MÉDICOS LTDA-ME</t>
  </si>
  <si>
    <t>http://www.santacasarecife.org.br/wp-content/uploads/2019/10/BARRETO-E-VIEIRA.pdf</t>
  </si>
  <si>
    <t>5 - Tarifas</t>
  </si>
  <si>
    <t>25.369.499/0001-30</t>
  </si>
  <si>
    <t>BARROS &amp; PIRANGY SEVIÇOS MÉDICOS LTDA,</t>
  </si>
  <si>
    <t>6 - Telefonia Móvel</t>
  </si>
  <si>
    <t>24.895.718/0001-51</t>
  </si>
  <si>
    <t>BIOMEDICI SAÚDE INTEGRALIZADA LTDA-ME</t>
  </si>
  <si>
    <t>PLANTÃO NO SETOR AMBULATORIAL DO HOSPITAL REGIONAL FERNANDO BEZERRA</t>
  </si>
  <si>
    <t>7 - Telefonia Fixa/Internet</t>
  </si>
  <si>
    <t>11.863.530/0001-80</t>
  </si>
  <si>
    <t>BRASCON GESTÃO AMBIENTAL</t>
  </si>
  <si>
    <t>TRATAMENTO DE RESIDUO</t>
  </si>
  <si>
    <t>http://www.santacasarecife.org.br/wp-content/uploads/2019/10/Brascon.pdf</t>
  </si>
  <si>
    <t>8 - Água</t>
  </si>
  <si>
    <t>26.862.949/0001-94</t>
  </si>
  <si>
    <t>BRITO &amp; TEIXEIRA LTDA</t>
  </si>
  <si>
    <t>9 - Energia Elétrica</t>
  </si>
  <si>
    <t>23.729.769/0001-40</t>
  </si>
  <si>
    <t>CARIRI MEDIC SERVIÇOS MÉDICOS LTDA-ME</t>
  </si>
  <si>
    <t>10 - Locação de Máquinas e Equipamentos (Pessoa Jurídica)</t>
  </si>
  <si>
    <t>18.976.638/0001-28</t>
  </si>
  <si>
    <t>CARLITO ONOFRE DA SILVA FILHO - EIRELI - ME</t>
  </si>
  <si>
    <t>http://www.santacasarecife.org.br/wp-content/uploads/2019/10/CARLITO-ONOFRE.pdf</t>
  </si>
  <si>
    <t>11 - Locação de Equipamentos Médico-Hospitalares(Pessoa Jurídica)</t>
  </si>
  <si>
    <t>30.757.334-0001-75</t>
  </si>
  <si>
    <t>CENTRO DE ORTOPEDIA DO CARIRI EIRELI</t>
  </si>
  <si>
    <t>12 - Locação de Veículos Automotores (Pessoa Jurídica) (Exceto Ambulância)</t>
  </si>
  <si>
    <t>40.432.544/0102-90</t>
  </si>
  <si>
    <t xml:space="preserve">CLARO </t>
  </si>
  <si>
    <t>TELEFONIA ÓVEL</t>
  </si>
  <si>
    <t>http://www.santacasarecife.org.br/wp-content/uploads/2019/10/Claro-S.A.pdf</t>
  </si>
  <si>
    <t>13 - Serviço Gráficos, de Encadernação e de Emolduração</t>
  </si>
  <si>
    <t>28.036.419/0001-12</t>
  </si>
  <si>
    <t>CLIMA FRIO ARARIPINA EIRELI</t>
  </si>
  <si>
    <t>MANUTENÇÃO PREVENTIVA E ASSISTÊNCIA TECNICA EM AR CONDICIONADO, LOCAÇÃO APARELHO AR CONDICIONADO</t>
  </si>
  <si>
    <t>http://www.santacasarecife.org.br/wp-content/uploads/2019/10/Clima-Frio.pdf</t>
  </si>
  <si>
    <t>14 - Serviços Judiciais e Cartoriais</t>
  </si>
  <si>
    <t>10.355.641/0001-12</t>
  </si>
  <si>
    <t>CLIMESE - CLÍNICA MÉDICA DE SERRITA LTDA - ME</t>
  </si>
  <si>
    <t>15 - Outras Despesas Gerais (Pessoa Juridica)</t>
  </si>
  <si>
    <t>20.344.575/0001-39</t>
  </si>
  <si>
    <t xml:space="preserve">CLÍNICA MEDCARDIO LTDA - ME - (MED ARARIPE SERVIÇOS MÉDICOS LTDA) </t>
  </si>
  <si>
    <t>16 - Médicos</t>
  </si>
  <si>
    <t>22.850.652/0001-58</t>
  </si>
  <si>
    <t>CLÍNICA MÉDICA ALENCAR COIMBRA LTDA - EPP</t>
  </si>
  <si>
    <t>http://www.santacasarecife.org.br/wp-content/uploads/2019/10/CLINICA-MED.-ALENCAR.pdf</t>
  </si>
  <si>
    <t>17 - Outros profissionais de saúde</t>
  </si>
  <si>
    <t>26.425.569/0001-92</t>
  </si>
  <si>
    <t>CLÍNICA MÉDICA HOLANDA FIGUEREDO-ME</t>
  </si>
  <si>
    <t>18 - Laboratório</t>
  </si>
  <si>
    <t>22.159.742/0001-05</t>
  </si>
  <si>
    <t>CLÍNICA MÉDICA HOLANDA LINS LTDA - ME</t>
  </si>
  <si>
    <t>http://www.santacasarecife.org.br/wp-content/uploads/2019/10/CLINICA-MED.-HOLANDA-LINS.pdf</t>
  </si>
  <si>
    <t>19 - Alimentação/Dietas</t>
  </si>
  <si>
    <t>11.113.387/0001-09</t>
  </si>
  <si>
    <t>CLÍNICA MÉDICA PEDIATRICA DE BARBALHA LTDA</t>
  </si>
  <si>
    <t>http://www.santacasarecife.org.br/wp-content/uploads/2019/10/CLINICA-MED.-PEDIATRICA-DE-BARBALHA-LTDA.pdf</t>
  </si>
  <si>
    <t>20 - Locação de Ambulâncias</t>
  </si>
  <si>
    <t>26.288.063/0001-89</t>
  </si>
  <si>
    <t>CLÍNICA QUESADO LTDA - ME</t>
  </si>
  <si>
    <t>21 - Outras Pessoas Jurídicas</t>
  </si>
  <si>
    <t>27.809.935/0001-70</t>
  </si>
  <si>
    <t>COLD SERVIÇOS DE SAÚDE LTDA-ME</t>
  </si>
  <si>
    <t>PLANTÕES NO SETOR AMBULATORIAL</t>
  </si>
  <si>
    <t>http://www.santacasarecife.org.br/wp-content/uploads/2019/10/Contrato-Cold-Servi%C3%A7os.pdf</t>
  </si>
  <si>
    <t>22 - Médicos</t>
  </si>
  <si>
    <t>14.762.265/0001-31</t>
  </si>
  <si>
    <t>CRITICAL CARE E GESTÃO EM SAÚDE LTDA</t>
  </si>
  <si>
    <t>http://www.santacasarecife.org.br/wp-content/uploads/2019/10/CRITICAL-CARE.pdf</t>
  </si>
  <si>
    <t>23 - Outros profissionais de saúde</t>
  </si>
  <si>
    <t>04.098.210/0001-15</t>
  </si>
  <si>
    <t>DA FONTE, ADVOGADOS</t>
  </si>
  <si>
    <t>ASSESSORIA JURÍDICA</t>
  </si>
  <si>
    <t>http://www.santacasarecife.org.br/wp-content/uploads/2019/10/Da-Fonte-Advogados-Rateio-de-Despesas.pdf</t>
  </si>
  <si>
    <t>24 - Pessoa Jurídica</t>
  </si>
  <si>
    <t>20.459.416/0001-80</t>
  </si>
  <si>
    <t>DAMIÃO ALVES COIMBRA CONSULTÓRIO - ME</t>
  </si>
  <si>
    <t>25 - Cooperativas</t>
  </si>
  <si>
    <t>00.927.795/0001-88</t>
  </si>
  <si>
    <t>DIAGNÓSTICA LABORATORIAL ESMERALDO LANDIM LTDA</t>
  </si>
  <si>
    <t>EXAMES LABORATORIAIS</t>
  </si>
  <si>
    <t>http://www.santacasarecife.org.br/wp-content/uploads/2019/10/DIAG-LABOR-ESMERALDO.pdf</t>
  </si>
  <si>
    <t>26 - Lavanderia</t>
  </si>
  <si>
    <t>10.869.782/0001-53</t>
  </si>
  <si>
    <t>DOAÇÃO-SANTA CASA-HRFB</t>
  </si>
  <si>
    <t>12 -CÂMARAS DE CIRCUITO MODELO VOYAGE VR 805, 06- CÂMARAS DE CIRCUITO MODELO KR 245, 01- MONITOR NEONATAL DA MARCA DRAGER 40- CAMAS HOSPITALARES.</t>
  </si>
  <si>
    <t>27 - Serviços de Cozinha e Copeira</t>
  </si>
  <si>
    <t>30.191.295/0001-91</t>
  </si>
  <si>
    <t>DT SAÚDE LTDA</t>
  </si>
  <si>
    <t>http://www.santacasarecife.org.br/wp-content/uploads/2019/10/Contrato-DT-Sa%C3%BAde-HRFB.pdf</t>
  </si>
  <si>
    <t>28 - Outros</t>
  </si>
  <si>
    <t>25.109.101/0001-26</t>
  </si>
  <si>
    <t>DTLL SERVIÇOS MÉDICOS LTDA - ME</t>
  </si>
  <si>
    <t>http://www.santacasarecife.org.br/wp-content/uploads/2019/10/DTLL-SERVI%C3%87OS-MEDICOS.pdf</t>
  </si>
  <si>
    <t>29 - Coleta de Lixo Hospitalar</t>
  </si>
  <si>
    <t>29.046.193/0001-01</t>
  </si>
  <si>
    <t>DV SERVIÇOS LTDA</t>
  </si>
  <si>
    <t>http://www.santacasarecife.org.br/wp-content/uploads/2019/10/DV-SERVI%C3%87OS.pdf</t>
  </si>
  <si>
    <t>30 - Manutenção/Aluguel/Uso de Sistemas ou Softwares</t>
  </si>
  <si>
    <t>06.934.306/0001-00</t>
  </si>
  <si>
    <t>EDFRANCI MACEDO CAVALCANTI - ME ( OURINET )</t>
  </si>
  <si>
    <t>SERVIÇO DE INTERNET</t>
  </si>
  <si>
    <t>http://www.santacasarecife.org.br/wp-content/uploads/2019/10/Edfranci-Macedo-Cavalcante-ME.pdf</t>
  </si>
  <si>
    <t>31 - Vigilância</t>
  </si>
  <si>
    <t>28.122.221/0001-51</t>
  </si>
  <si>
    <t>EMANUEL ROBSON MACEDO SILVA EIRELI,</t>
  </si>
  <si>
    <t>32 - Consultorias e Treinamentos</t>
  </si>
  <si>
    <t>28.633.494/0001-60</t>
  </si>
  <si>
    <t>EMERGENCY TRAUMATOLOGIA E ORTOPEDIA ESPECIALIZADA DO CARIRI LTDA-ME</t>
  </si>
  <si>
    <t>http://www.santacasarecife.org.br/wp-content/uploads/2019/10/Emergency-Cariri.pdf</t>
  </si>
  <si>
    <t>33 - Serviços Técnicos Profissionais</t>
  </si>
  <si>
    <t>31.582.840/0001-33</t>
  </si>
  <si>
    <t>F B DE MIRANDA LYRA SAÚDE EIRELLI (FBL SAÚDE)</t>
  </si>
  <si>
    <t>http://www.santacasarecife.org.br/wp-content/uploads/2019/10/FB-de-Miranda.pdf</t>
  </si>
  <si>
    <t>34 - Dedetização</t>
  </si>
  <si>
    <t>24.149.223/0001-83</t>
  </si>
  <si>
    <t>F COMUNICA (LUANA DURVAL FERREIRA DA SILVA - MEI)</t>
  </si>
  <si>
    <t>DIAGRAMAÇÃO DO JORNAL DA MISERICÓRDIA E DO RELATÓRIO DE ATIVIDADES; ARTES PARA CARTAZES; PADRONIZAÇÃO DA FOTO DO PERFIL E DA CAPA DO FACEBOOK</t>
  </si>
  <si>
    <t>http://www.santacasarecife.org.br/wp-content/uploads/2019/10/F.-Comunica.pdf</t>
  </si>
  <si>
    <t>35 - Limpeza</t>
  </si>
  <si>
    <t>24.690.234/0001-76</t>
  </si>
  <si>
    <t>FALCÃO &amp; FALCÃO LTDA - ME</t>
  </si>
  <si>
    <t>http://www.santacasarecife.org.br/wp-content/uploads/2019/10/FALC%C3%83O-FALC%C3%83O.pdf</t>
  </si>
  <si>
    <t>36 - Outras Pessoas Jurídicas</t>
  </si>
  <si>
    <t>21.932.148/0001-34</t>
  </si>
  <si>
    <t>G M SERVIÇOS MÉDICOS LTDA - ME</t>
  </si>
  <si>
    <t>http://www.santacasarecife.org.br/wp-content/uploads/2019/10/G-M-SERVI%C3%87OS-M%C3%89DICOS.pdf</t>
  </si>
  <si>
    <t>37 - Equipamentos Médico-Hospitalar</t>
  </si>
  <si>
    <t>23.109.520/0001-32</t>
  </si>
  <si>
    <t>GERALDO ODILON DO NASCIMENTO FILHO,</t>
  </si>
  <si>
    <t>38 - Equipamentos de Informática</t>
  </si>
  <si>
    <t>17.111.056/0001-16</t>
  </si>
  <si>
    <t>GNT TECNOLOGIA</t>
  </si>
  <si>
    <t>SUPORTE TÉCNICO IMPLEMENTAÇÃO SISTEMA DE GESTÃO HOSPITALAR</t>
  </si>
  <si>
    <t>39 - Engenharia Clínica</t>
  </si>
  <si>
    <t>97.406.706/0001-90</t>
  </si>
  <si>
    <t>HP FINANCIAL - ARRENDAMENTO MERCANTIL</t>
  </si>
  <si>
    <t>ARRENDAMENTO DE IMPRESSORA</t>
  </si>
  <si>
    <t>40 - Outros</t>
  </si>
  <si>
    <t>029.996.973-84</t>
  </si>
  <si>
    <t>HUMBERTO FARIAS DE ALENCAR FILHO</t>
  </si>
  <si>
    <t>PRESTÃO DE SERVIÇOS EM AUDIÊNCIAS TRABALHISTAS</t>
  </si>
  <si>
    <t>41 - Reparo e Manutenção de Bens Imóveis</t>
  </si>
  <si>
    <t>23.973.036/0001-57</t>
  </si>
  <si>
    <t>IMAGENS E DIAGNÓSTICOS MÉDICOS EIRELI - EPP (MAIS SAÚDE)</t>
  </si>
  <si>
    <t>ATENDIMENTOS REALIZADOS DENTRO DO HORÁRIO COMERCIAL</t>
  </si>
  <si>
    <t>http://www.santacasarecife.org.br/wp-content/uploads/2019/10/Contrato-Mais-Sa%C3%BAde-HRFB.pdf</t>
  </si>
  <si>
    <t>42 - Reparo e Manutenção de Veículos</t>
  </si>
  <si>
    <t>16.461.236/0001-65</t>
  </si>
  <si>
    <t>INSTITUTO DE ORTOPEDIA DO CARIRI</t>
  </si>
  <si>
    <t>43 - Reparo e Manutenção de Bens Móveis de Outras Naturezas</t>
  </si>
  <si>
    <t>27.389.713/0001-45</t>
  </si>
  <si>
    <t>INTRA MED SERVIÇOS EM SAÚDE LTDA - ME</t>
  </si>
  <si>
    <t>30.092.591/0001-35</t>
  </si>
  <si>
    <t>J C SANTOS JUNIOR - ME</t>
  </si>
  <si>
    <t>http://www.santacasarecife.org.br/wp-content/uploads/2019/10/J-C-SANTOS-JUNIOR.pdf</t>
  </si>
  <si>
    <t>27.159.204/0001-26</t>
  </si>
  <si>
    <t>J V RAMOS LACERDA FILHO MEDICOS ( MEDICOS RAMOS LACERDA LTDA - ME )</t>
  </si>
  <si>
    <t>29.638.222/0001-16</t>
  </si>
  <si>
    <t>J. R. LOCAÇÕES E SERVIÇOS</t>
  </si>
  <si>
    <t>LOCAÇÃO DE 01 AMBULÂNCIA UTI</t>
  </si>
  <si>
    <t>http://www.santacasarecife.org.br/wp-content/uploads/2019/10/J.R.-Loca%C3%A7%C3%B5es-e-Servi%C3%A7os.pdf</t>
  </si>
  <si>
    <t>22.422.979/0001-29</t>
  </si>
  <si>
    <t>JANILSON BARROS DE SÁ EP ( JBS SERVIÇOS MÉDICOS )</t>
  </si>
  <si>
    <t>http://www.santacasarecife.org.br/wp-content/uploads/2019/10/JANILSON-BARROS-DE-S%C3%81.pdf</t>
  </si>
  <si>
    <t>27.002.627/0001-38</t>
  </si>
  <si>
    <t>JLD NASCIMENTO,</t>
  </si>
  <si>
    <t>20.278.964/0001-03</t>
  </si>
  <si>
    <t>JOSE PAULO C DA SILVA (CLAYMORE TECNOLOGIA)</t>
  </si>
  <si>
    <t>SUPORTE AOS SERVIÇOS DE INFRAESTRUTURA DE TI (ANÁLISE TÉCNICA)</t>
  </si>
  <si>
    <t>http://www.santacasarecife.org.br/wp-content/uploads/2019/10/Claymore-Tecnologia-1.pdf</t>
  </si>
  <si>
    <t>004.510.454-91</t>
  </si>
  <si>
    <t>JOSÉ ROSADO DO NETO</t>
  </si>
  <si>
    <t>LOCAÇÃO DE IMÓVEL SITUADO RUA RAIMUNDO IRINEU DE ARAÚJO, 48 CENTRO - OURICURI - PE</t>
  </si>
  <si>
    <t>http://www.santacasarecife.org.br/wp-content/uploads/2019/10/Jos%C3%A9-Rosado-Neto.pdf</t>
  </si>
  <si>
    <t>22.341.878/0001-23</t>
  </si>
  <si>
    <t>K C NOGUEIRA SERVIÇOS MÉDICOS ME</t>
  </si>
  <si>
    <t>http://www.santacasarecife.org.br/wp-content/uploads/2019/10/K-C-NOGUEIRA-SERV.MEDICOS.pdf</t>
  </si>
  <si>
    <t>26.765.525/0001-01</t>
  </si>
  <si>
    <t>K H PEREIRA DE MESQUITA SERVIÇOS MÉDICOS</t>
  </si>
  <si>
    <t>http://www.santacasarecife.org.br/wp-content/uploads/2019/10/KH-Pereira.pdf</t>
  </si>
  <si>
    <t>72.160.765/0001-08</t>
  </si>
  <si>
    <t>LAB ÁGUA LABORATÓRIO AMBIENTAL</t>
  </si>
  <si>
    <t>COLETA E PROCESSAMENTO DOS EXAMES E DIAGNÓSTICOS DAS ÁGUAS</t>
  </si>
  <si>
    <t>24.185.596/0001-00</t>
  </si>
  <si>
    <t>LAGE &amp; CEDRAZ EMPREENDIMENTOS MÉDICOS LTDA - ME</t>
  </si>
  <si>
    <t>http://www.santacasarecife.org.br/wp-content/uploads/2019/10/LAGE-CEDRAZ.pdf</t>
  </si>
  <si>
    <t>31.094.690/0001-19</t>
  </si>
  <si>
    <t>LEONARDO COELHO B.CONSULTÓRIO ( GASTROS DIAGNÓSTICOS DO ARARIPE )</t>
  </si>
  <si>
    <t>http://www.santacasarecife.org.br/wp-content/uploads/2019/10/Gastros-Diagn%C3%B3sticos-do-Araripe.pdf</t>
  </si>
  <si>
    <t>33.799.856/0001-28</t>
  </si>
  <si>
    <t>LINEKER VELOZO COSTA</t>
  </si>
  <si>
    <t>10.215.988/0001-60</t>
  </si>
  <si>
    <t>LOCAMÉRICA</t>
  </si>
  <si>
    <t>LOCAÇÃO DE VEÍCULOS</t>
  </si>
  <si>
    <t>http://www.santacasarecife.org.br/wp-content/uploads/2019/10/Locam%C3%A9rica.pdf</t>
  </si>
  <si>
    <t>28.954.976/0001-12</t>
  </si>
  <si>
    <t>LUCENA &amp; CABRAL MÉDICOS ASSOCIADOS LTDA</t>
  </si>
  <si>
    <t>11.849.935/0001-63</t>
  </si>
  <si>
    <t>LUCKY STORE LTDA</t>
  </si>
  <si>
    <t>LOCAÇÃO DE IMPRESSORA HC100</t>
  </si>
  <si>
    <t>http://www.santacasarecife.org.br/wp-content/uploads/2019/10/Lucky-Store-Ltda.-1.pdf</t>
  </si>
  <si>
    <t>24.067.940/0001-66</t>
  </si>
  <si>
    <t>MARIA YANNE SOARES RAMOS - ME</t>
  </si>
  <si>
    <t>http://www.santacasarecife.org.br/wp-content/uploads/2019/10/MARIA-YANNE-SOARES.pdf</t>
  </si>
  <si>
    <t>15.026.815/0001-17</t>
  </si>
  <si>
    <t>MEDICARI - SERVIÇOS MÉDICOS S/S LTDA</t>
  </si>
  <si>
    <t>TODOS OS SERVIÇOS MÉDICOS DE CLÍNICA MÉDICA, CLÍNICA CIRÚRGICA E CLÍNICA PEDIATRICA EM REGIME HOSPITALAR E DE EMERGÊNCIA EM PLANTÃO DE 24HS</t>
  </si>
  <si>
    <t>http://www.santacasarecife.org.br/wp-content/uploads/2019/10/Contrato-Medicari-HRFB.pdf+</t>
  </si>
  <si>
    <t>00.364.578/0001-27</t>
  </si>
  <si>
    <t>MEDICWARE SISTEMAS DE INFORMÁTICA LTDA</t>
  </si>
  <si>
    <t>CESSÃO DE LICENÇA DE USO DE 01 CÓPIA DO SOFTWARE APLICATIVO SMARTHEALTH</t>
  </si>
  <si>
    <t>http://www.santacasarecife.org.br/wp-content/uploads/2019/10/Medicware.pdf</t>
  </si>
  <si>
    <t>16.581.235/0001-54</t>
  </si>
  <si>
    <t>MEDIMAGEM MEDICINA ESPECIALIZADA E DIAGNOSTICOS POR IMAGEM LTDA</t>
  </si>
  <si>
    <t>EXAMES DE TOMOGRAFIA 24HS P/ DIA, COM EMISSÃO DE LAUDOS, INCLUSIVE COM SEDAÇÃO  DE CRIANÇAS, SE NECESSÁRIO</t>
  </si>
  <si>
    <t>http://www.santacasarecife.org.br/wp-content/uploads/2019/10/MEDIMAGEM-MEDICINA.pdf</t>
  </si>
  <si>
    <t>31.174.963/0001-35</t>
  </si>
  <si>
    <t>MULTMED - CLINIA MÉDICA AMBULATORIAL LTDA</t>
  </si>
  <si>
    <t>http://www.santacasarecife.org.br/wp-content/uploads/2019/10/Multmed.pdf</t>
  </si>
  <si>
    <t>24.684.015/0001-84</t>
  </si>
  <si>
    <t>MURAB LINS MEDICOS ASSOCIADOS LTDA - ME</t>
  </si>
  <si>
    <t>http://www.santacasarecife.org.br/wp-content/uploads/2019/10/MURAB-LINS-MEDICOS.pdf</t>
  </si>
  <si>
    <t>09.393.611/0001-11</t>
  </si>
  <si>
    <t xml:space="preserve">NYX SOLUÇÕES </t>
  </si>
  <si>
    <t>SERVIÇO DE MONITORAMENTO DOS SERVIDORES QUE UTILIZAM O BANCO DE DADOS ORACLE, ACOMPANHAMENTO DE PRODUÇÃO E TUNING DA BASE, ACOMPANHAMENTO SOBRE A POLÍTICA DE BACKUP E RECOVERY, ADMINISTRAÇÇAO E SUPORTE AO BANCO DE DADOS ORACLE E RECUPERAÇÃO DA BASE DE DADOS.</t>
  </si>
  <si>
    <t>http://www.santacasarecife.org.br/wp-content/uploads/2019/10/Nyx-Solu%C3%A7%C3%B5es-1.pdf</t>
  </si>
  <si>
    <t>08.681.674/0001-00</t>
  </si>
  <si>
    <t>ODONTOCLIN &amp; CARDIOCLIN SERVIÇOS ESPECIALIZADOS  LTDA - ME</t>
  </si>
  <si>
    <t>http://www.santacasarecife.org.br/wp-content/uploads/2019/10/ODONTOCLIN-CARDIOCLIN.pdf</t>
  </si>
  <si>
    <t>22.465.344/0001-09</t>
  </si>
  <si>
    <t>ODONTOMED LTDA - ME</t>
  </si>
  <si>
    <t>http://www.santacasarecife.org.br/wp-content/uploads/2019/10/ODONTOMED.pdf</t>
  </si>
  <si>
    <t>59.456.277/0001-76</t>
  </si>
  <si>
    <t>ORACLE DO BRASIL SISTEMAS LTDA</t>
  </si>
  <si>
    <t>SERVIÇO DE SUPORTE TECNICO</t>
  </si>
  <si>
    <t>15.650.505/0001-79</t>
  </si>
  <si>
    <t>ORTO CARIRI SERVIÇOS MEDICOS LTDA</t>
  </si>
  <si>
    <t>http://www.santacasarecife.org.br/wp-content/uploads/2019/10/Orto-Cariri.pdf</t>
  </si>
  <si>
    <t>23.395.365/0001-68</t>
  </si>
  <si>
    <t>ORTONUTRI EIRELI</t>
  </si>
  <si>
    <t>http://www.santacasarecife.org.br/wp-content/uploads/2019/10/Ortonutri.pdf</t>
  </si>
  <si>
    <t>15.589.315/0001-93</t>
  </si>
  <si>
    <t>ORTOTRAUMA SERVIÇOS DE ORTOPEDIA ESPECIALIZADA LTDA,</t>
  </si>
  <si>
    <t>30.026.671/0001-92</t>
  </si>
  <si>
    <t>PAULO MOURA DE ARAÚJO EIRELI</t>
  </si>
  <si>
    <t>http://www.santacasarecife.org.br/wp-content/uploads/2019/10/Paulo-Moura-de-Ara%C3%BAjo.pdf</t>
  </si>
  <si>
    <t>20.041.438/0001-25</t>
  </si>
  <si>
    <t>PAULO SHARON DE MELO - ME</t>
  </si>
  <si>
    <t>PLANTÃO MÉDICO SEMANAL 24 HORAS NO SETOR MATERNIDADE</t>
  </si>
  <si>
    <t>http://www.santacasarecife.org.br/wp-content/uploads/2019/10/PAULO-SHARON-DE-MELO.pdf</t>
  </si>
  <si>
    <t>05.662.773/0003-19</t>
  </si>
  <si>
    <t>PIXEON MEDICAL SYSTEMS S.A COMÉRCIO E DESENVOLVIMENTO DE SOFTWARE</t>
  </si>
  <si>
    <t>LICENÇA SOFTWARE</t>
  </si>
  <si>
    <t>http://www.santacasarecife.org.br/wp-content/uploads/2019/10/Pixeon.pdf</t>
  </si>
  <si>
    <t>32.090.452/0001-06</t>
  </si>
  <si>
    <t>PRONTOCLINIC SERVIÇOS MÉDICOS HOSPITALARES LTDA</t>
  </si>
  <si>
    <t>http://www.santacasarecife.org.br/wp-content/uploads/2019/10/Prontoclinic.pdf</t>
  </si>
  <si>
    <t>21.986.074/0001-19</t>
  </si>
  <si>
    <t xml:space="preserve">PRUDENTIAL  </t>
  </si>
  <si>
    <t>SEGURO DE VIDA</t>
  </si>
  <si>
    <t>27.818.910/0001-32</t>
  </si>
  <si>
    <t>R &amp; T ATENDIMENTO</t>
  </si>
  <si>
    <t>http://www.santacasarecife.org.br/wp-content/uploads/2019/10/RT-ATENDIMENTO.pdf</t>
  </si>
  <si>
    <t>19.737.072/0001-44</t>
  </si>
  <si>
    <t>R A SERVIÇOS DE SAÚDE LTDA - ME</t>
  </si>
  <si>
    <t>http://www.santacasarecife.org.br/wp-content/uploads/2019/10/R-A-SERVI%C3%87OS-DE-SAUDE.pdf</t>
  </si>
  <si>
    <t>19.297.087/0001-39</t>
  </si>
  <si>
    <t>RAUL ALVES DE SIQUEIRA NETO &amp; CIA LTDA ( R &amp; E SERVIÇOS EM SÁUDE LTDA )</t>
  </si>
  <si>
    <t>http://www.santacasarecife.org.br/wp-content/uploads/2019/10/RAUL-ALVES-DE-SIQUEIRA-NETO.pdf</t>
  </si>
  <si>
    <t>13.238.551/0001-30</t>
  </si>
  <si>
    <t>RCA - SERVIÇOS MÉDICOS S/C LTDA</t>
  </si>
  <si>
    <t>http://www.santacasarecife.org.br/wp-content/uploads/2019/10/RCA-SERVI%C3%87OS-M%C3%89DICOS-S.C.pdf</t>
  </si>
  <si>
    <t>26.821.005/0001-79</t>
  </si>
  <si>
    <t>REGO &amp; ROCHA CLINICA MEDICA LTDA - ME</t>
  </si>
  <si>
    <t>http://www.santacasarecife.org.br/wp-content/uploads/2019/10/REGO-ROCHA-CLIN.-MEDICA.pdf</t>
  </si>
  <si>
    <t>58.426.628/0001-33</t>
  </si>
  <si>
    <t>SAMTRONIC  INDÚSTRIA E COMERCIO LTDA</t>
  </si>
  <si>
    <t>56 BOMBAS DE INFUSÃO ST550T2-000 999,9 C III</t>
  </si>
  <si>
    <t>http://www.santacasarecife.org.br/wp-content/uploads/2019/10/Samtronic-2015.pdf</t>
  </si>
  <si>
    <t>30.386.167/0001-01</t>
  </si>
  <si>
    <t>SELVANIR DA SILVA RIBEIRO</t>
  </si>
  <si>
    <t>http://www.santacasarecife.org.br/wp-content/uploads/2019/10/SELVANIR-DA-SILVA-RIBEIRO.pdf</t>
  </si>
  <si>
    <t>03.789.272/0011-82</t>
  </si>
  <si>
    <t>SENAI ( ESCOLA TÉCNICA SENAI ARARIPINA</t>
  </si>
  <si>
    <t>DESENVOLVER PROFISSIONAIS ATRAVÉS DA METODOLOGIA DESENVOLVIDA PELO SENAI-PE</t>
  </si>
  <si>
    <t>03.613.658/0001-67</t>
  </si>
  <si>
    <t>SEQUENCE INFORMÁTICA LTDA</t>
  </si>
  <si>
    <t>SISTEMA DE INFORMAÇÃO (RH3)</t>
  </si>
  <si>
    <t>http://www.santacasarecife.org.br/wp-content/uploads/2019/10/Sequence-Inform%C3%A1tica-Ltda..pdf</t>
  </si>
  <si>
    <t>01.449.930/0007-85</t>
  </si>
  <si>
    <t>SIEMENS HEALTHCARE DIAGONÓSTICOS S.A</t>
  </si>
  <si>
    <t>SERVIÇO DE MANUTENÇÃO DE EQUIPAMENTO MODELO SIREMOBIL COMPACT L</t>
  </si>
  <si>
    <t>http://www.santacasarecife.org.br/wp-content/uploads/2019/10/Siemens.pdf</t>
  </si>
  <si>
    <t>16.783.034/0001-30</t>
  </si>
  <si>
    <t>SINTESE - LICENCIAMENTO DE PROGRAMA PARA COMPRAS ON LINE LTDA.</t>
  </si>
  <si>
    <t>LICENÇA DA PLATAFORMA DE COMPRAS SÍNTESE (NÍVEL 2  VERSÃO ATUA L 7.7.1.0</t>
  </si>
  <si>
    <t>http://www.santacasarecife.org.br/wp-content/uploads/2019/10/S%C3%ADntese-1.pdf</t>
  </si>
  <si>
    <t>30.446.821/0001-17</t>
  </si>
  <si>
    <t>SKAALPE SERVIÇOS EIRELI</t>
  </si>
  <si>
    <t>CONSULTORIA</t>
  </si>
  <si>
    <t>03.423.730/0001-93</t>
  </si>
  <si>
    <t>SMART TELECOMUNICAÇOES E SERVIÇOS LTDA</t>
  </si>
  <si>
    <t>11.267.250/0001-09</t>
  </si>
  <si>
    <t>TOLIFE TECNOLOGIA  PARA SAÚDE S.A</t>
  </si>
  <si>
    <t>SERVIÇOS CONTINUADOS DE SOLUÇÃO TOLIFE PARA CLASSIFICAÇÃO DE RISCO CLINICO E ORGANIZAÇÃO DE PACIENTES</t>
  </si>
  <si>
    <t>http://www.santacasarecife.org.br/wp-content/uploads/2019/10/Tolife-1.pdf</t>
  </si>
  <si>
    <t>22.319.399/0001-00</t>
  </si>
  <si>
    <t>UNIT - SERVIÇOS MÉDICOS LTDA - ME</t>
  </si>
  <si>
    <t>http://www.santacasarecife.org.br/wp-content/uploads/2019/10/UNIT-SERVI%C3%87OS-M%C3%89DICOS.pdf</t>
  </si>
  <si>
    <t>30.607.788/0001-60</t>
  </si>
  <si>
    <t>URODONTO-CONSULTÓRIO MÉDICO E ODONTOLOGICO ESPECIALIZADO LTDA</t>
  </si>
  <si>
    <t>http://www.santacasarecife.org.br/wp-content/uploads/2019/10/Contrato-Urodonto-HRFB.pdf</t>
  </si>
  <si>
    <t>26.327.182/0001-01</t>
  </si>
  <si>
    <t>VICTOR HUGO MELO DE CARVALHO - ME</t>
  </si>
  <si>
    <t>http://www.santacasarecife.org.br/wp-content/uploads/2019/10/VICTOR-HUGO.pdf</t>
  </si>
  <si>
    <t>15.241.552/0001-69</t>
  </si>
  <si>
    <t>VISÃO E MENTE OFTALMOLOGIA E PSIQUIATRIA LTDA (INSTITUTO CEREBRO MENTE E VISAO )</t>
  </si>
  <si>
    <t>02.558.157/0008-39</t>
  </si>
  <si>
    <t>VIVO S/A</t>
  </si>
  <si>
    <t>TELEFONIA MÓVEL + MODEM 3G</t>
  </si>
  <si>
    <t>http://www.santacasarecife.org.br/wp-content/uploads/2019/10/Vivo-S.A..pdf</t>
  </si>
  <si>
    <t>24.380.578/0020-41</t>
  </si>
  <si>
    <t>WHITE MARTINS GASES INDUSTRIAIS DO NORDESTE LTDA</t>
  </si>
  <si>
    <t>LOCAÇÃO DE EQUIPAMENTOS (LOCAÇÃO DE RECIPIENTES CRIOG, LOCAÇÃO DE CILINDROS, ASSISTÊNCIA TECNICA DIFERENCIADA, OXIGÊNIO LÍQUIDO CAMINHÃO TANQUE, OXIGÊNIO MEDICINAL.</t>
  </si>
  <si>
    <t>http://www.santacasarecife.org.br/wp-content/uploads/2019/10/White-Martins-1.pdf</t>
  </si>
  <si>
    <t>18.204.483/0001-01</t>
  </si>
  <si>
    <t>W-TECH - WAGNER FERNANDES SALES DA SILVA  &amp; CIA.LTDA-EPP</t>
  </si>
  <si>
    <t>ENGENHARIA CLÍNICA</t>
  </si>
  <si>
    <t>http://www.santacasarecife.org.br/wp-content/uploads/2019/10/W-Tech-1.pdf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</si>
</sst>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11-%20NOVEMBRO%20-%202020/MODELO%20NOVO%20PCF/11%20NOV%202020%20-%2013%202%20PCF%202020%20-%20REV%2007%20-%20V4%20-%20editada%20em%2018.11.2020%20-%20NORM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E46" zoomScale="90" zoomScaleNormal="90" workbookViewId="0">
      <selection activeCell="E21" sqref="E21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(OCULTAR)'!$P$3:$R$59,3,0),"")</f>
        <v>10869782000900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43070</v>
      </c>
      <c r="G2" s="10">
        <v>43617</v>
      </c>
      <c r="H2" s="11">
        <v>186800</v>
      </c>
      <c r="I2" s="12" t="s">
        <v>13</v>
      </c>
    </row>
    <row r="3" spans="1:22" s="15" customFormat="1" ht="20.25" customHeight="1" x14ac:dyDescent="0.2">
      <c r="A3" s="13">
        <f>IFERROR(VLOOKUP(B3,'[1]DADOS (OCULTAR)'!$P$3:$R$59,3,0),"")</f>
        <v>10869782000900</v>
      </c>
      <c r="B3" s="6" t="s">
        <v>9</v>
      </c>
      <c r="C3" s="7" t="s">
        <v>14</v>
      </c>
      <c r="D3" s="8" t="s">
        <v>15</v>
      </c>
      <c r="E3" s="9" t="s">
        <v>16</v>
      </c>
      <c r="F3" s="10">
        <v>41008</v>
      </c>
      <c r="G3" s="10"/>
      <c r="H3" s="14">
        <v>3379318.17</v>
      </c>
      <c r="I3" s="12" t="s">
        <v>17</v>
      </c>
      <c r="V3" s="15" t="s">
        <v>18</v>
      </c>
    </row>
    <row r="4" spans="1:22" s="15" customFormat="1" ht="20.25" customHeight="1" x14ac:dyDescent="0.2">
      <c r="A4" s="13">
        <f>IFERROR(VLOOKUP(B4,'[1]DADOS (OCULTAR)'!$P$3:$R$59,3,0),"")</f>
        <v>10869782000900</v>
      </c>
      <c r="B4" s="6" t="s">
        <v>9</v>
      </c>
      <c r="C4" s="7" t="s">
        <v>19</v>
      </c>
      <c r="D4" s="8" t="s">
        <v>20</v>
      </c>
      <c r="E4" s="9" t="s">
        <v>12</v>
      </c>
      <c r="F4" s="10">
        <v>43845</v>
      </c>
      <c r="G4" s="10">
        <v>44210</v>
      </c>
      <c r="H4" s="16">
        <v>14000</v>
      </c>
      <c r="I4" s="12" t="s">
        <v>13</v>
      </c>
      <c r="V4" s="17" t="s">
        <v>21</v>
      </c>
    </row>
    <row r="5" spans="1:22" s="15" customFormat="1" ht="20.25" customHeight="1" x14ac:dyDescent="0.2">
      <c r="A5" s="13">
        <f>IFERROR(VLOOKUP(B5,'[1]DADOS (OCULTAR)'!$P$3:$R$59,3,0),"")</f>
        <v>10869782000900</v>
      </c>
      <c r="B5" s="6" t="s">
        <v>9</v>
      </c>
      <c r="C5" s="7" t="s">
        <v>22</v>
      </c>
      <c r="D5" s="8" t="s">
        <v>23</v>
      </c>
      <c r="E5" s="9" t="s">
        <v>12</v>
      </c>
      <c r="F5" s="10">
        <v>43650</v>
      </c>
      <c r="G5" s="10">
        <v>44016</v>
      </c>
      <c r="H5" s="14">
        <v>168775</v>
      </c>
      <c r="I5" s="12" t="s">
        <v>13</v>
      </c>
      <c r="V5" s="17" t="s">
        <v>24</v>
      </c>
    </row>
    <row r="6" spans="1:22" s="15" customFormat="1" ht="20.25" customHeight="1" x14ac:dyDescent="0.2">
      <c r="A6" s="13">
        <f>IFERROR(VLOOKUP(B6,'[1]DADOS (OCULTAR)'!$P$3:$R$59,3,0),"")</f>
        <v>10869782000900</v>
      </c>
      <c r="B6" s="6" t="s">
        <v>9</v>
      </c>
      <c r="C6" s="7" t="s">
        <v>25</v>
      </c>
      <c r="D6" s="8" t="s">
        <v>26</v>
      </c>
      <c r="E6" s="9" t="s">
        <v>27</v>
      </c>
      <c r="F6" s="10">
        <v>43354</v>
      </c>
      <c r="G6" s="10">
        <v>43830</v>
      </c>
      <c r="H6" s="14">
        <v>18400</v>
      </c>
      <c r="I6" s="12" t="s">
        <v>28</v>
      </c>
      <c r="V6" s="17" t="s">
        <v>29</v>
      </c>
    </row>
    <row r="7" spans="1:22" s="15" customFormat="1" ht="20.25" customHeight="1" x14ac:dyDescent="0.2">
      <c r="A7" s="13">
        <f>IFERROR(VLOOKUP(B7,'[1]DADOS (OCULTAR)'!$P$3:$R$59,3,0),"")</f>
        <v>10869782000900</v>
      </c>
      <c r="B7" s="6" t="s">
        <v>9</v>
      </c>
      <c r="C7" s="7" t="s">
        <v>30</v>
      </c>
      <c r="D7" s="8" t="s">
        <v>31</v>
      </c>
      <c r="E7" s="9" t="s">
        <v>12</v>
      </c>
      <c r="F7" s="10">
        <v>43252</v>
      </c>
      <c r="G7" s="10">
        <v>44196</v>
      </c>
      <c r="H7" s="14">
        <v>229245</v>
      </c>
      <c r="I7" s="12" t="s">
        <v>32</v>
      </c>
      <c r="V7" s="17" t="s">
        <v>33</v>
      </c>
    </row>
    <row r="8" spans="1:22" s="15" customFormat="1" ht="20.25" customHeight="1" x14ac:dyDescent="0.2">
      <c r="A8" s="13">
        <f>IFERROR(VLOOKUP(B8,'[1]DADOS (OCULTAR)'!$P$3:$R$59,3,0),"")</f>
        <v>10869782000900</v>
      </c>
      <c r="B8" s="6" t="s">
        <v>9</v>
      </c>
      <c r="C8" s="7" t="s">
        <v>34</v>
      </c>
      <c r="D8" s="8" t="s">
        <v>35</v>
      </c>
      <c r="E8" s="9" t="s">
        <v>12</v>
      </c>
      <c r="F8" s="10">
        <v>43070</v>
      </c>
      <c r="G8" s="10">
        <v>43982</v>
      </c>
      <c r="H8" s="14">
        <v>429050</v>
      </c>
      <c r="I8" s="12" t="s">
        <v>36</v>
      </c>
      <c r="V8" s="17" t="s">
        <v>37</v>
      </c>
    </row>
    <row r="9" spans="1:22" s="15" customFormat="1" ht="20.25" customHeight="1" x14ac:dyDescent="0.2">
      <c r="A9" s="13">
        <f>IFERROR(VLOOKUP(B9,'[1]DADOS (OCULTAR)'!$P$3:$R$59,3,0),"")</f>
        <v>10869782000900</v>
      </c>
      <c r="B9" s="6" t="s">
        <v>9</v>
      </c>
      <c r="C9" s="7" t="s">
        <v>38</v>
      </c>
      <c r="D9" s="8" t="s">
        <v>39</v>
      </c>
      <c r="E9" s="9" t="s">
        <v>12</v>
      </c>
      <c r="F9" s="10">
        <v>43587</v>
      </c>
      <c r="G9" s="10">
        <v>43952</v>
      </c>
      <c r="H9" s="14">
        <v>340500</v>
      </c>
      <c r="I9" s="12" t="s">
        <v>13</v>
      </c>
      <c r="V9" s="17" t="s">
        <v>40</v>
      </c>
    </row>
    <row r="10" spans="1:22" s="15" customFormat="1" ht="20.25" customHeight="1" x14ac:dyDescent="0.2">
      <c r="A10" s="13">
        <f>IFERROR(VLOOKUP(B10,'[1]DADOS (OCULTAR)'!$P$3:$R$59,3,0),"")</f>
        <v>10869782000900</v>
      </c>
      <c r="B10" s="6" t="s">
        <v>9</v>
      </c>
      <c r="C10" s="7" t="s">
        <v>41</v>
      </c>
      <c r="D10" s="8" t="s">
        <v>42</v>
      </c>
      <c r="E10" s="9" t="s">
        <v>43</v>
      </c>
      <c r="F10" s="10">
        <v>43403</v>
      </c>
      <c r="G10" s="10">
        <v>43951</v>
      </c>
      <c r="H10" s="14">
        <v>236825</v>
      </c>
      <c r="I10" s="12" t="s">
        <v>13</v>
      </c>
      <c r="V10" s="17" t="s">
        <v>44</v>
      </c>
    </row>
    <row r="11" spans="1:22" s="15" customFormat="1" ht="20.25" customHeight="1" x14ac:dyDescent="0.2">
      <c r="A11" s="13">
        <f>IFERROR(VLOOKUP(B11,'[1]DADOS (OCULTAR)'!$P$3:$R$59,3,0),"")</f>
        <v>10869782000900</v>
      </c>
      <c r="B11" s="6" t="s">
        <v>9</v>
      </c>
      <c r="C11" s="7" t="s">
        <v>45</v>
      </c>
      <c r="D11" s="8" t="s">
        <v>46</v>
      </c>
      <c r="E11" s="9" t="s">
        <v>47</v>
      </c>
      <c r="F11" s="10">
        <v>43132</v>
      </c>
      <c r="G11" s="10">
        <v>43861</v>
      </c>
      <c r="H11" s="14">
        <v>180180</v>
      </c>
      <c r="I11" s="12" t="s">
        <v>48</v>
      </c>
      <c r="V11" s="17" t="s">
        <v>49</v>
      </c>
    </row>
    <row r="12" spans="1:22" s="15" customFormat="1" ht="20.25" customHeight="1" x14ac:dyDescent="0.2">
      <c r="A12" s="13">
        <f>IFERROR(VLOOKUP(B12,'[1]DADOS (OCULTAR)'!$P$3:$R$59,3,0),"")</f>
        <v>10869782000900</v>
      </c>
      <c r="B12" s="6" t="s">
        <v>9</v>
      </c>
      <c r="C12" s="7" t="s">
        <v>50</v>
      </c>
      <c r="D12" s="8" t="s">
        <v>51</v>
      </c>
      <c r="E12" s="9" t="s">
        <v>12</v>
      </c>
      <c r="F12" s="10">
        <v>43845</v>
      </c>
      <c r="G12" s="10">
        <v>44210</v>
      </c>
      <c r="H12" s="14">
        <v>74275</v>
      </c>
      <c r="I12" s="12" t="s">
        <v>13</v>
      </c>
      <c r="V12" s="17" t="s">
        <v>52</v>
      </c>
    </row>
    <row r="13" spans="1:22" s="15" customFormat="1" ht="20.25" customHeight="1" x14ac:dyDescent="0.2">
      <c r="A13" s="13">
        <f>IFERROR(VLOOKUP(B13,'[1]DADOS (OCULTAR)'!$P$3:$R$59,3,0),"")</f>
        <v>10869782000900</v>
      </c>
      <c r="B13" s="6" t="s">
        <v>9</v>
      </c>
      <c r="C13" s="7" t="s">
        <v>53</v>
      </c>
      <c r="D13" s="8" t="s">
        <v>54</v>
      </c>
      <c r="E13" s="9" t="s">
        <v>12</v>
      </c>
      <c r="F13" s="10">
        <v>43922</v>
      </c>
      <c r="G13" s="10">
        <v>44286</v>
      </c>
      <c r="H13" s="14">
        <v>36000</v>
      </c>
      <c r="I13" s="12" t="s">
        <v>13</v>
      </c>
      <c r="V13" s="17" t="s">
        <v>55</v>
      </c>
    </row>
    <row r="14" spans="1:22" s="15" customFormat="1" ht="20.25" customHeight="1" x14ac:dyDescent="0.2">
      <c r="A14" s="13">
        <f>IFERROR(VLOOKUP(B14,'[1]DADOS (OCULTAR)'!$P$3:$R$59,3,0),"")</f>
        <v>10869782000900</v>
      </c>
      <c r="B14" s="6" t="s">
        <v>9</v>
      </c>
      <c r="C14" s="7" t="s">
        <v>56</v>
      </c>
      <c r="D14" s="8" t="s">
        <v>57</v>
      </c>
      <c r="E14" s="9" t="s">
        <v>12</v>
      </c>
      <c r="F14" s="10">
        <v>43070</v>
      </c>
      <c r="G14" s="10">
        <v>43982</v>
      </c>
      <c r="H14" s="14">
        <v>992200</v>
      </c>
      <c r="I14" s="12" t="s">
        <v>58</v>
      </c>
      <c r="V14" s="17" t="s">
        <v>59</v>
      </c>
    </row>
    <row r="15" spans="1:22" s="15" customFormat="1" ht="20.25" customHeight="1" x14ac:dyDescent="0.2">
      <c r="A15" s="13">
        <f>IFERROR(VLOOKUP(B15,'[1]DADOS (OCULTAR)'!$P$3:$R$59,3,0),"")</f>
        <v>10869782000900</v>
      </c>
      <c r="B15" s="6" t="s">
        <v>9</v>
      </c>
      <c r="C15" s="7" t="s">
        <v>60</v>
      </c>
      <c r="D15" s="8" t="s">
        <v>61</v>
      </c>
      <c r="E15" s="9" t="s">
        <v>12</v>
      </c>
      <c r="F15" s="10">
        <v>43411</v>
      </c>
      <c r="G15" s="10">
        <v>43982</v>
      </c>
      <c r="H15" s="14">
        <v>84400</v>
      </c>
      <c r="I15" s="12" t="s">
        <v>13</v>
      </c>
      <c r="V15" s="17" t="s">
        <v>62</v>
      </c>
    </row>
    <row r="16" spans="1:22" s="15" customFormat="1" ht="20.25" customHeight="1" x14ac:dyDescent="0.2">
      <c r="A16" s="13">
        <f>IFERROR(VLOOKUP(B16,'[1]DADOS (OCULTAR)'!$P$3:$R$59,3,0),"")</f>
        <v>10869782000900</v>
      </c>
      <c r="B16" s="6" t="s">
        <v>9</v>
      </c>
      <c r="C16" s="7" t="s">
        <v>63</v>
      </c>
      <c r="D16" s="8" t="s">
        <v>64</v>
      </c>
      <c r="E16" s="9" t="s">
        <v>65</v>
      </c>
      <c r="F16" s="10">
        <v>42261</v>
      </c>
      <c r="G16" s="10"/>
      <c r="H16" s="14">
        <v>36349.69</v>
      </c>
      <c r="I16" s="12" t="s">
        <v>66</v>
      </c>
      <c r="V16" s="17" t="s">
        <v>67</v>
      </c>
    </row>
    <row r="17" spans="1:22" s="15" customFormat="1" ht="20.25" customHeight="1" x14ac:dyDescent="0.2">
      <c r="A17" s="13">
        <f>IFERROR(VLOOKUP(B17,'[1]DADOS (OCULTAR)'!$P$3:$R$59,3,0),"")</f>
        <v>10869782000900</v>
      </c>
      <c r="B17" s="6" t="s">
        <v>9</v>
      </c>
      <c r="C17" s="7" t="s">
        <v>68</v>
      </c>
      <c r="D17" s="8" t="s">
        <v>69</v>
      </c>
      <c r="E17" s="9" t="s">
        <v>70</v>
      </c>
      <c r="F17" s="10">
        <v>43207</v>
      </c>
      <c r="G17" s="10"/>
      <c r="H17" s="14">
        <v>93218</v>
      </c>
      <c r="I17" s="12" t="s">
        <v>71</v>
      </c>
      <c r="V17" s="17" t="s">
        <v>72</v>
      </c>
    </row>
    <row r="18" spans="1:22" s="15" customFormat="1" ht="20.25" customHeight="1" x14ac:dyDescent="0.2">
      <c r="A18" s="13">
        <f>IFERROR(VLOOKUP(B18,'[1]DADOS (OCULTAR)'!$P$3:$R$59,3,0),"")</f>
        <v>10869782000900</v>
      </c>
      <c r="B18" s="6" t="s">
        <v>9</v>
      </c>
      <c r="C18" s="7" t="s">
        <v>73</v>
      </c>
      <c r="D18" s="8" t="s">
        <v>74</v>
      </c>
      <c r="E18" s="9" t="s">
        <v>12</v>
      </c>
      <c r="F18" s="10">
        <v>43070</v>
      </c>
      <c r="G18" s="10">
        <v>43982</v>
      </c>
      <c r="H18" s="14">
        <v>311000</v>
      </c>
      <c r="I18" s="12" t="s">
        <v>13</v>
      </c>
      <c r="V18" s="17" t="s">
        <v>75</v>
      </c>
    </row>
    <row r="19" spans="1:22" s="15" customFormat="1" ht="20.25" customHeight="1" x14ac:dyDescent="0.2">
      <c r="A19" s="13">
        <f>IFERROR(VLOOKUP(B19,'[1]DADOS (OCULTAR)'!$P$3:$R$59,3,0),"")</f>
        <v>10869782000900</v>
      </c>
      <c r="B19" s="6" t="s">
        <v>9</v>
      </c>
      <c r="C19" s="7" t="s">
        <v>76</v>
      </c>
      <c r="D19" s="8" t="s">
        <v>77</v>
      </c>
      <c r="E19" s="9" t="s">
        <v>12</v>
      </c>
      <c r="F19" s="10">
        <v>43070</v>
      </c>
      <c r="G19" s="10">
        <v>43982</v>
      </c>
      <c r="H19" s="14">
        <v>1426264.99</v>
      </c>
      <c r="I19" s="12" t="s">
        <v>13</v>
      </c>
      <c r="V19" s="17" t="s">
        <v>78</v>
      </c>
    </row>
    <row r="20" spans="1:22" s="15" customFormat="1" ht="20.25" customHeight="1" x14ac:dyDescent="0.2">
      <c r="A20" s="13">
        <f>IFERROR(VLOOKUP(B20,'[1]DADOS (OCULTAR)'!$P$3:$R$59,3,0),"")</f>
        <v>10869782000900</v>
      </c>
      <c r="B20" s="6" t="s">
        <v>9</v>
      </c>
      <c r="C20" s="7" t="s">
        <v>79</v>
      </c>
      <c r="D20" s="8" t="s">
        <v>80</v>
      </c>
      <c r="E20" s="9" t="s">
        <v>12</v>
      </c>
      <c r="F20" s="10">
        <v>43070</v>
      </c>
      <c r="G20" s="10">
        <v>43982</v>
      </c>
      <c r="H20" s="14">
        <v>876350</v>
      </c>
      <c r="I20" s="12" t="s">
        <v>81</v>
      </c>
      <c r="V20" s="17" t="s">
        <v>82</v>
      </c>
    </row>
    <row r="21" spans="1:22" s="15" customFormat="1" ht="20.25" customHeight="1" x14ac:dyDescent="0.2">
      <c r="A21" s="13">
        <f>IFERROR(VLOOKUP(B21,'[1]DADOS (OCULTAR)'!$P$3:$R$59,3,0),"")</f>
        <v>10869782000900</v>
      </c>
      <c r="B21" s="6" t="s">
        <v>9</v>
      </c>
      <c r="C21" s="7" t="s">
        <v>83</v>
      </c>
      <c r="D21" s="8" t="s">
        <v>84</v>
      </c>
      <c r="E21" s="9" t="s">
        <v>12</v>
      </c>
      <c r="F21" s="10">
        <v>43346</v>
      </c>
      <c r="G21" s="10">
        <v>43893</v>
      </c>
      <c r="H21" s="14">
        <v>60000</v>
      </c>
      <c r="I21" s="12" t="s">
        <v>13</v>
      </c>
      <c r="V21" s="17" t="s">
        <v>85</v>
      </c>
    </row>
    <row r="22" spans="1:22" s="15" customFormat="1" ht="20.25" customHeight="1" x14ac:dyDescent="0.2">
      <c r="A22" s="13">
        <f>IFERROR(VLOOKUP(B22,'[1]DADOS (OCULTAR)'!$P$3:$R$59,3,0),"")</f>
        <v>10869782000900</v>
      </c>
      <c r="B22" s="6" t="s">
        <v>9</v>
      </c>
      <c r="C22" s="7" t="s">
        <v>86</v>
      </c>
      <c r="D22" s="8" t="s">
        <v>87</v>
      </c>
      <c r="E22" s="9" t="s">
        <v>12</v>
      </c>
      <c r="F22" s="10">
        <v>43070</v>
      </c>
      <c r="G22" s="10">
        <v>43982</v>
      </c>
      <c r="H22" s="14">
        <v>219500</v>
      </c>
      <c r="I22" s="12" t="s">
        <v>88</v>
      </c>
      <c r="V22" s="17" t="s">
        <v>89</v>
      </c>
    </row>
    <row r="23" spans="1:22" s="15" customFormat="1" ht="20.25" customHeight="1" x14ac:dyDescent="0.2">
      <c r="A23" s="13">
        <f>IFERROR(VLOOKUP(B23,'[1]DADOS (OCULTAR)'!$P$3:$R$59,3,0),"")</f>
        <v>10869782000900</v>
      </c>
      <c r="B23" s="6" t="s">
        <v>9</v>
      </c>
      <c r="C23" s="7" t="s">
        <v>90</v>
      </c>
      <c r="D23" s="8" t="s">
        <v>91</v>
      </c>
      <c r="E23" s="9" t="s">
        <v>12</v>
      </c>
      <c r="F23" s="10">
        <v>43070</v>
      </c>
      <c r="G23" s="10">
        <v>43982</v>
      </c>
      <c r="H23" s="14">
        <v>105750</v>
      </c>
      <c r="I23" s="12" t="s">
        <v>92</v>
      </c>
      <c r="V23" s="17" t="s">
        <v>93</v>
      </c>
    </row>
    <row r="24" spans="1:22" s="15" customFormat="1" ht="20.25" customHeight="1" x14ac:dyDescent="0.2">
      <c r="A24" s="13">
        <f>IFERROR(VLOOKUP(B24,'[1]DADOS (OCULTAR)'!$P$3:$R$59,3,0),"")</f>
        <v>10869782000900</v>
      </c>
      <c r="B24" s="6" t="s">
        <v>9</v>
      </c>
      <c r="C24" s="7" t="s">
        <v>94</v>
      </c>
      <c r="D24" s="8" t="s">
        <v>95</v>
      </c>
      <c r="E24" s="9" t="s">
        <v>12</v>
      </c>
      <c r="F24" s="10">
        <v>43420</v>
      </c>
      <c r="G24" s="10">
        <v>43966</v>
      </c>
      <c r="H24" s="14">
        <v>96000</v>
      </c>
      <c r="I24" s="12" t="s">
        <v>13</v>
      </c>
      <c r="V24" s="17" t="s">
        <v>96</v>
      </c>
    </row>
    <row r="25" spans="1:22" s="15" customFormat="1" ht="20.25" customHeight="1" x14ac:dyDescent="0.2">
      <c r="A25" s="13">
        <f>IFERROR(VLOOKUP(B25,'[1]DADOS (OCULTAR)'!$P$3:$R$59,3,0),"")</f>
        <v>10869782000900</v>
      </c>
      <c r="B25" s="6" t="s">
        <v>9</v>
      </c>
      <c r="C25" s="7" t="s">
        <v>97</v>
      </c>
      <c r="D25" s="8" t="s">
        <v>98</v>
      </c>
      <c r="E25" s="9" t="s">
        <v>99</v>
      </c>
      <c r="F25" s="10">
        <v>43227</v>
      </c>
      <c r="G25" s="10">
        <v>44141</v>
      </c>
      <c r="H25" s="14">
        <v>283500</v>
      </c>
      <c r="I25" s="12" t="s">
        <v>100</v>
      </c>
      <c r="V25" s="17" t="s">
        <v>101</v>
      </c>
    </row>
    <row r="26" spans="1:22" s="15" customFormat="1" ht="20.25" customHeight="1" x14ac:dyDescent="0.2">
      <c r="A26" s="13">
        <f>IFERROR(VLOOKUP(B26,'[1]DADOS (OCULTAR)'!$P$3:$R$59,3,0),"")</f>
        <v>10869782000900</v>
      </c>
      <c r="B26" s="6" t="s">
        <v>9</v>
      </c>
      <c r="C26" s="7" t="s">
        <v>102</v>
      </c>
      <c r="D26" s="8" t="s">
        <v>103</v>
      </c>
      <c r="E26" s="9" t="s">
        <v>12</v>
      </c>
      <c r="F26" s="10">
        <v>43070</v>
      </c>
      <c r="G26" s="10">
        <v>43617</v>
      </c>
      <c r="H26" s="14">
        <v>162125</v>
      </c>
      <c r="I26" s="12" t="s">
        <v>104</v>
      </c>
      <c r="V26" s="17" t="s">
        <v>105</v>
      </c>
    </row>
    <row r="27" spans="1:22" s="15" customFormat="1" ht="20.25" customHeight="1" x14ac:dyDescent="0.2">
      <c r="A27" s="13">
        <f>IFERROR(VLOOKUP(B27,'[1]DADOS (OCULTAR)'!$P$3:$R$59,3,0),"")</f>
        <v>10869782000900</v>
      </c>
      <c r="B27" s="6" t="s">
        <v>9</v>
      </c>
      <c r="C27" s="7" t="s">
        <v>106</v>
      </c>
      <c r="D27" s="8" t="s">
        <v>107</v>
      </c>
      <c r="E27" s="9" t="s">
        <v>108</v>
      </c>
      <c r="F27" s="10">
        <v>43283</v>
      </c>
      <c r="G27" s="10"/>
      <c r="H27" s="14">
        <v>97108.74</v>
      </c>
      <c r="I27" s="12" t="s">
        <v>109</v>
      </c>
      <c r="V27" s="17" t="s">
        <v>110</v>
      </c>
    </row>
    <row r="28" spans="1:22" s="15" customFormat="1" ht="20.25" customHeight="1" x14ac:dyDescent="0.2">
      <c r="A28" s="13">
        <f>IFERROR(VLOOKUP(B28,'[1]DADOS (OCULTAR)'!$P$3:$R$59,3,0),"")</f>
        <v>10869782000900</v>
      </c>
      <c r="B28" s="6" t="s">
        <v>9</v>
      </c>
      <c r="C28" s="7" t="s">
        <v>111</v>
      </c>
      <c r="D28" s="8" t="s">
        <v>112</v>
      </c>
      <c r="E28" s="9" t="s">
        <v>12</v>
      </c>
      <c r="F28" s="10">
        <v>43070</v>
      </c>
      <c r="G28" s="10">
        <v>43617</v>
      </c>
      <c r="H28" s="14">
        <v>420362.5</v>
      </c>
      <c r="I28" s="12" t="s">
        <v>13</v>
      </c>
      <c r="V28" s="17" t="s">
        <v>113</v>
      </c>
    </row>
    <row r="29" spans="1:22" s="15" customFormat="1" ht="20.25" customHeight="1" x14ac:dyDescent="0.2">
      <c r="A29" s="13">
        <f>IFERROR(VLOOKUP(B29,'[1]DADOS (OCULTAR)'!$P$3:$R$59,3,0),"")</f>
        <v>10869782000900</v>
      </c>
      <c r="B29" s="6" t="s">
        <v>9</v>
      </c>
      <c r="C29" s="7" t="s">
        <v>114</v>
      </c>
      <c r="D29" s="8" t="s">
        <v>115</v>
      </c>
      <c r="E29" s="9" t="s">
        <v>116</v>
      </c>
      <c r="F29" s="10">
        <v>42444</v>
      </c>
      <c r="G29" s="10"/>
      <c r="H29" s="14">
        <v>3159386.52</v>
      </c>
      <c r="I29" s="12" t="s">
        <v>117</v>
      </c>
      <c r="V29" s="17" t="s">
        <v>118</v>
      </c>
    </row>
    <row r="30" spans="1:22" s="15" customFormat="1" ht="20.25" customHeight="1" x14ac:dyDescent="0.2">
      <c r="A30" s="13">
        <f>IFERROR(VLOOKUP(B30,'[1]DADOS (OCULTAR)'!$P$3:$R$59,3,0),"")</f>
        <v>10869782000900</v>
      </c>
      <c r="B30" s="6" t="s">
        <v>9</v>
      </c>
      <c r="C30" s="7" t="s">
        <v>119</v>
      </c>
      <c r="D30" s="8" t="s">
        <v>120</v>
      </c>
      <c r="E30" s="9" t="s">
        <v>121</v>
      </c>
      <c r="F30" s="10">
        <v>42551</v>
      </c>
      <c r="G30" s="10"/>
      <c r="H30" s="14">
        <v>4838264.68</v>
      </c>
      <c r="I30" s="12" t="s">
        <v>13</v>
      </c>
      <c r="V30" s="17" t="s">
        <v>122</v>
      </c>
    </row>
    <row r="31" spans="1:22" s="15" customFormat="1" ht="20.25" customHeight="1" x14ac:dyDescent="0.2">
      <c r="A31" s="13">
        <f>IFERROR(VLOOKUP(B31,'[1]DADOS (OCULTAR)'!$P$3:$R$59,3,0),"")</f>
        <v>10869782000900</v>
      </c>
      <c r="B31" s="6" t="s">
        <v>9</v>
      </c>
      <c r="C31" s="7" t="s">
        <v>123</v>
      </c>
      <c r="D31" s="18" t="s">
        <v>124</v>
      </c>
      <c r="E31" s="9" t="s">
        <v>12</v>
      </c>
      <c r="F31" s="10">
        <v>43411</v>
      </c>
      <c r="G31" s="10">
        <v>43837</v>
      </c>
      <c r="H31" s="14">
        <v>517850</v>
      </c>
      <c r="I31" s="12" t="s">
        <v>125</v>
      </c>
      <c r="V31" s="17" t="s">
        <v>126</v>
      </c>
    </row>
    <row r="32" spans="1:22" s="15" customFormat="1" ht="20.25" customHeight="1" x14ac:dyDescent="0.2">
      <c r="A32" s="13">
        <f>IFERROR(VLOOKUP(B32,'[1]DADOS (OCULTAR)'!$P$3:$R$59,3,0),"")</f>
        <v>10869782000900</v>
      </c>
      <c r="B32" s="6" t="s">
        <v>9</v>
      </c>
      <c r="C32" s="7" t="s">
        <v>127</v>
      </c>
      <c r="D32" s="8" t="s">
        <v>128</v>
      </c>
      <c r="E32" s="9" t="s">
        <v>99</v>
      </c>
      <c r="F32" s="10">
        <v>43070</v>
      </c>
      <c r="G32" s="10">
        <v>43982</v>
      </c>
      <c r="H32" s="14">
        <v>187600</v>
      </c>
      <c r="I32" s="12" t="s">
        <v>129</v>
      </c>
      <c r="V32" s="17" t="s">
        <v>130</v>
      </c>
    </row>
    <row r="33" spans="1:22" s="15" customFormat="1" ht="20.25" customHeight="1" x14ac:dyDescent="0.2">
      <c r="A33" s="13">
        <f>IFERROR(VLOOKUP(B33,'[1]DADOS (OCULTAR)'!$P$3:$R$59,3,0),"")</f>
        <v>10869782000900</v>
      </c>
      <c r="B33" s="6" t="s">
        <v>9</v>
      </c>
      <c r="C33" s="7" t="s">
        <v>131</v>
      </c>
      <c r="D33" s="8" t="s">
        <v>132</v>
      </c>
      <c r="E33" s="9" t="s">
        <v>12</v>
      </c>
      <c r="F33" s="10">
        <v>43070</v>
      </c>
      <c r="G33" s="10">
        <v>43982</v>
      </c>
      <c r="H33" s="14">
        <v>344500</v>
      </c>
      <c r="I33" s="12" t="s">
        <v>133</v>
      </c>
      <c r="V33" s="17" t="s">
        <v>134</v>
      </c>
    </row>
    <row r="34" spans="1:22" s="15" customFormat="1" ht="20.25" customHeight="1" x14ac:dyDescent="0.2">
      <c r="A34" s="13">
        <f>IFERROR(VLOOKUP(B34,'[1]DADOS (OCULTAR)'!$P$3:$R$59,3,0),"")</f>
        <v>10869782000900</v>
      </c>
      <c r="B34" s="6" t="s">
        <v>9</v>
      </c>
      <c r="C34" s="7" t="s">
        <v>135</v>
      </c>
      <c r="D34" s="8" t="s">
        <v>136</v>
      </c>
      <c r="E34" s="9" t="s">
        <v>137</v>
      </c>
      <c r="F34" s="10">
        <v>42093</v>
      </c>
      <c r="G34" s="10"/>
      <c r="H34" s="14">
        <v>33000</v>
      </c>
      <c r="I34" s="12" t="s">
        <v>138</v>
      </c>
      <c r="V34" s="17" t="s">
        <v>139</v>
      </c>
    </row>
    <row r="35" spans="1:22" s="15" customFormat="1" ht="20.25" customHeight="1" x14ac:dyDescent="0.2">
      <c r="A35" s="13">
        <f>IFERROR(VLOOKUP(B35,'[1]DADOS (OCULTAR)'!$P$3:$R$59,3,0),"")</f>
        <v>10869782000900</v>
      </c>
      <c r="B35" s="6" t="s">
        <v>9</v>
      </c>
      <c r="C35" s="7" t="s">
        <v>140</v>
      </c>
      <c r="D35" s="8" t="s">
        <v>141</v>
      </c>
      <c r="E35" s="9" t="s">
        <v>12</v>
      </c>
      <c r="F35" s="10">
        <v>43598</v>
      </c>
      <c r="G35" s="10">
        <v>43964</v>
      </c>
      <c r="H35" s="14">
        <v>160333.29999999999</v>
      </c>
      <c r="I35" s="12" t="s">
        <v>13</v>
      </c>
      <c r="V35" s="17" t="s">
        <v>142</v>
      </c>
    </row>
    <row r="36" spans="1:22" s="15" customFormat="1" ht="20.25" customHeight="1" x14ac:dyDescent="0.2">
      <c r="A36" s="13">
        <f>IFERROR(VLOOKUP(B36,'[1]DADOS (OCULTAR)'!$P$3:$R$59,3,0),"")</f>
        <v>10869782000900</v>
      </c>
      <c r="B36" s="6" t="s">
        <v>9</v>
      </c>
      <c r="C36" s="7" t="s">
        <v>143</v>
      </c>
      <c r="D36" s="8" t="s">
        <v>144</v>
      </c>
      <c r="E36" s="9" t="s">
        <v>12</v>
      </c>
      <c r="F36" s="10">
        <v>43283</v>
      </c>
      <c r="G36" s="10">
        <v>44014</v>
      </c>
      <c r="H36" s="14">
        <v>235150</v>
      </c>
      <c r="I36" s="12" t="s">
        <v>145</v>
      </c>
      <c r="V36" s="17" t="s">
        <v>146</v>
      </c>
    </row>
    <row r="37" spans="1:22" s="15" customFormat="1" ht="20.25" customHeight="1" x14ac:dyDescent="0.2">
      <c r="A37" s="13">
        <f>IFERROR(VLOOKUP(B37,'[1]DADOS (OCULTAR)'!$P$3:$R$59,3,0),"")</f>
        <v>10869782000900</v>
      </c>
      <c r="B37" s="6" t="s">
        <v>9</v>
      </c>
      <c r="C37" s="7" t="s">
        <v>147</v>
      </c>
      <c r="D37" s="8" t="s">
        <v>148</v>
      </c>
      <c r="E37" s="9" t="s">
        <v>12</v>
      </c>
      <c r="F37" s="10">
        <v>43346</v>
      </c>
      <c r="G37" s="10">
        <v>43893</v>
      </c>
      <c r="H37" s="14">
        <v>153100</v>
      </c>
      <c r="I37" s="12" t="s">
        <v>149</v>
      </c>
      <c r="V37" s="17" t="s">
        <v>150</v>
      </c>
    </row>
    <row r="38" spans="1:22" s="15" customFormat="1" ht="20.25" customHeight="1" x14ac:dyDescent="0.2">
      <c r="A38" s="13">
        <f>IFERROR(VLOOKUP(B38,'[1]DADOS (OCULTAR)'!$P$3:$R$59,3,0),"")</f>
        <v>10869782000900</v>
      </c>
      <c r="B38" s="6" t="s">
        <v>9</v>
      </c>
      <c r="C38" s="7" t="s">
        <v>151</v>
      </c>
      <c r="D38" s="8" t="s">
        <v>152</v>
      </c>
      <c r="E38" s="9" t="s">
        <v>153</v>
      </c>
      <c r="F38" s="10">
        <v>42781</v>
      </c>
      <c r="G38" s="10"/>
      <c r="H38" s="14">
        <v>15643.47</v>
      </c>
      <c r="I38" s="12" t="s">
        <v>154</v>
      </c>
      <c r="V38" s="17" t="s">
        <v>155</v>
      </c>
    </row>
    <row r="39" spans="1:22" s="15" customFormat="1" ht="20.25" customHeight="1" x14ac:dyDescent="0.2">
      <c r="A39" s="13">
        <f>IFERROR(VLOOKUP(B39,'[1]DADOS (OCULTAR)'!$P$3:$R$59,3,0),"")</f>
        <v>10869782000900</v>
      </c>
      <c r="B39" s="6" t="s">
        <v>9</v>
      </c>
      <c r="C39" s="7" t="s">
        <v>156</v>
      </c>
      <c r="D39" s="8" t="s">
        <v>157</v>
      </c>
      <c r="E39" s="9" t="s">
        <v>12</v>
      </c>
      <c r="F39" s="10">
        <v>43070</v>
      </c>
      <c r="G39" s="10">
        <v>43982</v>
      </c>
      <c r="H39" s="14">
        <v>714696.5</v>
      </c>
      <c r="I39" s="12" t="s">
        <v>158</v>
      </c>
      <c r="V39" s="17" t="s">
        <v>159</v>
      </c>
    </row>
    <row r="40" spans="1:22" s="15" customFormat="1" ht="20.25" customHeight="1" x14ac:dyDescent="0.2">
      <c r="A40" s="13">
        <f>IFERROR(VLOOKUP(B40,'[1]DADOS (OCULTAR)'!$P$3:$R$59,3,0),"")</f>
        <v>10869782000900</v>
      </c>
      <c r="B40" s="6" t="s">
        <v>9</v>
      </c>
      <c r="C40" s="7" t="s">
        <v>160</v>
      </c>
      <c r="D40" s="8" t="s">
        <v>161</v>
      </c>
      <c r="E40" s="9" t="s">
        <v>12</v>
      </c>
      <c r="F40" s="10">
        <v>43070</v>
      </c>
      <c r="G40" s="10">
        <v>43982</v>
      </c>
      <c r="H40" s="14">
        <v>846076</v>
      </c>
      <c r="I40" s="12" t="s">
        <v>162</v>
      </c>
      <c r="V40" s="17" t="s">
        <v>163</v>
      </c>
    </row>
    <row r="41" spans="1:22" s="15" customFormat="1" ht="20.25" customHeight="1" x14ac:dyDescent="0.2">
      <c r="A41" s="13">
        <f>IFERROR(VLOOKUP(B41,'[1]DADOS (OCULTAR)'!$P$3:$R$59,3,0),"")</f>
        <v>10869782000900</v>
      </c>
      <c r="B41" s="6" t="s">
        <v>9</v>
      </c>
      <c r="C41" s="7" t="s">
        <v>164</v>
      </c>
      <c r="D41" s="8" t="s">
        <v>165</v>
      </c>
      <c r="E41" s="9" t="s">
        <v>12</v>
      </c>
      <c r="F41" s="10">
        <v>43598</v>
      </c>
      <c r="G41" s="10">
        <v>43964</v>
      </c>
      <c r="H41" s="14">
        <v>38250</v>
      </c>
      <c r="I41" s="12" t="s">
        <v>13</v>
      </c>
      <c r="V41" s="17" t="s">
        <v>166</v>
      </c>
    </row>
    <row r="42" spans="1:22" s="15" customFormat="1" ht="20.25" customHeight="1" x14ac:dyDescent="0.2">
      <c r="A42" s="13">
        <f>IFERROR(VLOOKUP(B42,'[1]DADOS (OCULTAR)'!$P$3:$R$59,3,0),"")</f>
        <v>10869782000900</v>
      </c>
      <c r="B42" s="6" t="s">
        <v>9</v>
      </c>
      <c r="C42" s="7" t="s">
        <v>167</v>
      </c>
      <c r="D42" s="8" t="s">
        <v>168</v>
      </c>
      <c r="E42" s="9" t="s">
        <v>169</v>
      </c>
      <c r="F42" s="10">
        <v>42005</v>
      </c>
      <c r="G42" s="10"/>
      <c r="H42" s="14">
        <v>98660.6</v>
      </c>
      <c r="I42" s="12" t="s">
        <v>13</v>
      </c>
      <c r="V42" s="17" t="s">
        <v>170</v>
      </c>
    </row>
    <row r="43" spans="1:22" s="15" customFormat="1" ht="20.25" customHeight="1" x14ac:dyDescent="0.2">
      <c r="A43" s="13">
        <f>IFERROR(VLOOKUP(B43,'[1]DADOS (OCULTAR)'!$P$3:$R$59,3,0),"")</f>
        <v>10869782000900</v>
      </c>
      <c r="B43" s="6" t="s">
        <v>9</v>
      </c>
      <c r="C43" s="7" t="s">
        <v>171</v>
      </c>
      <c r="D43" s="8" t="s">
        <v>172</v>
      </c>
      <c r="E43" s="9" t="s">
        <v>173</v>
      </c>
      <c r="F43" s="10">
        <v>42830</v>
      </c>
      <c r="G43" s="10">
        <v>43926</v>
      </c>
      <c r="H43" s="14">
        <v>105300.33</v>
      </c>
      <c r="I43" s="12" t="s">
        <v>13</v>
      </c>
      <c r="V43" s="17" t="s">
        <v>174</v>
      </c>
    </row>
    <row r="44" spans="1:22" s="15" customFormat="1" ht="20.25" customHeight="1" x14ac:dyDescent="0.2">
      <c r="A44" s="13">
        <f>IFERROR(VLOOKUP(B44,'[1]DADOS (OCULTAR)'!$P$3:$R$59,3,0),"")</f>
        <v>10869782000900</v>
      </c>
      <c r="B44" s="6" t="s">
        <v>9</v>
      </c>
      <c r="C44" s="7" t="s">
        <v>175</v>
      </c>
      <c r="D44" s="8" t="s">
        <v>176</v>
      </c>
      <c r="E44" s="9" t="s">
        <v>177</v>
      </c>
      <c r="F44" s="10">
        <v>43063</v>
      </c>
      <c r="G44" s="10"/>
      <c r="H44" s="14">
        <v>4248</v>
      </c>
      <c r="I44" s="12" t="s">
        <v>13</v>
      </c>
      <c r="V44" s="17" t="s">
        <v>178</v>
      </c>
    </row>
    <row r="45" spans="1:22" s="15" customFormat="1" ht="20.25" customHeight="1" x14ac:dyDescent="0.2">
      <c r="A45" s="13">
        <f>IFERROR(VLOOKUP(B45,'[1]DADOS (OCULTAR)'!$P$3:$R$59,3,0),"")</f>
        <v>10869782000900</v>
      </c>
      <c r="B45" s="6" t="s">
        <v>9</v>
      </c>
      <c r="C45" s="7" t="s">
        <v>179</v>
      </c>
      <c r="D45" s="8" t="s">
        <v>180</v>
      </c>
      <c r="E45" s="9" t="s">
        <v>181</v>
      </c>
      <c r="F45" s="10">
        <v>43221</v>
      </c>
      <c r="G45" s="10">
        <v>43951</v>
      </c>
      <c r="H45" s="14">
        <v>359115</v>
      </c>
      <c r="I45" s="12" t="s">
        <v>182</v>
      </c>
      <c r="V45" s="17" t="s">
        <v>183</v>
      </c>
    </row>
    <row r="46" spans="1:22" s="15" customFormat="1" ht="20.25" customHeight="1" x14ac:dyDescent="0.2">
      <c r="A46" s="13">
        <f>IFERROR(VLOOKUP(B46,'[1]DADOS (OCULTAR)'!$P$3:$R$59,3,0),"")</f>
        <v>10869782000900</v>
      </c>
      <c r="B46" s="6" t="s">
        <v>9</v>
      </c>
      <c r="C46" s="7" t="s">
        <v>184</v>
      </c>
      <c r="D46" s="8" t="s">
        <v>185</v>
      </c>
      <c r="E46" s="9" t="s">
        <v>12</v>
      </c>
      <c r="F46" s="10">
        <v>43070</v>
      </c>
      <c r="G46" s="10">
        <v>43617</v>
      </c>
      <c r="H46" s="14">
        <v>113575</v>
      </c>
      <c r="I46" s="12" t="s">
        <v>13</v>
      </c>
      <c r="V46" s="17" t="s">
        <v>186</v>
      </c>
    </row>
    <row r="47" spans="1:22" ht="20.25" customHeight="1" x14ac:dyDescent="0.2">
      <c r="A47" s="13">
        <f>IFERROR(VLOOKUP(B47,'[1]DADOS (OCULTAR)'!$P$3:$R$59,3,0),"")</f>
        <v>10869782000900</v>
      </c>
      <c r="B47" s="6" t="s">
        <v>9</v>
      </c>
      <c r="C47" s="7" t="s">
        <v>187</v>
      </c>
      <c r="D47" s="8" t="s">
        <v>188</v>
      </c>
      <c r="E47" s="9" t="s">
        <v>12</v>
      </c>
      <c r="F47" s="10">
        <v>43070</v>
      </c>
      <c r="G47" s="10">
        <v>43617</v>
      </c>
      <c r="H47" s="14">
        <v>252750</v>
      </c>
      <c r="I47" s="12" t="s">
        <v>13</v>
      </c>
    </row>
    <row r="48" spans="1:22" ht="20.25" customHeight="1" x14ac:dyDescent="0.2">
      <c r="A48" s="13">
        <f>IFERROR(VLOOKUP(B48,'[1]DADOS (OCULTAR)'!$P$3:$R$59,3,0),"")</f>
        <v>10869782000900</v>
      </c>
      <c r="B48" s="6" t="s">
        <v>9</v>
      </c>
      <c r="C48" s="7" t="s">
        <v>189</v>
      </c>
      <c r="D48" s="8" t="s">
        <v>190</v>
      </c>
      <c r="E48" s="9" t="s">
        <v>12</v>
      </c>
      <c r="F48" s="10">
        <v>43164</v>
      </c>
      <c r="G48" s="10">
        <v>43558</v>
      </c>
      <c r="H48" s="14">
        <v>493625</v>
      </c>
      <c r="I48" s="12" t="s">
        <v>191</v>
      </c>
    </row>
    <row r="49" spans="1:9" ht="20.25" customHeight="1" x14ac:dyDescent="0.2">
      <c r="A49" s="13">
        <f>IFERROR(VLOOKUP(B49,'[1]DADOS (OCULTAR)'!$P$3:$R$59,3,0),"")</f>
        <v>10869782000900</v>
      </c>
      <c r="B49" s="6" t="s">
        <v>9</v>
      </c>
      <c r="C49" s="7" t="s">
        <v>192</v>
      </c>
      <c r="D49" s="8" t="s">
        <v>193</v>
      </c>
      <c r="E49" s="9" t="s">
        <v>12</v>
      </c>
      <c r="F49" s="10">
        <v>43070</v>
      </c>
      <c r="G49" s="10">
        <v>43982</v>
      </c>
      <c r="H49" s="14">
        <v>358575</v>
      </c>
      <c r="I49" s="12" t="s">
        <v>13</v>
      </c>
    </row>
    <row r="50" spans="1:9" ht="20.25" customHeight="1" x14ac:dyDescent="0.2">
      <c r="A50" s="13">
        <f>IFERROR(VLOOKUP(B50,'[1]DADOS (OCULTAR)'!$P$3:$R$59,3,0),"")</f>
        <v>10869782000900</v>
      </c>
      <c r="B50" s="6" t="s">
        <v>9</v>
      </c>
      <c r="C50" s="7" t="s">
        <v>194</v>
      </c>
      <c r="D50" s="8" t="s">
        <v>195</v>
      </c>
      <c r="E50" s="9" t="s">
        <v>196</v>
      </c>
      <c r="F50" s="10">
        <v>43208</v>
      </c>
      <c r="G50" s="10">
        <v>43573</v>
      </c>
      <c r="H50" s="14">
        <v>64000</v>
      </c>
      <c r="I50" s="12" t="s">
        <v>197</v>
      </c>
    </row>
    <row r="51" spans="1:9" ht="20.25" customHeight="1" x14ac:dyDescent="0.2">
      <c r="A51" s="13">
        <f>IFERROR(VLOOKUP(B51,'[1]DADOS (OCULTAR)'!$P$3:$R$59,3,0),"")</f>
        <v>10869782000900</v>
      </c>
      <c r="B51" s="6" t="s">
        <v>9</v>
      </c>
      <c r="C51" s="7" t="s">
        <v>198</v>
      </c>
      <c r="D51" s="8" t="s">
        <v>199</v>
      </c>
      <c r="E51" s="9" t="s">
        <v>12</v>
      </c>
      <c r="F51" s="10">
        <v>43070</v>
      </c>
      <c r="G51" s="10">
        <v>43982</v>
      </c>
      <c r="H51" s="14">
        <v>644296.65</v>
      </c>
      <c r="I51" s="12" t="s">
        <v>200</v>
      </c>
    </row>
    <row r="52" spans="1:9" ht="20.25" customHeight="1" x14ac:dyDescent="0.2">
      <c r="A52" s="13">
        <f>IFERROR(VLOOKUP(B52,'[1]DADOS (OCULTAR)'!$P$3:$R$59,3,0),"")</f>
        <v>10869782000900</v>
      </c>
      <c r="B52" s="6" t="s">
        <v>9</v>
      </c>
      <c r="C52" s="7" t="s">
        <v>201</v>
      </c>
      <c r="D52" s="8" t="s">
        <v>202</v>
      </c>
      <c r="E52" s="9" t="s">
        <v>12</v>
      </c>
      <c r="F52" s="10">
        <v>43467</v>
      </c>
      <c r="G52" s="10">
        <v>44196</v>
      </c>
      <c r="H52" s="14">
        <v>78000</v>
      </c>
      <c r="I52" s="12" t="s">
        <v>13</v>
      </c>
    </row>
    <row r="53" spans="1:9" ht="20.25" customHeight="1" x14ac:dyDescent="0.2">
      <c r="A53" s="13">
        <f>IFERROR(VLOOKUP(B53,'[1]DADOS (OCULTAR)'!$P$3:$R$59,3,0),"")</f>
        <v>10869782000900</v>
      </c>
      <c r="B53" s="6" t="s">
        <v>9</v>
      </c>
      <c r="C53" s="7" t="s">
        <v>203</v>
      </c>
      <c r="D53" s="8" t="s">
        <v>204</v>
      </c>
      <c r="E53" s="9" t="s">
        <v>205</v>
      </c>
      <c r="F53" s="10">
        <v>41760</v>
      </c>
      <c r="G53" s="10"/>
      <c r="H53" s="14">
        <v>15800</v>
      </c>
      <c r="I53" s="12" t="s">
        <v>206</v>
      </c>
    </row>
    <row r="54" spans="1:9" ht="20.25" customHeight="1" x14ac:dyDescent="0.2">
      <c r="A54" s="13">
        <f>IFERROR(VLOOKUP(B54,'[1]DADOS (OCULTAR)'!$P$3:$R$59,3,0),"")</f>
        <v>10869782000900</v>
      </c>
      <c r="B54" s="6" t="s">
        <v>9</v>
      </c>
      <c r="C54" s="7" t="s">
        <v>207</v>
      </c>
      <c r="D54" s="8" t="s">
        <v>208</v>
      </c>
      <c r="E54" s="9" t="s">
        <v>209</v>
      </c>
      <c r="F54" s="10">
        <v>41579</v>
      </c>
      <c r="G54" s="10"/>
      <c r="H54" s="14">
        <v>648000</v>
      </c>
      <c r="I54" s="12" t="s">
        <v>210</v>
      </c>
    </row>
    <row r="55" spans="1:9" ht="20.25" customHeight="1" x14ac:dyDescent="0.2">
      <c r="A55" s="13">
        <f>IFERROR(VLOOKUP(B55,'[1]DADOS (OCULTAR)'!$P$3:$R$59,3,0),"")</f>
        <v>10869782000900</v>
      </c>
      <c r="B55" s="6" t="s">
        <v>9</v>
      </c>
      <c r="C55" s="7" t="s">
        <v>211</v>
      </c>
      <c r="D55" s="8" t="s">
        <v>212</v>
      </c>
      <c r="E55" s="9" t="s">
        <v>12</v>
      </c>
      <c r="F55" s="10">
        <v>43318</v>
      </c>
      <c r="G55" s="10">
        <v>43867</v>
      </c>
      <c r="H55" s="14">
        <v>252700</v>
      </c>
      <c r="I55" s="12" t="s">
        <v>213</v>
      </c>
    </row>
    <row r="56" spans="1:9" ht="20.25" customHeight="1" x14ac:dyDescent="0.2">
      <c r="A56" s="13">
        <f>IFERROR(VLOOKUP(B56,'[1]DADOS (OCULTAR)'!$P$3:$R$59,3,0),"")</f>
        <v>10869782000900</v>
      </c>
      <c r="B56" s="6" t="s">
        <v>9</v>
      </c>
      <c r="C56" s="7" t="s">
        <v>214</v>
      </c>
      <c r="D56" s="8" t="s">
        <v>215</v>
      </c>
      <c r="E56" s="9" t="s">
        <v>12</v>
      </c>
      <c r="F56" s="10">
        <v>43431</v>
      </c>
      <c r="G56" s="10">
        <v>44009</v>
      </c>
      <c r="H56" s="14">
        <v>6275</v>
      </c>
      <c r="I56" s="12" t="s">
        <v>216</v>
      </c>
    </row>
    <row r="57" spans="1:9" ht="20.25" customHeight="1" x14ac:dyDescent="0.2">
      <c r="A57" s="13">
        <f>IFERROR(VLOOKUP(B57,'[1]DADOS (OCULTAR)'!$P$3:$R$59,3,0),"")</f>
        <v>10869782000900</v>
      </c>
      <c r="B57" s="6" t="s">
        <v>9</v>
      </c>
      <c r="C57" s="7" t="s">
        <v>217</v>
      </c>
      <c r="D57" s="8" t="s">
        <v>218</v>
      </c>
      <c r="E57" s="9" t="s">
        <v>219</v>
      </c>
      <c r="F57" s="10">
        <v>43353</v>
      </c>
      <c r="G57" s="10"/>
      <c r="H57" s="14">
        <v>960</v>
      </c>
      <c r="I57" s="12" t="s">
        <v>13</v>
      </c>
    </row>
    <row r="58" spans="1:9" ht="20.25" customHeight="1" x14ac:dyDescent="0.2">
      <c r="A58" s="13">
        <f>IFERROR(VLOOKUP(B58,'[1]DADOS (OCULTAR)'!$P$3:$R$59,3,0),"")</f>
        <v>10869782000900</v>
      </c>
      <c r="B58" s="6" t="s">
        <v>9</v>
      </c>
      <c r="C58" s="7" t="s">
        <v>220</v>
      </c>
      <c r="D58" s="8" t="s">
        <v>221</v>
      </c>
      <c r="E58" s="9" t="s">
        <v>12</v>
      </c>
      <c r="F58" s="10">
        <v>43070</v>
      </c>
      <c r="G58" s="10">
        <v>43982</v>
      </c>
      <c r="H58" s="14">
        <v>788049.4</v>
      </c>
      <c r="I58" s="12" t="s">
        <v>222</v>
      </c>
    </row>
    <row r="59" spans="1:9" ht="20.25" customHeight="1" x14ac:dyDescent="0.2">
      <c r="A59" s="13">
        <f>IFERROR(VLOOKUP(B59,'[1]DADOS (OCULTAR)'!$P$3:$R$59,3,0),"")</f>
        <v>10869782000900</v>
      </c>
      <c r="B59" s="6" t="s">
        <v>9</v>
      </c>
      <c r="C59" s="7" t="s">
        <v>223</v>
      </c>
      <c r="D59" s="8" t="s">
        <v>224</v>
      </c>
      <c r="E59" s="9" t="s">
        <v>12</v>
      </c>
      <c r="F59" s="10">
        <v>43255</v>
      </c>
      <c r="G59" s="10">
        <v>43803</v>
      </c>
      <c r="H59" s="14">
        <v>53833.33</v>
      </c>
      <c r="I59" s="12" t="s">
        <v>225</v>
      </c>
    </row>
    <row r="60" spans="1:9" ht="20.25" customHeight="1" x14ac:dyDescent="0.2">
      <c r="A60" s="13">
        <f>IFERROR(VLOOKUP(B60,'[1]DADOS (OCULTAR)'!$P$3:$R$59,3,0),"")</f>
        <v>10869782000900</v>
      </c>
      <c r="B60" s="6" t="s">
        <v>9</v>
      </c>
      <c r="C60" s="7" t="s">
        <v>226</v>
      </c>
      <c r="D60" s="8" t="s">
        <v>227</v>
      </c>
      <c r="E60" s="9" t="s">
        <v>12</v>
      </c>
      <c r="F60" s="10">
        <v>43619</v>
      </c>
      <c r="G60" s="10">
        <v>43982</v>
      </c>
      <c r="H60" s="14">
        <v>174500</v>
      </c>
      <c r="I60" s="12" t="s">
        <v>13</v>
      </c>
    </row>
    <row r="61" spans="1:9" ht="20.25" customHeight="1" x14ac:dyDescent="0.2">
      <c r="A61" s="13">
        <f>IFERROR(VLOOKUP(B61,'[1]DADOS (OCULTAR)'!$P$3:$R$59,3,0),"")</f>
        <v>10869782000900</v>
      </c>
      <c r="B61" s="6" t="s">
        <v>9</v>
      </c>
      <c r="C61" s="7" t="s">
        <v>228</v>
      </c>
      <c r="D61" s="8" t="s">
        <v>229</v>
      </c>
      <c r="E61" s="9" t="s">
        <v>230</v>
      </c>
      <c r="F61" s="10">
        <v>43195</v>
      </c>
      <c r="G61" s="10">
        <v>44291</v>
      </c>
      <c r="H61" s="14">
        <v>33725.69</v>
      </c>
      <c r="I61" s="12" t="s">
        <v>231</v>
      </c>
    </row>
    <row r="62" spans="1:9" ht="20.25" customHeight="1" x14ac:dyDescent="0.2">
      <c r="A62" s="13">
        <f>IFERROR(VLOOKUP(B62,'[1]DADOS (OCULTAR)'!$P$3:$R$59,3,0),"")</f>
        <v>10869782000900</v>
      </c>
      <c r="B62" s="6" t="s">
        <v>9</v>
      </c>
      <c r="C62" s="7" t="s">
        <v>232</v>
      </c>
      <c r="D62" s="8" t="s">
        <v>233</v>
      </c>
      <c r="E62" s="9" t="s">
        <v>12</v>
      </c>
      <c r="F62" s="10">
        <v>43412</v>
      </c>
      <c r="G62" s="10"/>
      <c r="H62" s="14">
        <v>194825</v>
      </c>
      <c r="I62" s="12" t="s">
        <v>13</v>
      </c>
    </row>
    <row r="63" spans="1:9" ht="20.25" customHeight="1" x14ac:dyDescent="0.2">
      <c r="A63" s="13">
        <f>IFERROR(VLOOKUP(B63,'[1]DADOS (OCULTAR)'!$P$3:$R$59,3,0),"")</f>
        <v>10869782000900</v>
      </c>
      <c r="B63" s="6" t="s">
        <v>9</v>
      </c>
      <c r="C63" s="7" t="s">
        <v>234</v>
      </c>
      <c r="D63" s="8" t="s">
        <v>235</v>
      </c>
      <c r="E63" s="9" t="s">
        <v>236</v>
      </c>
      <c r="F63" s="10">
        <v>41940</v>
      </c>
      <c r="G63" s="10">
        <v>43036</v>
      </c>
      <c r="H63" s="14">
        <v>13970</v>
      </c>
      <c r="I63" s="12" t="s">
        <v>237</v>
      </c>
    </row>
    <row r="64" spans="1:9" ht="20.25" customHeight="1" x14ac:dyDescent="0.2">
      <c r="A64" s="13">
        <f>IFERROR(VLOOKUP(B64,'[1]DADOS (OCULTAR)'!$P$3:$R$59,3,0),"")</f>
        <v>10869782000900</v>
      </c>
      <c r="B64" s="6" t="s">
        <v>9</v>
      </c>
      <c r="C64" s="7" t="s">
        <v>238</v>
      </c>
      <c r="D64" s="8" t="s">
        <v>239</v>
      </c>
      <c r="E64" s="9" t="s">
        <v>12</v>
      </c>
      <c r="F64" s="10">
        <v>43227</v>
      </c>
      <c r="G64" s="10">
        <v>43776</v>
      </c>
      <c r="H64" s="14">
        <v>779325</v>
      </c>
      <c r="I64" s="12" t="s">
        <v>240</v>
      </c>
    </row>
    <row r="65" spans="1:9" ht="20.25" customHeight="1" x14ac:dyDescent="0.2">
      <c r="A65" s="13">
        <f>IFERROR(VLOOKUP(B65,'[1]DADOS (OCULTAR)'!$P$3:$R$59,3,0),"")</f>
        <v>10869782000900</v>
      </c>
      <c r="B65" s="6" t="s">
        <v>9</v>
      </c>
      <c r="C65" s="7" t="s">
        <v>241</v>
      </c>
      <c r="D65" s="8" t="s">
        <v>242</v>
      </c>
      <c r="E65" s="9" t="s">
        <v>243</v>
      </c>
      <c r="F65" s="10">
        <v>41000</v>
      </c>
      <c r="G65" s="10"/>
      <c r="H65" s="14">
        <v>978252.03</v>
      </c>
      <c r="I65" s="12" t="s">
        <v>244</v>
      </c>
    </row>
    <row r="66" spans="1:9" ht="20.25" customHeight="1" x14ac:dyDescent="0.2">
      <c r="A66" s="13">
        <f>IFERROR(VLOOKUP(B66,'[1]DADOS (OCULTAR)'!$P$3:$R$59,3,0),"")</f>
        <v>10869782000900</v>
      </c>
      <c r="B66" s="6" t="s">
        <v>9</v>
      </c>
      <c r="C66" s="7" t="s">
        <v>245</v>
      </c>
      <c r="D66" s="8" t="s">
        <v>246</v>
      </c>
      <c r="E66" s="9" t="s">
        <v>247</v>
      </c>
      <c r="F66" s="10">
        <v>40591</v>
      </c>
      <c r="G66" s="10"/>
      <c r="H66" s="14">
        <v>579029.97</v>
      </c>
      <c r="I66" s="12" t="s">
        <v>248</v>
      </c>
    </row>
    <row r="67" spans="1:9" ht="20.25" customHeight="1" x14ac:dyDescent="0.2">
      <c r="A67" s="13">
        <f>IFERROR(VLOOKUP(B67,'[1]DADOS (OCULTAR)'!$P$3:$R$59,3,0),"")</f>
        <v>10869782000900</v>
      </c>
      <c r="B67" s="6" t="s">
        <v>9</v>
      </c>
      <c r="C67" s="7" t="s">
        <v>249</v>
      </c>
      <c r="D67" s="8" t="s">
        <v>250</v>
      </c>
      <c r="E67" s="9" t="s">
        <v>251</v>
      </c>
      <c r="F67" s="10">
        <v>42735</v>
      </c>
      <c r="G67" s="10">
        <v>43100</v>
      </c>
      <c r="H67" s="14">
        <v>222995</v>
      </c>
      <c r="I67" s="12" t="s">
        <v>252</v>
      </c>
    </row>
    <row r="68" spans="1:9" ht="20.25" customHeight="1" x14ac:dyDescent="0.2">
      <c r="A68" s="13">
        <f>IFERROR(VLOOKUP(B68,'[1]DADOS (OCULTAR)'!$P$3:$R$59,3,0),"")</f>
        <v>10869782000900</v>
      </c>
      <c r="B68" s="6" t="s">
        <v>9</v>
      </c>
      <c r="C68" s="7" t="s">
        <v>253</v>
      </c>
      <c r="D68" s="8" t="s">
        <v>254</v>
      </c>
      <c r="E68" s="9" t="s">
        <v>12</v>
      </c>
      <c r="F68" s="10">
        <v>43282</v>
      </c>
      <c r="G68" s="10">
        <v>43831</v>
      </c>
      <c r="H68" s="14">
        <v>183575</v>
      </c>
      <c r="I68" s="12" t="s">
        <v>255</v>
      </c>
    </row>
    <row r="69" spans="1:9" ht="20.25" customHeight="1" x14ac:dyDescent="0.2">
      <c r="A69" s="13">
        <f>IFERROR(VLOOKUP(B69,'[1]DADOS (OCULTAR)'!$P$3:$R$59,3,0),"")</f>
        <v>10869782000900</v>
      </c>
      <c r="B69" s="6" t="s">
        <v>9</v>
      </c>
      <c r="C69" s="7" t="s">
        <v>256</v>
      </c>
      <c r="D69" s="8" t="s">
        <v>257</v>
      </c>
      <c r="E69" s="9" t="s">
        <v>12</v>
      </c>
      <c r="F69" s="10">
        <v>43070</v>
      </c>
      <c r="G69" s="10">
        <v>43982</v>
      </c>
      <c r="H69" s="14">
        <v>590625</v>
      </c>
      <c r="I69" s="12" t="s">
        <v>258</v>
      </c>
    </row>
    <row r="70" spans="1:9" ht="20.25" customHeight="1" x14ac:dyDescent="0.2">
      <c r="A70" s="13">
        <f>IFERROR(VLOOKUP(B70,'[1]DADOS (OCULTAR)'!$P$3:$R$59,3,0),"")</f>
        <v>10869782000900</v>
      </c>
      <c r="B70" s="6" t="s">
        <v>9</v>
      </c>
      <c r="C70" s="7" t="s">
        <v>259</v>
      </c>
      <c r="D70" s="8" t="s">
        <v>260</v>
      </c>
      <c r="E70" s="9" t="s">
        <v>261</v>
      </c>
      <c r="F70" s="10">
        <v>40725</v>
      </c>
      <c r="G70" s="10"/>
      <c r="H70" s="14">
        <v>63994.36</v>
      </c>
      <c r="I70" s="12" t="s">
        <v>262</v>
      </c>
    </row>
    <row r="71" spans="1:9" ht="20.25" customHeight="1" x14ac:dyDescent="0.2">
      <c r="A71" s="13">
        <f>IFERROR(VLOOKUP(B71,'[1]DADOS (OCULTAR)'!$P$3:$R$59,3,0),"")</f>
        <v>10869782000900</v>
      </c>
      <c r="B71" s="6" t="s">
        <v>9</v>
      </c>
      <c r="C71" s="7" t="s">
        <v>263</v>
      </c>
      <c r="D71" s="8" t="s">
        <v>264</v>
      </c>
      <c r="E71" s="9" t="s">
        <v>12</v>
      </c>
      <c r="F71" s="10">
        <v>43070</v>
      </c>
      <c r="G71" s="10">
        <v>43982</v>
      </c>
      <c r="H71" s="14">
        <v>315317.53999999998</v>
      </c>
      <c r="I71" s="12" t="s">
        <v>265</v>
      </c>
    </row>
    <row r="72" spans="1:9" ht="20.25" customHeight="1" x14ac:dyDescent="0.2">
      <c r="A72" s="13">
        <f>IFERROR(VLOOKUP(B72,'[1]DADOS (OCULTAR)'!$P$3:$R$59,3,0),"")</f>
        <v>10869782000900</v>
      </c>
      <c r="B72" s="6" t="s">
        <v>9</v>
      </c>
      <c r="C72" s="7" t="s">
        <v>266</v>
      </c>
      <c r="D72" s="8" t="s">
        <v>267</v>
      </c>
      <c r="E72" s="9" t="s">
        <v>12</v>
      </c>
      <c r="F72" s="10">
        <v>43070</v>
      </c>
      <c r="G72" s="10">
        <v>43982</v>
      </c>
      <c r="H72" s="14">
        <v>1172765</v>
      </c>
      <c r="I72" s="12" t="s">
        <v>268</v>
      </c>
    </row>
    <row r="73" spans="1:9" ht="20.25" customHeight="1" x14ac:dyDescent="0.2">
      <c r="A73" s="13">
        <f>IFERROR(VLOOKUP(B73,'[1]DADOS (OCULTAR)'!$P$3:$R$59,3,0),"")</f>
        <v>10869782000900</v>
      </c>
      <c r="B73" s="6" t="s">
        <v>9</v>
      </c>
      <c r="C73" s="7" t="s">
        <v>269</v>
      </c>
      <c r="D73" s="8" t="s">
        <v>270</v>
      </c>
      <c r="E73" s="9" t="s">
        <v>271</v>
      </c>
      <c r="F73" s="10">
        <v>43513</v>
      </c>
      <c r="G73" s="10">
        <v>43878</v>
      </c>
      <c r="H73" s="14">
        <v>5803.22</v>
      </c>
      <c r="I73" s="12" t="s">
        <v>13</v>
      </c>
    </row>
    <row r="74" spans="1:9" ht="20.25" customHeight="1" x14ac:dyDescent="0.2">
      <c r="A74" s="13">
        <f>IFERROR(VLOOKUP(B74,'[1]DADOS (OCULTAR)'!$P$3:$R$59,3,0),"")</f>
        <v>10869782000900</v>
      </c>
      <c r="B74" s="6" t="s">
        <v>9</v>
      </c>
      <c r="C74" s="7" t="s">
        <v>272</v>
      </c>
      <c r="D74" s="8" t="s">
        <v>273</v>
      </c>
      <c r="E74" s="9" t="s">
        <v>12</v>
      </c>
      <c r="F74" s="10">
        <v>43070</v>
      </c>
      <c r="G74" s="10">
        <v>43982</v>
      </c>
      <c r="H74" s="14">
        <v>245550</v>
      </c>
      <c r="I74" s="12" t="s">
        <v>274</v>
      </c>
    </row>
    <row r="75" spans="1:9" ht="20.25" customHeight="1" x14ac:dyDescent="0.2">
      <c r="A75" s="13">
        <f>IFERROR(VLOOKUP(B75,'[1]DADOS (OCULTAR)'!$P$3:$R$59,3,0),"")</f>
        <v>10869782000900</v>
      </c>
      <c r="B75" s="6" t="s">
        <v>9</v>
      </c>
      <c r="C75" s="7" t="s">
        <v>275</v>
      </c>
      <c r="D75" s="8" t="s">
        <v>276</v>
      </c>
      <c r="E75" s="9" t="s">
        <v>12</v>
      </c>
      <c r="F75" s="10">
        <v>43411</v>
      </c>
      <c r="G75" s="10">
        <v>43958</v>
      </c>
      <c r="H75" s="14">
        <v>15650</v>
      </c>
      <c r="I75" s="12" t="s">
        <v>277</v>
      </c>
    </row>
    <row r="76" spans="1:9" ht="20.25" customHeight="1" x14ac:dyDescent="0.2">
      <c r="A76" s="13">
        <f>IFERROR(VLOOKUP(B76,'[1]DADOS (OCULTAR)'!$P$3:$R$59,3,0),"")</f>
        <v>10869782000900</v>
      </c>
      <c r="B76" s="6" t="s">
        <v>9</v>
      </c>
      <c r="C76" s="7" t="s">
        <v>278</v>
      </c>
      <c r="D76" s="8" t="s">
        <v>279</v>
      </c>
      <c r="E76" s="9" t="s">
        <v>12</v>
      </c>
      <c r="F76" s="10">
        <v>43070</v>
      </c>
      <c r="G76" s="10">
        <v>43312</v>
      </c>
      <c r="H76" s="14">
        <v>121950</v>
      </c>
      <c r="I76" s="12" t="s">
        <v>13</v>
      </c>
    </row>
    <row r="77" spans="1:9" ht="20.25" customHeight="1" x14ac:dyDescent="0.2">
      <c r="A77" s="13">
        <f>IFERROR(VLOOKUP(B77,'[1]DADOS (OCULTAR)'!$P$3:$R$59,3,0),"")</f>
        <v>10869782000900</v>
      </c>
      <c r="B77" s="6" t="s">
        <v>9</v>
      </c>
      <c r="C77" s="7" t="s">
        <v>280</v>
      </c>
      <c r="D77" s="8" t="s">
        <v>281</v>
      </c>
      <c r="E77" s="9" t="s">
        <v>12</v>
      </c>
      <c r="F77" s="10">
        <v>43404</v>
      </c>
      <c r="G77" s="10">
        <v>43952</v>
      </c>
      <c r="H77" s="14">
        <v>312100</v>
      </c>
      <c r="I77" s="12" t="s">
        <v>282</v>
      </c>
    </row>
    <row r="78" spans="1:9" ht="20.25" customHeight="1" x14ac:dyDescent="0.2">
      <c r="A78" s="13">
        <f>IFERROR(VLOOKUP(B78,'[1]DADOS (OCULTAR)'!$P$3:$R$59,3,0),"")</f>
        <v>10869782000900</v>
      </c>
      <c r="B78" s="6" t="s">
        <v>9</v>
      </c>
      <c r="C78" s="7" t="s">
        <v>283</v>
      </c>
      <c r="D78" s="8" t="s">
        <v>284</v>
      </c>
      <c r="E78" s="9" t="s">
        <v>285</v>
      </c>
      <c r="F78" s="10">
        <v>42113</v>
      </c>
      <c r="G78" s="10"/>
      <c r="H78" s="14">
        <v>245866.7</v>
      </c>
      <c r="I78" s="12" t="s">
        <v>286</v>
      </c>
    </row>
    <row r="79" spans="1:9" ht="20.25" customHeight="1" x14ac:dyDescent="0.2">
      <c r="A79" s="13">
        <f>IFERROR(VLOOKUP(B79,'[1]DADOS (OCULTAR)'!$P$3:$R$59,3,0),"")</f>
        <v>10869782000900</v>
      </c>
      <c r="B79" s="6" t="s">
        <v>9</v>
      </c>
      <c r="C79" s="7" t="s">
        <v>287</v>
      </c>
      <c r="D79" s="8" t="s">
        <v>288</v>
      </c>
      <c r="E79" s="9" t="s">
        <v>289</v>
      </c>
      <c r="F79" s="10">
        <v>40591</v>
      </c>
      <c r="G79" s="10"/>
      <c r="H79" s="14">
        <v>394086.57</v>
      </c>
      <c r="I79" s="12" t="s">
        <v>290</v>
      </c>
    </row>
    <row r="80" spans="1:9" ht="20.25" customHeight="1" x14ac:dyDescent="0.2">
      <c r="A80" s="13">
        <f>IFERROR(VLOOKUP(B80,'[1]DADOS (OCULTAR)'!$P$3:$R$59,3,0),"")</f>
        <v>10869782000900</v>
      </c>
      <c r="B80" s="6" t="s">
        <v>9</v>
      </c>
      <c r="C80" s="7" t="s">
        <v>291</v>
      </c>
      <c r="D80" s="8" t="s">
        <v>292</v>
      </c>
      <c r="E80" s="9" t="s">
        <v>12</v>
      </c>
      <c r="F80" s="10">
        <v>43482</v>
      </c>
      <c r="G80" s="10">
        <v>44029</v>
      </c>
      <c r="H80" s="14">
        <v>108850</v>
      </c>
      <c r="I80" s="12" t="s">
        <v>293</v>
      </c>
    </row>
    <row r="81" spans="1:9" ht="20.25" customHeight="1" x14ac:dyDescent="0.2">
      <c r="A81" s="13">
        <f>IFERROR(VLOOKUP(B81,'[1]DADOS (OCULTAR)'!$P$3:$R$59,3,0),"")</f>
        <v>10869782000900</v>
      </c>
      <c r="B81" s="6" t="s">
        <v>9</v>
      </c>
      <c r="C81" s="7" t="s">
        <v>294</v>
      </c>
      <c r="D81" s="8" t="s">
        <v>295</v>
      </c>
      <c r="E81" s="9" t="s">
        <v>296</v>
      </c>
      <c r="F81" s="10">
        <v>43101</v>
      </c>
      <c r="G81" s="10">
        <v>43466</v>
      </c>
      <c r="H81" s="14">
        <v>18650.68</v>
      </c>
      <c r="I81" s="12" t="s">
        <v>13</v>
      </c>
    </row>
    <row r="82" spans="1:9" ht="20.25" customHeight="1" x14ac:dyDescent="0.2">
      <c r="A82" s="13">
        <f>IFERROR(VLOOKUP(B82,'[1]DADOS (OCULTAR)'!$P$3:$R$59,3,0),"")</f>
        <v>10869782000900</v>
      </c>
      <c r="B82" s="6" t="s">
        <v>9</v>
      </c>
      <c r="C82" s="7" t="s">
        <v>297</v>
      </c>
      <c r="D82" s="8" t="s">
        <v>298</v>
      </c>
      <c r="E82" s="9" t="s">
        <v>12</v>
      </c>
      <c r="F82" s="10">
        <v>43070</v>
      </c>
      <c r="G82" s="10">
        <v>43982</v>
      </c>
      <c r="H82" s="14">
        <v>435825</v>
      </c>
      <c r="I82" s="12" t="s">
        <v>299</v>
      </c>
    </row>
    <row r="83" spans="1:9" ht="20.25" customHeight="1" x14ac:dyDescent="0.2">
      <c r="A83" s="13">
        <f>IFERROR(VLOOKUP(B83,'[1]DADOS (OCULTAR)'!$P$3:$R$59,3,0),"")</f>
        <v>10869782000900</v>
      </c>
      <c r="B83" s="6" t="s">
        <v>9</v>
      </c>
      <c r="C83" s="7" t="s">
        <v>300</v>
      </c>
      <c r="D83" s="8" t="s">
        <v>301</v>
      </c>
      <c r="E83" s="9" t="s">
        <v>12</v>
      </c>
      <c r="F83" s="10">
        <v>43070</v>
      </c>
      <c r="G83" s="10">
        <v>43982</v>
      </c>
      <c r="H83" s="14">
        <v>288225</v>
      </c>
      <c r="I83" s="12" t="s">
        <v>302</v>
      </c>
    </row>
    <row r="84" spans="1:9" ht="20.25" customHeight="1" x14ac:dyDescent="0.2">
      <c r="A84" s="13">
        <f>IFERROR(VLOOKUP(B84,'[1]DADOS (OCULTAR)'!$P$3:$R$59,3,0),"")</f>
        <v>10869782000900</v>
      </c>
      <c r="B84" s="6" t="s">
        <v>9</v>
      </c>
      <c r="C84" s="7" t="s">
        <v>303</v>
      </c>
      <c r="D84" s="8" t="s">
        <v>304</v>
      </c>
      <c r="E84" s="9" t="s">
        <v>12</v>
      </c>
      <c r="F84" s="10">
        <v>43070</v>
      </c>
      <c r="G84" s="10">
        <v>43982</v>
      </c>
      <c r="H84" s="14">
        <v>388410</v>
      </c>
      <c r="I84" s="12" t="s">
        <v>305</v>
      </c>
    </row>
    <row r="85" spans="1:9" ht="20.25" customHeight="1" x14ac:dyDescent="0.2">
      <c r="A85" s="13">
        <f>IFERROR(VLOOKUP(B85,'[1]DADOS (OCULTAR)'!$P$3:$R$59,3,0),"")</f>
        <v>10869782000900</v>
      </c>
      <c r="B85" s="6" t="s">
        <v>9</v>
      </c>
      <c r="C85" s="7" t="s">
        <v>306</v>
      </c>
      <c r="D85" s="8" t="s">
        <v>307</v>
      </c>
      <c r="E85" s="9" t="s">
        <v>12</v>
      </c>
      <c r="F85" s="10">
        <v>43070</v>
      </c>
      <c r="G85" s="10">
        <v>43982</v>
      </c>
      <c r="H85" s="14">
        <v>1016959.33</v>
      </c>
      <c r="I85" s="12" t="s">
        <v>308</v>
      </c>
    </row>
    <row r="86" spans="1:9" ht="20.25" customHeight="1" x14ac:dyDescent="0.2">
      <c r="A86" s="13">
        <f>IFERROR(VLOOKUP(B86,'[1]DADOS (OCULTAR)'!$P$3:$R$59,3,0),"")</f>
        <v>10869782000900</v>
      </c>
      <c r="B86" s="6" t="s">
        <v>9</v>
      </c>
      <c r="C86" s="7" t="s">
        <v>309</v>
      </c>
      <c r="D86" s="8" t="s">
        <v>310</v>
      </c>
      <c r="E86" s="9" t="s">
        <v>12</v>
      </c>
      <c r="F86" s="10">
        <v>43070</v>
      </c>
      <c r="G86" s="10">
        <v>43982</v>
      </c>
      <c r="H86" s="14">
        <v>525750</v>
      </c>
      <c r="I86" s="12" t="s">
        <v>311</v>
      </c>
    </row>
    <row r="87" spans="1:9" ht="20.25" customHeight="1" x14ac:dyDescent="0.2">
      <c r="A87" s="13">
        <f>IFERROR(VLOOKUP(B87,'[1]DADOS (OCULTAR)'!$P$3:$R$59,3,0),"")</f>
        <v>10869782000900</v>
      </c>
      <c r="B87" s="6" t="s">
        <v>9</v>
      </c>
      <c r="C87" s="7" t="s">
        <v>312</v>
      </c>
      <c r="D87" s="8" t="s">
        <v>313</v>
      </c>
      <c r="E87" s="9" t="s">
        <v>314</v>
      </c>
      <c r="F87" s="10">
        <v>41374</v>
      </c>
      <c r="G87" s="10"/>
      <c r="H87" s="14">
        <v>389418</v>
      </c>
      <c r="I87" s="12" t="s">
        <v>315</v>
      </c>
    </row>
    <row r="88" spans="1:9" ht="20.25" customHeight="1" x14ac:dyDescent="0.2">
      <c r="A88" s="13">
        <f>IFERROR(VLOOKUP(B88,'[1]DADOS (OCULTAR)'!$P$3:$R$59,3,0),"")</f>
        <v>10869782000900</v>
      </c>
      <c r="B88" s="6" t="s">
        <v>9</v>
      </c>
      <c r="C88" s="7" t="s">
        <v>316</v>
      </c>
      <c r="D88" s="8" t="s">
        <v>317</v>
      </c>
      <c r="E88" s="9" t="s">
        <v>12</v>
      </c>
      <c r="F88" s="10">
        <v>43221</v>
      </c>
      <c r="G88" s="10">
        <v>43770</v>
      </c>
      <c r="H88" s="14">
        <v>82550</v>
      </c>
      <c r="I88" s="12" t="s">
        <v>318</v>
      </c>
    </row>
    <row r="89" spans="1:9" ht="20.25" customHeight="1" x14ac:dyDescent="0.2">
      <c r="A89" s="13">
        <f>IFERROR(VLOOKUP(B89,'[1]DADOS (OCULTAR)'!$P$3:$R$59,3,0),"")</f>
        <v>10869782000900</v>
      </c>
      <c r="B89" s="6" t="s">
        <v>9</v>
      </c>
      <c r="C89" s="7" t="s">
        <v>319</v>
      </c>
      <c r="D89" s="8" t="s">
        <v>320</v>
      </c>
      <c r="E89" s="9" t="s">
        <v>321</v>
      </c>
      <c r="F89" s="10">
        <v>42933</v>
      </c>
      <c r="G89" s="10">
        <v>43663</v>
      </c>
      <c r="H89" s="14">
        <v>32823.67</v>
      </c>
      <c r="I89" s="12" t="s">
        <v>13</v>
      </c>
    </row>
    <row r="90" spans="1:9" ht="20.25" customHeight="1" x14ac:dyDescent="0.2">
      <c r="A90" s="13">
        <f>IFERROR(VLOOKUP(B90,'[1]DADOS (OCULTAR)'!$P$3:$R$59,3,0),"")</f>
        <v>10869782000900</v>
      </c>
      <c r="B90" s="6" t="s">
        <v>9</v>
      </c>
      <c r="C90" s="7" t="s">
        <v>322</v>
      </c>
      <c r="D90" s="8" t="s">
        <v>323</v>
      </c>
      <c r="E90" s="9" t="s">
        <v>324</v>
      </c>
      <c r="F90" s="10">
        <v>40802</v>
      </c>
      <c r="G90" s="10"/>
      <c r="H90" s="14">
        <v>165027.6</v>
      </c>
      <c r="I90" s="12" t="s">
        <v>325</v>
      </c>
    </row>
    <row r="91" spans="1:9" ht="20.25" customHeight="1" x14ac:dyDescent="0.2">
      <c r="A91" s="13">
        <f>IFERROR(VLOOKUP(B91,'[1]DADOS (OCULTAR)'!$P$3:$R$59,3,0),"")</f>
        <v>10869782000900</v>
      </c>
      <c r="B91" s="6" t="s">
        <v>9</v>
      </c>
      <c r="C91" s="7" t="s">
        <v>326</v>
      </c>
      <c r="D91" s="8" t="s">
        <v>327</v>
      </c>
      <c r="E91" s="9" t="s">
        <v>328</v>
      </c>
      <c r="F91" s="10">
        <v>42619</v>
      </c>
      <c r="G91" s="10"/>
      <c r="H91" s="14">
        <v>60696.94</v>
      </c>
      <c r="I91" s="12" t="s">
        <v>329</v>
      </c>
    </row>
    <row r="92" spans="1:9" ht="20.25" customHeight="1" x14ac:dyDescent="0.2">
      <c r="A92" s="13">
        <f>IFERROR(VLOOKUP(B92,'[1]DADOS (OCULTAR)'!$P$3:$R$59,3,0),"")</f>
        <v>10869782000900</v>
      </c>
      <c r="B92" s="6" t="s">
        <v>9</v>
      </c>
      <c r="C92" s="7" t="s">
        <v>330</v>
      </c>
      <c r="D92" s="8" t="s">
        <v>331</v>
      </c>
      <c r="E92" s="9" t="s">
        <v>332</v>
      </c>
      <c r="F92" s="10">
        <v>42461</v>
      </c>
      <c r="G92" s="10">
        <v>42826</v>
      </c>
      <c r="H92" s="14">
        <v>44613.52</v>
      </c>
      <c r="I92" s="12" t="s">
        <v>333</v>
      </c>
    </row>
    <row r="93" spans="1:9" ht="20.25" customHeight="1" x14ac:dyDescent="0.2">
      <c r="A93" s="13">
        <f>IFERROR(VLOOKUP(B93,'[1]DADOS (OCULTAR)'!$P$3:$R$59,3,0),"")</f>
        <v>10869782000900</v>
      </c>
      <c r="B93" s="6" t="s">
        <v>9</v>
      </c>
      <c r="C93" s="7" t="s">
        <v>334</v>
      </c>
      <c r="D93" s="8" t="s">
        <v>335</v>
      </c>
      <c r="E93" s="9" t="s">
        <v>336</v>
      </c>
      <c r="F93" s="10">
        <v>43234</v>
      </c>
      <c r="G93" s="10">
        <v>43465</v>
      </c>
      <c r="H93" s="14">
        <v>42763.85</v>
      </c>
      <c r="I93" s="12" t="s">
        <v>13</v>
      </c>
    </row>
    <row r="94" spans="1:9" ht="20.25" customHeight="1" x14ac:dyDescent="0.2">
      <c r="A94" s="13">
        <f>IFERROR(VLOOKUP(B94,'[1]DADOS (OCULTAR)'!$P$3:$R$59,3,0),"")</f>
        <v>10869782000900</v>
      </c>
      <c r="B94" s="6" t="s">
        <v>9</v>
      </c>
      <c r="C94" s="7" t="s">
        <v>337</v>
      </c>
      <c r="D94" s="8" t="s">
        <v>338</v>
      </c>
      <c r="E94" s="9" t="s">
        <v>247</v>
      </c>
      <c r="F94" s="10">
        <v>41730</v>
      </c>
      <c r="G94" s="10">
        <v>42476</v>
      </c>
      <c r="H94" s="14">
        <v>8440.99</v>
      </c>
      <c r="I94" s="12" t="s">
        <v>13</v>
      </c>
    </row>
    <row r="95" spans="1:9" ht="20.25" customHeight="1" x14ac:dyDescent="0.2">
      <c r="A95" s="13">
        <f>IFERROR(VLOOKUP(B95,'[1]DADOS (OCULTAR)'!$P$3:$R$59,3,0),"")</f>
        <v>10869782000900</v>
      </c>
      <c r="B95" s="6" t="s">
        <v>9</v>
      </c>
      <c r="C95" s="7" t="s">
        <v>339</v>
      </c>
      <c r="D95" s="8" t="s">
        <v>340</v>
      </c>
      <c r="E95" s="9" t="s">
        <v>341</v>
      </c>
      <c r="F95" s="10">
        <v>41095</v>
      </c>
      <c r="G95" s="10">
        <v>41825</v>
      </c>
      <c r="H95" s="14">
        <v>52836</v>
      </c>
      <c r="I95" s="12" t="s">
        <v>342</v>
      </c>
    </row>
    <row r="96" spans="1:9" ht="20.25" customHeight="1" x14ac:dyDescent="0.2">
      <c r="A96" s="13">
        <f>IFERROR(VLOOKUP(B96,'[1]DADOS (OCULTAR)'!$P$3:$R$59,3,0),"")</f>
        <v>10869782000900</v>
      </c>
      <c r="B96" s="6" t="s">
        <v>9</v>
      </c>
      <c r="C96" s="7" t="s">
        <v>343</v>
      </c>
      <c r="D96" s="8" t="s">
        <v>344</v>
      </c>
      <c r="E96" s="9" t="s">
        <v>12</v>
      </c>
      <c r="F96" s="10">
        <v>43070</v>
      </c>
      <c r="G96" s="10">
        <v>43617</v>
      </c>
      <c r="H96" s="14">
        <v>430875</v>
      </c>
      <c r="I96" s="12" t="s">
        <v>345</v>
      </c>
    </row>
    <row r="97" spans="1:9" ht="20.25" customHeight="1" x14ac:dyDescent="0.2">
      <c r="A97" s="13">
        <f>IFERROR(VLOOKUP(B97,'[1]DADOS (OCULTAR)'!$P$3:$R$59,3,0),"")</f>
        <v>10869782000900</v>
      </c>
      <c r="B97" s="6" t="s">
        <v>9</v>
      </c>
      <c r="C97" s="7" t="s">
        <v>346</v>
      </c>
      <c r="D97" s="8" t="s">
        <v>347</v>
      </c>
      <c r="E97" s="9" t="s">
        <v>12</v>
      </c>
      <c r="F97" s="10">
        <v>43227</v>
      </c>
      <c r="G97" s="10">
        <v>43776</v>
      </c>
      <c r="H97" s="14">
        <v>116117</v>
      </c>
      <c r="I97" s="12" t="s">
        <v>348</v>
      </c>
    </row>
    <row r="98" spans="1:9" ht="20.25" customHeight="1" x14ac:dyDescent="0.2">
      <c r="A98" s="13">
        <f>IFERROR(VLOOKUP(B98,'[1]DADOS (OCULTAR)'!$P$3:$R$59,3,0),"")</f>
        <v>10869782000900</v>
      </c>
      <c r="B98" s="6" t="s">
        <v>9</v>
      </c>
      <c r="C98" s="7" t="s">
        <v>349</v>
      </c>
      <c r="D98" s="8" t="s">
        <v>350</v>
      </c>
      <c r="E98" s="9" t="s">
        <v>12</v>
      </c>
      <c r="F98" s="10">
        <v>43070</v>
      </c>
      <c r="G98" s="10">
        <v>43617</v>
      </c>
      <c r="H98" s="14">
        <v>77000</v>
      </c>
      <c r="I98" s="12" t="s">
        <v>351</v>
      </c>
    </row>
    <row r="99" spans="1:9" ht="20.25" customHeight="1" x14ac:dyDescent="0.2">
      <c r="A99" s="13">
        <f>IFERROR(VLOOKUP(B99,'[1]DADOS (OCULTAR)'!$P$3:$R$59,3,0),"")</f>
        <v>10869782000900</v>
      </c>
      <c r="B99" s="6" t="s">
        <v>9</v>
      </c>
      <c r="C99" s="7" t="s">
        <v>352</v>
      </c>
      <c r="D99" s="8" t="s">
        <v>353</v>
      </c>
      <c r="E99" s="9" t="s">
        <v>12</v>
      </c>
      <c r="F99" s="10">
        <v>43598</v>
      </c>
      <c r="G99" s="10">
        <v>43964</v>
      </c>
      <c r="H99" s="14">
        <v>44275</v>
      </c>
      <c r="I99" s="12" t="s">
        <v>13</v>
      </c>
    </row>
    <row r="100" spans="1:9" ht="20.25" customHeight="1" x14ac:dyDescent="0.2">
      <c r="A100" s="13">
        <f>IFERROR(VLOOKUP(B100,'[1]DADOS (OCULTAR)'!$P$3:$R$59,3,0),"")</f>
        <v>10869782000900</v>
      </c>
      <c r="B100" s="6" t="s">
        <v>9</v>
      </c>
      <c r="C100" s="7" t="s">
        <v>354</v>
      </c>
      <c r="D100" s="8" t="s">
        <v>355</v>
      </c>
      <c r="E100" s="9" t="s">
        <v>356</v>
      </c>
      <c r="F100" s="10">
        <v>41591</v>
      </c>
      <c r="G100" s="10"/>
      <c r="H100" s="14">
        <v>28772.82</v>
      </c>
      <c r="I100" s="12" t="s">
        <v>357</v>
      </c>
    </row>
    <row r="101" spans="1:9" ht="20.25" customHeight="1" x14ac:dyDescent="0.2">
      <c r="A101" s="13">
        <f>IFERROR(VLOOKUP(B101,'[1]DADOS (OCULTAR)'!$P$3:$R$59,3,0),"")</f>
        <v>10869782000900</v>
      </c>
      <c r="B101" s="6" t="s">
        <v>9</v>
      </c>
      <c r="C101" s="7" t="s">
        <v>358</v>
      </c>
      <c r="D101" s="8" t="s">
        <v>359</v>
      </c>
      <c r="E101" s="9" t="s">
        <v>360</v>
      </c>
      <c r="F101" s="10">
        <v>41222</v>
      </c>
      <c r="G101" s="10"/>
      <c r="H101" s="14">
        <v>1633036.72</v>
      </c>
      <c r="I101" s="12" t="s">
        <v>361</v>
      </c>
    </row>
    <row r="102" spans="1:9" ht="20.25" customHeight="1" x14ac:dyDescent="0.2">
      <c r="A102" s="13">
        <f>IFERROR(VLOOKUP(B102,'[1]DADOS (OCULTAR)'!$P$3:$R$59,3,0),"")</f>
        <v>10869782000900</v>
      </c>
      <c r="B102" s="6" t="s">
        <v>9</v>
      </c>
      <c r="C102" s="7" t="s">
        <v>362</v>
      </c>
      <c r="D102" s="8" t="s">
        <v>363</v>
      </c>
      <c r="E102" s="9" t="s">
        <v>364</v>
      </c>
      <c r="F102" s="10">
        <v>43227</v>
      </c>
      <c r="G102" s="10">
        <v>43592</v>
      </c>
      <c r="H102" s="14">
        <v>179525.08</v>
      </c>
      <c r="I102" s="12" t="s">
        <v>365</v>
      </c>
    </row>
    <row r="103" spans="1:9" ht="20.25" customHeight="1" x14ac:dyDescent="0.2">
      <c r="A103" s="13" t="str">
        <f>IFERROR(VLOOKUP(B103,'[1]DADOS (OCULTAR)'!$P$3:$R$59,3,0),"")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(OCULTAR)'!$P$3:$R$59,3,0),"")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(OCULTAR)'!$P$3:$R$59,3,0),"")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(OCULTAR)'!$P$3:$R$59,3,0),"")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(OCULTAR)'!$P$3:$R$59,3,0),"")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(OCULTAR)'!$P$3:$R$59,3,0),"")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(OCULTAR)'!$P$3:$R$59,3,0),"")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(OCULTAR)'!$P$3:$R$59,3,0),"")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(OCULTAR)'!$P$3:$R$59,3,0),"")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(OCULTAR)'!$P$3:$R$59,3,0),"")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(OCULTAR)'!$P$3:$R$59,3,0),"")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(OCULTAR)'!$P$3:$R$59,3,0),"")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(OCULTAR)'!$P$3:$R$59,3,0),"")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(OCULTAR)'!$P$3:$R$59,3,0),"")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(OCULTAR)'!$P$3:$R$59,3,0),"")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(OCULTAR)'!$P$3:$R$59,3,0),"")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(OCULTAR)'!$P$3:$R$59,3,0),"")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(OCULTAR)'!$P$3:$R$59,3,0),"")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(OCULTAR)'!$P$3:$R$59,3,0),"")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(OCULTAR)'!$P$3:$R$59,3,0),"")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(OCULTAR)'!$P$3:$R$59,3,0),"")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(OCULTAR)'!$P$3:$R$59,3,0),"")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(OCULTAR)'!$P$3:$R$59,3,0),"")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(OCULTAR)'!$P$3:$R$59,3,0),"")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(OCULTAR)'!$P$3:$R$59,3,0),"")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(OCULTAR)'!$P$3:$R$59,3,0),"")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(OCULTAR)'!$P$3:$R$59,3,0),"")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(OCULTAR)'!$P$3:$R$59,3,0),"")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(OCULTAR)'!$P$3:$R$59,3,0),"")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(OCULTAR)'!$P$3:$R$59,3,0),"")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(OCULTAR)'!$P$3:$R$59,3,0),"")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(OCULTAR)'!$P$3:$R$59,3,0),"")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(OCULTAR)'!$P$3:$R$59,3,0),"")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(OCULTAR)'!$P$3:$R$59,3,0),"")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(OCULTAR)'!$P$3:$R$59,3,0),"")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(OCULTAR)'!$P$3:$R$59,3,0),"")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(OCULTAR)'!$P$3:$R$59,3,0),"")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(OCULTAR)'!$P$3:$R$59,3,0),"")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(OCULTAR)'!$P$3:$R$59,3,0),"")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(OCULTAR)'!$P$3:$R$59,3,0),"")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(OCULTAR)'!$P$3:$R$59,3,0),"")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(OCULTAR)'!$P$3:$R$59,3,0),"")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(OCULTAR)'!$P$3:$R$59,3,0),"")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(OCULTAR)'!$P$3:$R$59,3,0),"")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(OCULTAR)'!$P$3:$R$59,3,0),"")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(OCULTAR)'!$P$3:$R$59,3,0),"")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(OCULTAR)'!$P$3:$R$59,3,0),"")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(OCULTAR)'!$P$3:$R$59,3,0),"")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(OCULTAR)'!$P$3:$R$59,3,0),"")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(OCULTAR)'!$P$3:$R$59,3,0),"")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(OCULTAR)'!$P$3:$R$59,3,0),"")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(OCULTAR)'!$P$3:$R$59,3,0),"")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(OCULTAR)'!$P$3:$R$59,3,0),"")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(OCULTAR)'!$P$3:$R$59,3,0),"")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(OCULTAR)'!$P$3:$R$59,3,0),"")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(OCULTAR)'!$P$3:$R$59,3,0),"")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(OCULTAR)'!$P$3:$R$59,3,0),"")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(OCULTAR)'!$P$3:$R$59,3,0),"")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(OCULTAR)'!$P$3:$R$59,3,0),"")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(OCULTAR)'!$P$3:$R$59,3,0),"")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(OCULTAR)'!$P$3:$R$59,3,0),"")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(OCULTAR)'!$P$3:$R$59,3,0),"")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(OCULTAR)'!$P$3:$R$59,3,0),"")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(OCULTAR)'!$P$3:$R$59,3,0),"")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(OCULTAR)'!$P$3:$R$59,3,0),"")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(OCULTAR)'!$P$3:$R$59,3,0),"")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(OCULTAR)'!$P$3:$R$59,3,0),"")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(OCULTAR)'!$P$3:$R$59,3,0),"")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(OCULTAR)'!$P$3:$R$59,3,0),"")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(OCULTAR)'!$P$3:$R$59,3,0),"")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(OCULTAR)'!$P$3:$R$59,3,0),"")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(OCULTAR)'!$P$3:$R$59,3,0),"")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(OCULTAR)'!$P$3:$R$59,3,0),"")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(OCULTAR)'!$P$3:$R$59,3,0),"")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(OCULTAR)'!$P$3:$R$59,3,0),"")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(OCULTAR)'!$P$3:$R$59,3,0),"")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(OCULTAR)'!$P$3:$R$59,3,0),"")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(OCULTAR)'!$P$3:$R$59,3,0),"")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(OCULTAR)'!$P$3:$R$59,3,0),"")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(OCULTAR)'!$P$3:$R$59,3,0),"")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(OCULTAR)'!$P$3:$R$59,3,0),"")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(OCULTAR)'!$P$3:$R$59,3,0),"")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(OCULTAR)'!$P$3:$R$59,3,0),"")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(OCULTAR)'!$P$3:$R$59,3,0),"")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(OCULTAR)'!$P$3:$R$59,3,0),"")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(OCULTAR)'!$P$3:$R$59,3,0),"")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(OCULTAR)'!$P$3:$R$59,3,0),"")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(OCULTAR)'!$P$3:$R$59,3,0),"")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(OCULTAR)'!$P$3:$R$59,3,0),"")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(OCULTAR)'!$P$3:$R$59,3,0),"")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(OCULTAR)'!$P$3:$R$59,3,0),"")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(OCULTAR)'!$P$3:$R$59,3,0),"")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(OCULTAR)'!$P$3:$R$59,3,0),"")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(OCULTAR)'!$P$3:$R$59,3,0),"")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(OCULTAR)'!$P$3:$R$59,3,0),"")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(OCULTAR)'!$P$3:$R$59,3,0),"")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(OCULTAR)'!$P$3:$R$59,3,0),"")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(OCULTAR)'!$P$3:$R$59,3,0),"")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(OCULTAR)'!$P$3:$R$59,3,0),"")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(OCULTAR)'!$P$3:$R$59,3,0),"")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(OCULTAR)'!$P$3:$R$59,3,0),"")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(OCULTAR)'!$P$3:$R$59,3,0),"")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(OCULTAR)'!$P$3:$R$59,3,0),"")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(OCULTAR)'!$P$3:$R$59,3,0),"")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(OCULTAR)'!$P$3:$R$59,3,0),"")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(OCULTAR)'!$P$3:$R$59,3,0),"")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(OCULTAR)'!$P$3:$R$59,3,0),"")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(OCULTAR)'!$P$3:$R$59,3,0),"")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(OCULTAR)'!$P$3:$R$59,3,0),"")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(OCULTAR)'!$P$3:$R$59,3,0),"")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(OCULTAR)'!$P$3:$R$59,3,0),"")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(OCULTAR)'!$P$3:$R$59,3,0),"")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(OCULTAR)'!$P$3:$R$59,3,0),"")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(OCULTAR)'!$P$3:$R$59,3,0),"")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(OCULTAR)'!$P$3:$R$59,3,0),"")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(OCULTAR)'!$P$3:$R$59,3,0),"")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(OCULTAR)'!$P$3:$R$59,3,0),"")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(OCULTAR)'!$P$3:$R$59,3,0),"")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(OCULTAR)'!$P$3:$R$59,3,0),"")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(OCULTAR)'!$P$3:$R$59,3,0),"")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(OCULTAR)'!$P$3:$R$59,3,0),"")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(OCULTAR)'!$P$3:$R$59,3,0),"")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(OCULTAR)'!$P$3:$R$59,3,0),"")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(OCULTAR)'!$P$3:$R$59,3,0),"")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(OCULTAR)'!$P$3:$R$59,3,0),"")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(OCULTAR)'!$P$3:$R$59,3,0),"")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(OCULTAR)'!$P$3:$R$59,3,0),"")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(OCULTAR)'!$P$3:$R$59,3,0),"")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(OCULTAR)'!$P$3:$R$59,3,0),"")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(OCULTAR)'!$P$3:$R$59,3,0),"")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(OCULTAR)'!$P$3:$R$59,3,0),"")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(OCULTAR)'!$P$3:$R$59,3,0),"")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(OCULTAR)'!$P$3:$R$59,3,0),"")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(OCULTAR)'!$P$3:$R$59,3,0),"")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(OCULTAR)'!$P$3:$R$59,3,0),"")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(OCULTAR)'!$P$3:$R$59,3,0),"")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(OCULTAR)'!$P$3:$R$59,3,0),"")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(OCULTAR)'!$P$3:$R$59,3,0),"")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(OCULTAR)'!$P$3:$R$59,3,0),"")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(OCULTAR)'!$P$3:$R$59,3,0),"")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(OCULTAR)'!$P$3:$R$59,3,0),"")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(OCULTAR)'!$P$3:$R$59,3,0),"")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(OCULTAR)'!$P$3:$R$59,3,0),"")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(OCULTAR)'!$P$3:$R$59,3,0),"")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(OCULTAR)'!$P$3:$R$59,3,0),"")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(OCULTAR)'!$P$3:$R$59,3,0),"")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(OCULTAR)'!$P$3:$R$59,3,0),"")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(OCULTAR)'!$P$3:$R$59,3,0),"")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(OCULTAR)'!$P$3:$R$59,3,0),"")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(OCULTAR)'!$P$3:$R$59,3,0),"")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(OCULTAR)'!$P$3:$R$59,3,0),"")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(OCULTAR)'!$P$3:$R$59,3,0),"")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(OCULTAR)'!$P$3:$R$59,3,0),"")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(OCULTAR)'!$P$3:$R$59,3,0),"")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(OCULTAR)'!$P$3:$R$59,3,0),"")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(OCULTAR)'!$P$3:$R$59,3,0),"")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(OCULTAR)'!$P$3:$R$59,3,0),"")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(OCULTAR)'!$P$3:$R$59,3,0),"")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(OCULTAR)'!$P$3:$R$59,3,0),"")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(OCULTAR)'!$P$3:$R$59,3,0),"")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(OCULTAR)'!$P$3:$R$59,3,0),"")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(OCULTAR)'!$P$3:$R$59,3,0),"")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(OCULTAR)'!$P$3:$R$59,3,0),"")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(OCULTAR)'!$P$3:$R$59,3,0),"")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(OCULTAR)'!$P$3:$R$59,3,0),"")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(OCULTAR)'!$P$3:$R$59,3,0),"")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(OCULTAR)'!$P$3:$R$59,3,0),"")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(OCULTAR)'!$P$3:$R$59,3,0),"")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(OCULTAR)'!$P$3:$R$59,3,0),"")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(OCULTAR)'!$P$3:$R$59,3,0),"")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(OCULTAR)'!$P$3:$R$59,3,0),"")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(OCULTAR)'!$P$3:$R$59,3,0),"")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(OCULTAR)'!$P$3:$R$59,3,0),"")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(OCULTAR)'!$P$3:$R$59,3,0),"")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(OCULTAR)'!$P$3:$R$59,3,0),"")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(OCULTAR)'!$P$3:$R$59,3,0),"")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(OCULTAR)'!$P$3:$R$59,3,0),"")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(OCULTAR)'!$P$3:$R$59,3,0),"")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(OCULTAR)'!$P$3:$R$59,3,0),"")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(OCULTAR)'!$P$3:$R$59,3,0),"")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(OCULTAR)'!$P$3:$R$59,3,0),"")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(OCULTAR)'!$P$3:$R$59,3,0),"")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(OCULTAR)'!$P$3:$R$59,3,0),"")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(OCULTAR)'!$P$3:$R$59,3,0),"")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(OCULTAR)'!$P$3:$R$59,3,0),"")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(OCULTAR)'!$P$3:$R$59,3,0),"")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(OCULTAR)'!$P$3:$R$59,3,0),"")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(OCULTAR)'!$P$3:$R$59,3,0),"")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(OCULTAR)'!$P$3:$R$59,3,0),"")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(OCULTAR)'!$P$3:$R$59,3,0),"")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(OCULTAR)'!$P$3:$R$59,3,0),"")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(OCULTAR)'!$P$3:$R$59,3,0),"")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(OCULTAR)'!$P$3:$R$59,3,0),"")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(OCULTAR)'!$P$3:$R$59,3,0),"")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(OCULTAR)'!$P$3:$R$59,3,0),"")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(OCULTAR)'!$P$3:$R$59,3,0),"")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(OCULTAR)'!$P$3:$R$59,3,0),"")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(OCULTAR)'!$P$3:$R$59,3,0),"")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(OCULTAR)'!$P$3:$R$59,3,0),"")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(OCULTAR)'!$P$3:$R$59,3,0),"")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(OCULTAR)'!$P$3:$R$59,3,0),"")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(OCULTAR)'!$P$3:$R$59,3,0),"")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(OCULTAR)'!$P$3:$R$59,3,0),"")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(OCULTAR)'!$P$3:$R$59,3,0),"")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(OCULTAR)'!$P$3:$R$59,3,0),"")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(OCULTAR)'!$P$3:$R$59,3,0),"")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(OCULTAR)'!$P$3:$R$59,3,0),"")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(OCULTAR)'!$P$3:$R$59,3,0),"")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(OCULTAR)'!$P$3:$R$59,3,0),"")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(OCULTAR)'!$P$3:$R$59,3,0),"")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(OCULTAR)'!$P$3:$R$59,3,0),"")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(OCULTAR)'!$P$3:$R$59,3,0),"")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(OCULTAR)'!$P$3:$R$59,3,0),"")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(OCULTAR)'!$P$3:$R$59,3,0),"")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(OCULTAR)'!$P$3:$R$59,3,0),"")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(OCULTAR)'!$P$3:$R$59,3,0),"")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(OCULTAR)'!$P$3:$R$59,3,0),"")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(OCULTAR)'!$P$3:$R$59,3,0),"")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(OCULTAR)'!$P$3:$R$59,3,0),"")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(OCULTAR)'!$P$3:$R$59,3,0),"")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(OCULTAR)'!$P$3:$R$59,3,0),"")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(OCULTAR)'!$P$3:$R$59,3,0),"")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(OCULTAR)'!$P$3:$R$59,3,0),"")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(OCULTAR)'!$P$3:$R$59,3,0),"")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(OCULTAR)'!$P$3:$R$59,3,0),"")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(OCULTAR)'!$P$3:$R$59,3,0),"")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(OCULTAR)'!$P$3:$R$59,3,0),"")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(OCULTAR)'!$P$3:$R$59,3,0),"")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(OCULTAR)'!$P$3:$R$59,3,0),"")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(OCULTAR)'!$P$3:$R$59,3,0),"")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(OCULTAR)'!$P$3:$R$59,3,0),"")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(OCULTAR)'!$P$3:$R$59,3,0),"")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(OCULTAR)'!$P$3:$R$59,3,0),"")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(OCULTAR)'!$P$3:$R$59,3,0),"")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(OCULTAR)'!$P$3:$R$59,3,0),"")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(OCULTAR)'!$P$3:$R$59,3,0),"")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(OCULTAR)'!$P$3:$R$59,3,0),"")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(OCULTAR)'!$P$3:$R$59,3,0),"")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(OCULTAR)'!$P$3:$R$59,3,0),"")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(OCULTAR)'!$P$3:$R$59,3,0),"")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(OCULTAR)'!$P$3:$R$59,3,0),"")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(OCULTAR)'!$P$3:$R$59,3,0),"")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(OCULTAR)'!$P$3:$R$59,3,0),"")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(OCULTAR)'!$P$3:$R$59,3,0),"")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(OCULTAR)'!$P$3:$R$59,3,0),"")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(OCULTAR)'!$P$3:$R$59,3,0),"")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(OCULTAR)'!$P$3:$R$59,3,0),"")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(OCULTAR)'!$P$3:$R$59,3,0),"")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(OCULTAR)'!$P$3:$R$59,3,0),"")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(OCULTAR)'!$P$3:$R$59,3,0),"")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(OCULTAR)'!$P$3:$R$59,3,0),"")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(OCULTAR)'!$P$3:$R$59,3,0),"")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(OCULTAR)'!$P$3:$R$59,3,0),"")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(OCULTAR)'!$P$3:$R$59,3,0),"")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(OCULTAR)'!$P$3:$R$59,3,0),"")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(OCULTAR)'!$P$3:$R$59,3,0),"")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(OCULTAR)'!$P$3:$R$59,3,0),"")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(OCULTAR)'!$P$3:$R$59,3,0),"")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(OCULTAR)'!$P$3:$R$59,3,0),"")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(OCULTAR)'!$P$3:$R$59,3,0),"")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(OCULTAR)'!$P$3:$R$59,3,0),"")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(OCULTAR)'!$P$3:$R$59,3,0),"")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(OCULTAR)'!$P$3:$R$59,3,0),"")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(OCULTAR)'!$P$3:$R$59,3,0),"")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(OCULTAR)'!$P$3:$R$59,3,0),"")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(OCULTAR)'!$P$3:$R$59,3,0),"")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(OCULTAR)'!$P$3:$R$59,3,0),"")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(OCULTAR)'!$P$3:$R$59,3,0),"")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(OCULTAR)'!$P$3:$R$59,3,0),"")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(OCULTAR)'!$P$3:$R$59,3,0),"")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(OCULTAR)'!$P$3:$R$59,3,0),"")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(OCULTAR)'!$P$3:$R$59,3,0),"")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(OCULTAR)'!$P$3:$R$59,3,0),"")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(OCULTAR)'!$P$3:$R$59,3,0),"")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(OCULTAR)'!$P$3:$R$59,3,0),"")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(OCULTAR)'!$P$3:$R$59,3,0),"")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(OCULTAR)'!$P$3:$R$59,3,0),"")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(OCULTAR)'!$P$3:$R$59,3,0),"")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(OCULTAR)'!$P$3:$R$59,3,0),"")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(OCULTAR)'!$P$3:$R$59,3,0),"")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(OCULTAR)'!$P$3:$R$59,3,0),"")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(OCULTAR)'!$P$3:$R$59,3,0),"")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(OCULTAR)'!$P$3:$R$59,3,0),"")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(OCULTAR)'!$P$3:$R$59,3,0),"")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(OCULTAR)'!$P$3:$R$59,3,0),"")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(OCULTAR)'!$P$3:$R$59,3,0),"")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(OCULTAR)'!$P$3:$R$59,3,0),"")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(OCULTAR)'!$P$3:$R$59,3,0),"")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(OCULTAR)'!$P$3:$R$59,3,0),"")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(OCULTAR)'!$P$3:$R$59,3,0),"")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(OCULTAR)'!$P$3:$R$59,3,0),"")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(OCULTAR)'!$P$3:$R$59,3,0),"")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(OCULTAR)'!$P$3:$R$59,3,0),"")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(OCULTAR)'!$P$3:$R$59,3,0),"")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(OCULTAR)'!$P$3:$R$59,3,0),"")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(OCULTAR)'!$P$3:$R$59,3,0),"")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(OCULTAR)'!$P$3:$R$59,3,0),"")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(OCULTAR)'!$P$3:$R$59,3,0),"")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(OCULTAR)'!$P$3:$R$59,3,0),"")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(OCULTAR)'!$P$3:$R$59,3,0),"")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(OCULTAR)'!$P$3:$R$59,3,0),"")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(OCULTAR)'!$P$3:$R$59,3,0),"")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(OCULTAR)'!$P$3:$R$59,3,0),"")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(OCULTAR)'!$P$3:$R$59,3,0),"")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(OCULTAR)'!$P$3:$R$59,3,0),"")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(OCULTAR)'!$P$3:$R$59,3,0),"")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(OCULTAR)'!$P$3:$R$59,3,0),"")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(OCULTAR)'!$P$3:$R$59,3,0),"")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(OCULTAR)'!$P$3:$R$59,3,0),"")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(OCULTAR)'!$P$3:$R$59,3,0),"")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(OCULTAR)'!$P$3:$R$59,3,0),"")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(OCULTAR)'!$P$3:$R$59,3,0),"")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(OCULTAR)'!$P$3:$R$59,3,0),"")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(OCULTAR)'!$P$3:$R$59,3,0),"")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(OCULTAR)'!$P$3:$R$59,3,0),"")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(OCULTAR)'!$P$3:$R$59,3,0),"")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(OCULTAR)'!$P$3:$R$59,3,0),"")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(OCULTAR)'!$P$3:$R$59,3,0),"")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(OCULTAR)'!$P$3:$R$59,3,0),"")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(OCULTAR)'!$P$3:$R$59,3,0),"")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(OCULTAR)'!$P$3:$R$59,3,0),"")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(OCULTAR)'!$P$3:$R$59,3,0),"")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(OCULTAR)'!$P$3:$R$59,3,0),"")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(OCULTAR)'!$P$3:$R$59,3,0),"")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(OCULTAR)'!$P$3:$R$59,3,0),"")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(OCULTAR)'!$P$3:$R$59,3,0),"")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(OCULTAR)'!$P$3:$R$59,3,0),"")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(OCULTAR)'!$P$3:$R$59,3,0),"")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(OCULTAR)'!$P$3:$R$59,3,0),"")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(OCULTAR)'!$P$3:$R$59,3,0),"")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(OCULTAR)'!$P$3:$R$59,3,0),"")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(OCULTAR)'!$P$3:$R$59,3,0),"")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(OCULTAR)'!$P$3:$R$59,3,0),"")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(OCULTAR)'!$P$3:$R$59,3,0),"")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(OCULTAR)'!$P$3:$R$59,3,0),"")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(OCULTAR)'!$P$3:$R$59,3,0),"")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(OCULTAR)'!$P$3:$R$59,3,0),"")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(OCULTAR)'!$P$3:$R$59,3,0),"")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(OCULTAR)'!$P$3:$R$59,3,0),"")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(OCULTAR)'!$P$3:$R$59,3,0),"")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(OCULTAR)'!$P$3:$R$59,3,0),"")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(OCULTAR)'!$P$3:$R$59,3,0),"")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(OCULTAR)'!$P$3:$R$59,3,0),"")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(OCULTAR)'!$P$3:$R$59,3,0),"")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(OCULTAR)'!$P$3:$R$59,3,0),"")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(OCULTAR)'!$P$3:$R$59,3,0),"")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(OCULTAR)'!$P$3:$R$59,3,0),"")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(OCULTAR)'!$P$3:$R$59,3,0),"")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(OCULTAR)'!$P$3:$R$59,3,0),"")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(OCULTAR)'!$P$3:$R$59,3,0),"")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(OCULTAR)'!$P$3:$R$59,3,0),"")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(OCULTAR)'!$P$3:$R$59,3,0),"")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(OCULTAR)'!$P$3:$R$59,3,0),"")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(OCULTAR)'!$P$3:$R$59,3,0),"")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(OCULTAR)'!$P$3:$R$59,3,0),"")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(OCULTAR)'!$P$3:$R$59,3,0),"")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(OCULTAR)'!$P$3:$R$59,3,0),"")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(OCULTAR)'!$P$3:$R$59,3,0),"")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(OCULTAR)'!$P$3:$R$59,3,0),"")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(OCULTAR)'!$P$3:$R$59,3,0),"")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(OCULTAR)'!$P$3:$R$59,3,0),"")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(OCULTAR)'!$P$3:$R$59,3,0),"")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(OCULTAR)'!$P$3:$R$59,3,0),"")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(OCULTAR)'!$P$3:$R$59,3,0),"")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(OCULTAR)'!$P$3:$R$59,3,0),"")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(OCULTAR)'!$P$3:$R$59,3,0),"")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(OCULTAR)'!$P$3:$R$59,3,0),"")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(OCULTAR)'!$P$3:$R$59,3,0),"")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(OCULTAR)'!$P$3:$R$59,3,0),"")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(OCULTAR)'!$P$3:$R$59,3,0),"")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(OCULTAR)'!$P$3:$R$59,3,0),"")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(OCULTAR)'!$P$3:$R$59,3,0),"")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(OCULTAR)'!$P$3:$R$59,3,0),"")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(OCULTAR)'!$P$3:$R$59,3,0),"")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(OCULTAR)'!$P$3:$R$59,3,0),"")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(OCULTAR)'!$P$3:$R$59,3,0),"")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(OCULTAR)'!$P$3:$R$59,3,0),"")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(OCULTAR)'!$P$3:$R$59,3,0),"")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(OCULTAR)'!$P$3:$R$59,3,0),"")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(OCULTAR)'!$P$3:$R$59,3,0),"")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(OCULTAR)'!$P$3:$R$59,3,0),"")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(OCULTAR)'!$P$3:$R$59,3,0),"")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(OCULTAR)'!$P$3:$R$59,3,0),"")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(OCULTAR)'!$P$3:$R$59,3,0),"")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(OCULTAR)'!$P$3:$R$59,3,0),"")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(OCULTAR)'!$P$3:$R$59,3,0),"")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(OCULTAR)'!$P$3:$R$59,3,0),"")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(OCULTAR)'!$P$3:$R$59,3,0),"")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(OCULTAR)'!$P$3:$R$59,3,0),"")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(OCULTAR)'!$P$3:$R$59,3,0),"")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(OCULTAR)'!$P$3:$R$59,3,0),"")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(OCULTAR)'!$P$3:$R$59,3,0),"")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(OCULTAR)'!$P$3:$R$59,3,0),"")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(OCULTAR)'!$P$3:$R$59,3,0),"")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(OCULTAR)'!$P$3:$R$59,3,0),"")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(OCULTAR)'!$P$3:$R$59,3,0),"")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(OCULTAR)'!$P$3:$R$59,3,0),"")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(OCULTAR)'!$P$3:$R$59,3,0),"")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(OCULTAR)'!$P$3:$R$59,3,0),"")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(OCULTAR)'!$P$3:$R$59,3,0),"")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(OCULTAR)'!$P$3:$R$59,3,0),"")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(OCULTAR)'!$P$3:$R$59,3,0),"")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(OCULTAR)'!$P$3:$R$59,3,0),"")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(OCULTAR)'!$P$3:$R$59,3,0),"")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(OCULTAR)'!$P$3:$R$59,3,0),"")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(OCULTAR)'!$P$3:$R$59,3,0),"")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(OCULTAR)'!$P$3:$R$59,3,0),"")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(OCULTAR)'!$P$3:$R$59,3,0),"")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(OCULTAR)'!$P$3:$R$59,3,0),"")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(OCULTAR)'!$P$3:$R$59,3,0),"")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(OCULTAR)'!$P$3:$R$59,3,0),"")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(OCULTAR)'!$P$3:$R$59,3,0),"")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(OCULTAR)'!$P$3:$R$59,3,0),"")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(OCULTAR)'!$P$3:$R$59,3,0),"")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(OCULTAR)'!$P$3:$R$59,3,0),"")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(OCULTAR)'!$P$3:$R$59,3,0),"")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(OCULTAR)'!$P$3:$R$59,3,0),"")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(OCULTAR)'!$P$3:$R$59,3,0),"")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(OCULTAR)'!$P$3:$R$59,3,0),"")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(OCULTAR)'!$P$3:$R$59,3,0),"")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(OCULTAR)'!$P$3:$R$59,3,0),"")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(OCULTAR)'!$P$3:$R$59,3,0),"")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(OCULTAR)'!$P$3:$R$59,3,0),"")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(OCULTAR)'!$P$3:$R$59,3,0),"")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(OCULTAR)'!$P$3:$R$59,3,0),"")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(OCULTAR)'!$P$3:$R$59,3,0),"")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(OCULTAR)'!$P$3:$R$59,3,0),"")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(OCULTAR)'!$P$3:$R$59,3,0),"")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(OCULTAR)'!$P$3:$R$59,3,0),"")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(OCULTAR)'!$P$3:$R$59,3,0),"")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(OCULTAR)'!$P$3:$R$59,3,0),"")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(OCULTAR)'!$P$3:$R$59,3,0),"")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(OCULTAR)'!$P$3:$R$59,3,0),"")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(OCULTAR)'!$P$3:$R$59,3,0),"")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(OCULTAR)'!$P$3:$R$59,3,0),"")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(OCULTAR)'!$P$3:$R$59,3,0),"")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(OCULTAR)'!$P$3:$R$59,3,0),"")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(OCULTAR)'!$P$3:$R$59,3,0),"")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(OCULTAR)'!$P$3:$R$59,3,0),"")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(OCULTAR)'!$P$3:$R$59,3,0),"")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(OCULTAR)'!$P$3:$R$59,3,0),"")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(OCULTAR)'!$P$3:$R$59,3,0),"")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(OCULTAR)'!$P$3:$R$59,3,0),"")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(OCULTAR)'!$P$3:$R$59,3,0),"")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(OCULTAR)'!$P$3:$R$59,3,0),"")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(OCULTAR)'!$P$3:$R$59,3,0),"")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(OCULTAR)'!$P$3:$R$59,3,0),"")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(OCULTAR)'!$P$3:$R$59,3,0),"")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(OCULTAR)'!$P$3:$R$59,3,0),"")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(OCULTAR)'!$P$3:$R$59,3,0),"")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(OCULTAR)'!$P$3:$R$59,3,0),"")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(OCULTAR)'!$P$3:$R$59,3,0),"")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(OCULTAR)'!$P$3:$R$59,3,0),"")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(OCULTAR)'!$P$3:$R$59,3,0),"")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(OCULTAR)'!$P$3:$R$59,3,0),"")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(OCULTAR)'!$P$3:$R$59,3,0),"")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(OCULTAR)'!$P$3:$R$59,3,0),"")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(OCULTAR)'!$P$3:$R$59,3,0),"")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(OCULTAR)'!$P$3:$R$59,3,0),"")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(OCULTAR)'!$P$3:$R$59,3,0),"")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(OCULTAR)'!$P$3:$R$59,3,0),"")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(OCULTAR)'!$P$3:$R$59,3,0),"")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(OCULTAR)'!$P$3:$R$59,3,0),"")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(OCULTAR)'!$P$3:$R$59,3,0),"")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(OCULTAR)'!$P$3:$R$59,3,0),"")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(OCULTAR)'!$P$3:$R$59,3,0),"")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(OCULTAR)'!$P$3:$R$59,3,0),"")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(OCULTAR)'!$P$3:$R$59,3,0),"")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(OCULTAR)'!$P$3:$R$59,3,0),"")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(OCULTAR)'!$P$3:$R$59,3,0),"")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(OCULTAR)'!$P$3:$R$59,3,0),"")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(OCULTAR)'!$P$3:$R$59,3,0),"")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(OCULTAR)'!$P$3:$R$59,3,0),"")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(OCULTAR)'!$P$3:$R$59,3,0),"")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(OCULTAR)'!$P$3:$R$59,3,0),"")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(OCULTAR)'!$P$3:$R$59,3,0),"")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(OCULTAR)'!$P$3:$R$59,3,0),"")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(OCULTAR)'!$P$3:$R$59,3,0),"")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(OCULTAR)'!$P$3:$R$59,3,0),"")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(OCULTAR)'!$P$3:$R$59,3,0),"")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(OCULTAR)'!$P$3:$R$59,3,0),"")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(OCULTAR)'!$P$3:$R$59,3,0),"")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(OCULTAR)'!$P$3:$R$59,3,0),"")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(OCULTAR)'!$P$3:$R$59,3,0),"")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(OCULTAR)'!$P$3:$R$59,3,0),"")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(OCULTAR)'!$P$3:$R$59,3,0),"")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(OCULTAR)'!$P$3:$R$59,3,0),"")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(OCULTAR)'!$P$3:$R$59,3,0),"")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(OCULTAR)'!$P$3:$R$59,3,0),"")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(OCULTAR)'!$P$3:$R$59,3,0),"")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(OCULTAR)'!$P$3:$R$59,3,0),"")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(OCULTAR)'!$P$3:$R$59,3,0),"")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(OCULTAR)'!$P$3:$R$59,3,0),"")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(OCULTAR)'!$P$3:$R$59,3,0),"")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(OCULTAR)'!$P$3:$R$59,3,0),"")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(OCULTAR)'!$P$3:$R$59,3,0),"")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(OCULTAR)'!$P$3:$R$59,3,0),"")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(OCULTAR)'!$P$3:$R$59,3,0),"")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(OCULTAR)'!$P$3:$R$59,3,0),"")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(OCULTAR)'!$P$3:$R$59,3,0),"")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(OCULTAR)'!$P$3:$R$59,3,0),"")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(OCULTAR)'!$P$3:$R$59,3,0),"")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(OCULTAR)'!$P$3:$R$59,3,0),"")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(OCULTAR)'!$P$3:$R$59,3,0),"")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(OCULTAR)'!$P$3:$R$59,3,0),"")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(OCULTAR)'!$P$3:$R$59,3,0),"")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(OCULTAR)'!$P$3:$R$59,3,0),"")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(OCULTAR)'!$P$3:$R$59,3,0),"")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(OCULTAR)'!$P$3:$R$59,3,0),"")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(OCULTAR)'!$P$3:$R$59,3,0),"")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(OCULTAR)'!$P$3:$R$59,3,0),"")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(OCULTAR)'!$P$3:$R$59,3,0),"")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(OCULTAR)'!$P$3:$R$59,3,0),"")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(OCULTAR)'!$P$3:$R$59,3,0),"")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(OCULTAR)'!$P$3:$R$59,3,0),"")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(OCULTAR)'!$P$3:$R$59,3,0),"")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(OCULTAR)'!$P$3:$R$59,3,0),"")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(OCULTAR)'!$P$3:$R$59,3,0),"")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(OCULTAR)'!$P$3:$R$59,3,0),"")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(OCULTAR)'!$P$3:$R$59,3,0),"")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(OCULTAR)'!$P$3:$R$59,3,0),"")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(OCULTAR)'!$P$3:$R$59,3,0),"")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(OCULTAR)'!$P$3:$R$59,3,0),"")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(OCULTAR)'!$P$3:$R$59,3,0),"")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(OCULTAR)'!$P$3:$R$59,3,0),"")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(OCULTAR)'!$P$3:$R$59,3,0),"")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(OCULTAR)'!$P$3:$R$59,3,0),"")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(OCULTAR)'!$P$3:$R$59,3,0),"")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(OCULTAR)'!$P$3:$R$59,3,0),"")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(OCULTAR)'!$P$3:$R$59,3,0),"")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(OCULTAR)'!$P$3:$R$59,3,0),"")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(OCULTAR)'!$P$3:$R$59,3,0),"")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(OCULTAR)'!$P$3:$R$59,3,0),"")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(OCULTAR)'!$P$3:$R$59,3,0),"")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(OCULTAR)'!$P$3:$R$59,3,0),"")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(OCULTAR)'!$P$3:$R$59,3,0),"")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(OCULTAR)'!$P$3:$R$59,3,0),"")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(OCULTAR)'!$P$3:$R$59,3,0),"")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(OCULTAR)'!$P$3:$R$59,3,0),"")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(OCULTAR)'!$P$3:$R$59,3,0),"")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(OCULTAR)'!$P$3:$R$59,3,0),"")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(OCULTAR)'!$P$3:$R$59,3,0),"")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(OCULTAR)'!$P$3:$R$59,3,0),"")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(OCULTAR)'!$P$3:$R$59,3,0),"")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(OCULTAR)'!$P$3:$R$59,3,0),"")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(OCULTAR)'!$P$3:$R$59,3,0),"")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(OCULTAR)'!$P$3:$R$59,3,0),"")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(OCULTAR)'!$P$3:$R$59,3,0),"")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(OCULTAR)'!$P$3:$R$59,3,0),"")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(OCULTAR)'!$P$3:$R$59,3,0),"")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(OCULTAR)'!$P$3:$R$59,3,0),"")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(OCULTAR)'!$P$3:$R$59,3,0),"")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(OCULTAR)'!$P$3:$R$59,3,0),"")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(OCULTAR)'!$P$3:$R$59,3,0),"")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(OCULTAR)'!$P$3:$R$59,3,0),"")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(OCULTAR)'!$P$3:$R$59,3,0),"")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(OCULTAR)'!$P$3:$R$59,3,0),"")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(OCULTAR)'!$P$3:$R$59,3,0),"")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(OCULTAR)'!$P$3:$R$59,3,0),"")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(OCULTAR)'!$P$3:$R$59,3,0),"")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(OCULTAR)'!$P$3:$R$59,3,0),"")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(OCULTAR)'!$P$3:$R$59,3,0),"")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(OCULTAR)'!$P$3:$R$59,3,0),"")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(OCULTAR)'!$P$3:$R$59,3,0),"")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(OCULTAR)'!$P$3:$R$59,3,0),"")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(OCULTAR)'!$P$3:$R$59,3,0),"")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(OCULTAR)'!$P$3:$R$59,3,0),"")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(OCULTAR)'!$P$3:$R$59,3,0),"")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(OCULTAR)'!$P$3:$R$59,3,0),"")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(OCULTAR)'!$P$3:$R$59,3,0),"")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(OCULTAR)'!$P$3:$R$59,3,0),"")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(OCULTAR)'!$P$3:$R$59,3,0),"")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(OCULTAR)'!$P$3:$R$59,3,0),"")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(OCULTAR)'!$P$3:$R$59,3,0),"")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(OCULTAR)'!$P$3:$R$59,3,0),"")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(OCULTAR)'!$P$3:$R$59,3,0),"")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(OCULTAR)'!$P$3:$R$59,3,0),"")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(OCULTAR)'!$P$3:$R$59,3,0),"")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(OCULTAR)'!$P$3:$R$59,3,0),"")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(OCULTAR)'!$P$3:$R$59,3,0),"")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(OCULTAR)'!$P$3:$R$59,3,0),"")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(OCULTAR)'!$P$3:$R$59,3,0),"")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(OCULTAR)'!$P$3:$R$59,3,0),"")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(OCULTAR)'!$P$3:$R$59,3,0),"")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(OCULTAR)'!$P$3:$R$59,3,0),"")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(OCULTAR)'!$P$3:$R$59,3,0),"")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(OCULTAR)'!$P$3:$R$59,3,0),"")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(OCULTAR)'!$P$3:$R$59,3,0),"")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(OCULTAR)'!$P$3:$R$59,3,0),"")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(OCULTAR)'!$P$3:$R$59,3,0),"")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(OCULTAR)'!$P$3:$R$59,3,0),"")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(OCULTAR)'!$P$3:$R$59,3,0),"")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(OCULTAR)'!$P$3:$R$59,3,0),"")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(OCULTAR)'!$P$3:$R$59,3,0),"")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(OCULTAR)'!$P$3:$R$59,3,0),"")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(OCULTAR)'!$P$3:$R$59,3,0),"")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(OCULTAR)'!$P$3:$R$59,3,0),"")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(OCULTAR)'!$P$3:$R$59,3,0),"")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(OCULTAR)'!$P$3:$R$59,3,0),"")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(OCULTAR)'!$P$3:$R$59,3,0),"")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(OCULTAR)'!$P$3:$R$59,3,0),"")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(OCULTAR)'!$P$3:$R$59,3,0),"")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(OCULTAR)'!$P$3:$R$59,3,0),"")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(OCULTAR)'!$P$3:$R$59,3,0),"")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(OCULTAR)'!$P$3:$R$59,3,0),"")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(OCULTAR)'!$P$3:$R$59,3,0),"")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(OCULTAR)'!$P$3:$R$59,3,0),"")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(OCULTAR)'!$P$3:$R$59,3,0),"")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(OCULTAR)'!$P$3:$R$59,3,0),"")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(OCULTAR)'!$P$3:$R$59,3,0),"")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(OCULTAR)'!$P$3:$R$59,3,0),"")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(OCULTAR)'!$P$3:$R$59,3,0),"")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(OCULTAR)'!$P$3:$R$59,3,0),"")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(OCULTAR)'!$P$3:$R$59,3,0),"")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(OCULTAR)'!$P$3:$R$59,3,0),"")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(OCULTAR)'!$P$3:$R$59,3,0),"")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(OCULTAR)'!$P$3:$R$59,3,0),"")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(OCULTAR)'!$P$3:$R$59,3,0),"")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(OCULTAR)'!$P$3:$R$59,3,0),"")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(OCULTAR)'!$P$3:$R$59,3,0),"")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(OCULTAR)'!$P$3:$R$59,3,0),"")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(OCULTAR)'!$P$3:$R$59,3,0),"")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(OCULTAR)'!$P$3:$R$59,3,0),"")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(OCULTAR)'!$P$3:$R$59,3,0),"")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(OCULTAR)'!$P$3:$R$59,3,0),"")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(OCULTAR)'!$P$3:$R$59,3,0),"")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(OCULTAR)'!$P$3:$R$59,3,0),"")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(OCULTAR)'!$P$3:$R$59,3,0),"")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(OCULTAR)'!$P$3:$R$59,3,0),"")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(OCULTAR)'!$P$3:$R$59,3,0),"")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(OCULTAR)'!$P$3:$R$59,3,0),"")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(OCULTAR)'!$P$3:$R$59,3,0),"")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(OCULTAR)'!$P$3:$R$59,3,0),"")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(OCULTAR)'!$P$3:$R$59,3,0),"")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(OCULTAR)'!$P$3:$R$59,3,0),"")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(OCULTAR)'!$P$3:$R$59,3,0),"")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(OCULTAR)'!$P$3:$R$59,3,0),"")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(OCULTAR)'!$P$3:$R$59,3,0),"")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(OCULTAR)'!$P$3:$R$59,3,0),"")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(OCULTAR)'!$P$3:$R$59,3,0),"")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(OCULTAR)'!$P$3:$R$59,3,0),"")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(OCULTAR)'!$P$3:$R$59,3,0),"")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(OCULTAR)'!$P$3:$R$59,3,0),"")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(OCULTAR)'!$P$3:$R$59,3,0),"")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(OCULTAR)'!$P$3:$R$59,3,0),"")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(OCULTAR)'!$P$3:$R$59,3,0),"")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(OCULTAR)'!$P$3:$R$59,3,0),"")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(OCULTAR)'!$P$3:$R$59,3,0),"")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(OCULTAR)'!$P$3:$R$59,3,0),"")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(OCULTAR)'!$P$3:$R$59,3,0),"")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(OCULTAR)'!$P$3:$R$59,3,0),"")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(OCULTAR)'!$P$3:$R$59,3,0),"")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(OCULTAR)'!$P$3:$R$59,3,0),"")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(OCULTAR)'!$P$3:$R$59,3,0),"")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(OCULTAR)'!$P$3:$R$59,3,0),"")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(OCULTAR)'!$P$3:$R$59,3,0),"")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(OCULTAR)'!$P$3:$R$59,3,0),"")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(OCULTAR)'!$P$3:$R$59,3,0),"")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(OCULTAR)'!$P$3:$R$59,3,0),"")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(OCULTAR)'!$P$3:$R$59,3,0),"")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(OCULTAR)'!$P$3:$R$59,3,0),"")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(OCULTAR)'!$P$3:$R$59,3,0),"")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(OCULTAR)'!$P$3:$R$59,3,0),"")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(OCULTAR)'!$P$3:$R$59,3,0),"")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(OCULTAR)'!$P$3:$R$59,3,0),"")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(OCULTAR)'!$P$3:$R$59,3,0),"")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(OCULTAR)'!$P$3:$R$59,3,0),"")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(OCULTAR)'!$P$3:$R$59,3,0),"")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(OCULTAR)'!$P$3:$R$59,3,0),"")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(OCULTAR)'!$P$3:$R$59,3,0),"")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(OCULTAR)'!$P$3:$R$59,3,0),"")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(OCULTAR)'!$P$3:$R$59,3,0),"")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(OCULTAR)'!$P$3:$R$59,3,0),"")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(OCULTAR)'!$P$3:$R$59,3,0),"")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(OCULTAR)'!$P$3:$R$59,3,0),"")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(OCULTAR)'!$P$3:$R$59,3,0),"")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(OCULTAR)'!$P$3:$R$59,3,0),"")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(OCULTAR)'!$P$3:$R$59,3,0),"")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(OCULTAR)'!$P$3:$R$59,3,0),"")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(OCULTAR)'!$P$3:$R$59,3,0),"")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(OCULTAR)'!$P$3:$R$59,3,0),"")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(OCULTAR)'!$P$3:$R$59,3,0),"")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(OCULTAR)'!$P$3:$R$59,3,0),"")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(OCULTAR)'!$P$3:$R$59,3,0),"")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(OCULTAR)'!$P$3:$R$59,3,0),"")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(OCULTAR)'!$P$3:$R$59,3,0),"")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(OCULTAR)'!$P$3:$R$59,3,0),"")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(OCULTAR)'!$P$3:$R$59,3,0),"")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(OCULTAR)'!$P$3:$R$59,3,0),"")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(OCULTAR)'!$P$3:$R$59,3,0),"")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(OCULTAR)'!$P$3:$R$59,3,0),"")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(OCULTAR)'!$P$3:$R$59,3,0),"")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(OCULTAR)'!$P$3:$R$59,3,0),"")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(OCULTAR)'!$P$3:$R$59,3,0),"")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(OCULTAR)'!$P$3:$R$59,3,0),"")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(OCULTAR)'!$P$3:$R$59,3,0),"")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(OCULTAR)'!$P$3:$R$59,3,0),"")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(OCULTAR)'!$P$3:$R$59,3,0),"")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(OCULTAR)'!$P$3:$R$59,3,0),"")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(OCULTAR)'!$P$3:$R$59,3,0),"")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(OCULTAR)'!$P$3:$R$59,3,0),"")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(OCULTAR)'!$P$3:$R$59,3,0),"")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(OCULTAR)'!$P$3:$R$59,3,0),"")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(OCULTAR)'!$P$3:$R$59,3,0),"")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(OCULTAR)'!$P$3:$R$59,3,0),"")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(OCULTAR)'!$P$3:$R$59,3,0),"")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(OCULTAR)'!$P$3:$R$59,3,0),"")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(OCULTAR)'!$P$3:$R$59,3,0),"")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(OCULTAR)'!$P$3:$R$59,3,0),"")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(OCULTAR)'!$P$3:$R$59,3,0),"")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(OCULTAR)'!$P$3:$R$59,3,0),"")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(OCULTAR)'!$P$3:$R$59,3,0),"")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(OCULTAR)'!$P$3:$R$59,3,0),"")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(OCULTAR)'!$P$3:$R$59,3,0),"")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(OCULTAR)'!$P$3:$R$59,3,0),"")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(OCULTAR)'!$P$3:$R$59,3,0),"")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(OCULTAR)'!$P$3:$R$59,3,0),"")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(OCULTAR)'!$P$3:$R$59,3,0),"")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(OCULTAR)'!$P$3:$R$59,3,0),"")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(OCULTAR)'!$P$3:$R$59,3,0),"")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(OCULTAR)'!$P$3:$R$59,3,0),"")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(OCULTAR)'!$P$3:$R$59,3,0),"")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(OCULTAR)'!$P$3:$R$59,3,0),"")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(OCULTAR)'!$P$3:$R$59,3,0),"")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(OCULTAR)'!$P$3:$R$59,3,0),"")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(OCULTAR)'!$P$3:$R$59,3,0),"")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(OCULTAR)'!$P$3:$R$59,3,0),"")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(OCULTAR)'!$P$3:$R$59,3,0),"")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(OCULTAR)'!$P$3:$R$59,3,0),"")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(OCULTAR)'!$P$3:$R$59,3,0),"")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(OCULTAR)'!$P$3:$R$59,3,0),"")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(OCULTAR)'!$P$3:$R$59,3,0),"")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(OCULTAR)'!$P$3:$R$59,3,0),"")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(OCULTAR)'!$P$3:$R$59,3,0),"")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(OCULTAR)'!$P$3:$R$59,3,0),"")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(OCULTAR)'!$P$3:$R$59,3,0),"")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(OCULTAR)'!$P$3:$R$59,3,0),"")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(OCULTAR)'!$P$3:$R$59,3,0),"")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(OCULTAR)'!$P$3:$R$59,3,0),"")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(OCULTAR)'!$P$3:$R$59,3,0),"")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(OCULTAR)'!$P$3:$R$59,3,0),"")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(OCULTAR)'!$P$3:$R$59,3,0),"")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(OCULTAR)'!$P$3:$R$59,3,0),"")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(OCULTAR)'!$P$3:$R$59,3,0),"")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(OCULTAR)'!$P$3:$R$59,3,0),"")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(OCULTAR)'!$P$3:$R$59,3,0),"")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(OCULTAR)'!$P$3:$R$59,3,0),"")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(OCULTAR)'!$P$3:$R$59,3,0),"")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(OCULTAR)'!$P$3:$R$59,3,0),"")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(OCULTAR)'!$P$3:$R$59,3,0),"")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(OCULTAR)'!$P$3:$R$59,3,0),"")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(OCULTAR)'!$P$3:$R$59,3,0),"")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(OCULTAR)'!$P$3:$R$59,3,0),"")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(OCULTAR)'!$P$3:$R$59,3,0),"")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(OCULTAR)'!$P$3:$R$59,3,0),"")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(OCULTAR)'!$P$3:$R$59,3,0),"")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(OCULTAR)'!$P$3:$R$59,3,0),"")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(OCULTAR)'!$P$3:$R$59,3,0),"")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(OCULTAR)'!$P$3:$R$59,3,0),"")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(OCULTAR)'!$P$3:$R$59,3,0),"")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(OCULTAR)'!$P$3:$R$59,3,0),"")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(OCULTAR)'!$P$3:$R$59,3,0),"")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(OCULTAR)'!$P$3:$R$59,3,0),"")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(OCULTAR)'!$P$3:$R$59,3,0),"")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(OCULTAR)'!$P$3:$R$59,3,0),"")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(OCULTAR)'!$P$3:$R$59,3,0),"")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(OCULTAR)'!$P$3:$R$59,3,0),"")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(OCULTAR)'!$P$3:$R$59,3,0),"")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(OCULTAR)'!$P$3:$R$59,3,0),"")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(OCULTAR)'!$P$3:$R$59,3,0),"")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(OCULTAR)'!$P$3:$R$59,3,0),"")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(OCULTAR)'!$P$3:$R$59,3,0),"")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(OCULTAR)'!$P$3:$R$59,3,0),"")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(OCULTAR)'!$P$3:$R$59,3,0),"")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(OCULTAR)'!$P$3:$R$59,3,0),"")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(OCULTAR)'!$P$3:$R$59,3,0),"")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(OCULTAR)'!$P$3:$R$59,3,0),"")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(OCULTAR)'!$P$3:$R$59,3,0),"")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(OCULTAR)'!$P$3:$R$59,3,0),"")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(OCULTAR)'!$P$3:$R$59,3,0),"")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(OCULTAR)'!$P$3:$R$59,3,0),"")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(OCULTAR)'!$P$3:$R$59,3,0),"")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(OCULTAR)'!$P$3:$R$59,3,0),"")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(OCULTAR)'!$P$3:$R$59,3,0),"")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(OCULTAR)'!$P$3:$R$59,3,0),"")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(OCULTAR)'!$P$3:$R$59,3,0),"")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(OCULTAR)'!$P$3:$R$59,3,0),"")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(OCULTAR)'!$P$3:$R$59,3,0),"")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(OCULTAR)'!$P$3:$R$59,3,0),"")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(OCULTAR)'!$P$3:$R$59,3,0),"")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(OCULTAR)'!$P$3:$R$59,3,0),"")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(OCULTAR)'!$P$3:$R$59,3,0),"")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(OCULTAR)'!$P$3:$R$59,3,0),"")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(OCULTAR)'!$P$3:$R$59,3,0),"")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(OCULTAR)'!$P$3:$R$59,3,0),"")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(OCULTAR)'!$P$3:$R$59,3,0),"")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(OCULTAR)'!$P$3:$R$59,3,0),"")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(OCULTAR)'!$P$3:$R$59,3,0),"")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(OCULTAR)'!$P$3:$R$59,3,0),"")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(OCULTAR)'!$P$3:$R$59,3,0),"")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(OCULTAR)'!$P$3:$R$59,3,0),"")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(OCULTAR)'!$P$3:$R$59,3,0),"")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(OCULTAR)'!$P$3:$R$59,3,0),"")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(OCULTAR)'!$P$3:$R$59,3,0),"")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(OCULTAR)'!$P$3:$R$59,3,0),"")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(OCULTAR)'!$P$3:$R$59,3,0),"")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(OCULTAR)'!$P$3:$R$59,3,0),"")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(OCULTAR)'!$P$3:$R$59,3,0),"")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(OCULTAR)'!$P$3:$R$59,3,0),"")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(OCULTAR)'!$P$3:$R$59,3,0),"")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(OCULTAR)'!$P$3:$R$59,3,0),"")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(OCULTAR)'!$P$3:$R$59,3,0),"")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(OCULTAR)'!$P$3:$R$59,3,0),"")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(OCULTAR)'!$P$3:$R$59,3,0),"")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(OCULTAR)'!$P$3:$R$59,3,0),"")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(OCULTAR)'!$P$3:$R$59,3,0),"")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(OCULTAR)'!$P$3:$R$59,3,0),"")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(OCULTAR)'!$P$3:$R$59,3,0),"")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(OCULTAR)'!$P$3:$R$59,3,0),"")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(OCULTAR)'!$P$3:$R$59,3,0),"")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(OCULTAR)'!$P$3:$R$59,3,0),"")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(OCULTAR)'!$P$3:$R$59,3,0),"")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(OCULTAR)'!$P$3:$R$59,3,0),"")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(OCULTAR)'!$P$3:$R$59,3,0),"")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(OCULTAR)'!$P$3:$R$59,3,0),"")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(OCULTAR)'!$P$3:$R$59,3,0),"")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(OCULTAR)'!$P$3:$R$59,3,0),"")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(OCULTAR)'!$P$3:$R$59,3,0),"")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(OCULTAR)'!$P$3:$R$59,3,0),"")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(OCULTAR)'!$P$3:$R$59,3,0),"")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(OCULTAR)'!$P$3:$R$59,3,0),"")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(OCULTAR)'!$P$3:$R$59,3,0),"")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(OCULTAR)'!$P$3:$R$59,3,0),"")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(OCULTAR)'!$P$3:$R$59,3,0),"")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(OCULTAR)'!$P$3:$R$59,3,0),"")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(OCULTAR)'!$P$3:$R$59,3,0),"")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(OCULTAR)'!$P$3:$R$59,3,0),"")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(OCULTAR)'!$P$3:$R$59,3,0),"")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(OCULTAR)'!$P$3:$R$59,3,0),"")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(OCULTAR)'!$P$3:$R$59,3,0),"")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(OCULTAR)'!$P$3:$R$59,3,0),"")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(OCULTAR)'!$P$3:$R$59,3,0),"")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(OCULTAR)'!$P$3:$R$59,3,0),"")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(OCULTAR)'!$P$3:$R$59,3,0),"")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(OCULTAR)'!$P$3:$R$59,3,0),"")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(OCULTAR)'!$P$3:$R$59,3,0),"")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(OCULTAR)'!$P$3:$R$59,3,0),"")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(OCULTAR)'!$P$3:$R$59,3,0),"")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(OCULTAR)'!$P$3:$R$59,3,0),"")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(OCULTAR)'!$P$3:$R$59,3,0),"")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(OCULTAR)'!$P$3:$R$59,3,0),"")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(OCULTAR)'!$P$3:$R$59,3,0),"")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(OCULTAR)'!$P$3:$R$59,3,0),"")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(OCULTAR)'!$P$3:$R$59,3,0),"")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(OCULTAR)'!$P$3:$R$59,3,0),"")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(OCULTAR)'!$P$3:$R$59,3,0),"")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(OCULTAR)'!$P$3:$R$59,3,0),"")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(OCULTAR)'!$P$3:$R$59,3,0),"")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(OCULTAR)'!$P$3:$R$59,3,0),"")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(OCULTAR)'!$P$3:$R$59,3,0),"")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(OCULTAR)'!$P$3:$R$59,3,0),"")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(OCULTAR)'!$P$3:$R$59,3,0),"")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(OCULTAR)'!$P$3:$R$59,3,0),"")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(OCULTAR)'!$P$3:$R$59,3,0),"")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(OCULTAR)'!$P$3:$R$59,3,0),"")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(OCULTAR)'!$P$3:$R$59,3,0),"")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(OCULTAR)'!$P$3:$R$59,3,0),"")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(OCULTAR)'!$P$3:$R$59,3,0),"")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(OCULTAR)'!$P$3:$R$59,3,0),"")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(OCULTAR)'!$P$3:$R$59,3,0),"")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(OCULTAR)'!$P$3:$R$59,3,0),"")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(OCULTAR)'!$P$3:$R$59,3,0),"")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(OCULTAR)'!$P$3:$R$59,3,0),"")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(OCULTAR)'!$P$3:$R$59,3,0),"")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(OCULTAR)'!$P$3:$R$59,3,0),"")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(OCULTAR)'!$P$3:$R$59,3,0),"")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(OCULTAR)'!$P$3:$R$59,3,0),"")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(OCULTAR)'!$P$3:$R$59,3,0),"")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(OCULTAR)'!$P$3:$R$59,3,0),"")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(OCULTAR)'!$P$3:$R$59,3,0),"")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(OCULTAR)'!$P$3:$R$59,3,0),"")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(OCULTAR)'!$P$3:$R$59,3,0),"")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(OCULTAR)'!$P$3:$R$59,3,0),"")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(OCULTAR)'!$P$3:$R$59,3,0),"")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(OCULTAR)'!$P$3:$R$59,3,0),"")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(OCULTAR)'!$P$3:$R$59,3,0),"")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(OCULTAR)'!$P$3:$R$59,3,0),"")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(OCULTAR)'!$P$3:$R$59,3,0),"")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(OCULTAR)'!$P$3:$R$59,3,0),"")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2021-01-18T16:46:42Z</dcterms:created>
  <dcterms:modified xsi:type="dcterms:W3CDTF">2021-01-18T16:47:03Z</dcterms:modified>
</cp:coreProperties>
</file>