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1- NOVEMBRO - 2020\MODELO NOVO PCF\TCE-COVID\"/>
    </mc:Choice>
  </mc:AlternateContent>
  <bookViews>
    <workbookView xWindow="0" yWindow="0" windowWidth="20400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<sst xmlns="http://schemas.openxmlformats.org/spreadsheetml/2006/main" count="12" uniqueCount="12">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</sst>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1-%20NOVEMBRO%20-%202020/MODELO%20NOVO%20PCF/11%20NOV%202020%20-%2013%202%20PCF%202020%20-%20REV%2007%20-%20V4%20-%20editada%20em%2018.11.2020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REGIONAL FERNANDO BEZERRA</v>
          </cell>
          <cell r="E11" t="str">
            <v>3.7 - Material de Limpeza e Produtos de Hgienização</v>
          </cell>
          <cell r="F11">
            <v>15453839000152</v>
          </cell>
          <cell r="G11" t="str">
            <v>QUALY &amp; QUIMY IND E COM. DE PROD DE LIMP</v>
          </cell>
          <cell r="H11" t="str">
            <v>B</v>
          </cell>
          <cell r="I11" t="str">
            <v>S</v>
          </cell>
          <cell r="J11">
            <v>251</v>
          </cell>
          <cell r="K11">
            <v>44147</v>
          </cell>
          <cell r="L11" t="str">
            <v>26201115453839000152550010000002511332142449</v>
          </cell>
          <cell r="M11" t="str">
            <v>26 -  Pernambuco</v>
          </cell>
          <cell r="N11">
            <v>12131.5</v>
          </cell>
        </row>
        <row r="12">
          <cell r="C12" t="str">
            <v>HOSPITAL REGIONAL FERNANDO BEZERRA</v>
          </cell>
          <cell r="E12" t="str">
            <v>3.7 - Material de Limpeza e Produtos de Hgienização</v>
          </cell>
          <cell r="F12">
            <v>15453839000152</v>
          </cell>
          <cell r="G12" t="str">
            <v>QUALY &amp; QUIMY IND E COM. DE PROD DE LIMP</v>
          </cell>
          <cell r="H12" t="str">
            <v>B</v>
          </cell>
          <cell r="I12" t="str">
            <v>S</v>
          </cell>
          <cell r="J12">
            <v>252</v>
          </cell>
          <cell r="K12">
            <v>44159</v>
          </cell>
          <cell r="L12" t="str">
            <v>26201115453839000152550010000002521785948900</v>
          </cell>
          <cell r="M12" t="str">
            <v>26 -  Pernambuco</v>
          </cell>
          <cell r="N12">
            <v>10113.35</v>
          </cell>
        </row>
        <row r="13">
          <cell r="C13" t="str">
            <v>HOSPITAL REGIONAL FERNANDO BEZERRA</v>
          </cell>
          <cell r="E13" t="str">
            <v xml:space="preserve">3.10 - Material para Manutenção de Bens Móveis </v>
          </cell>
          <cell r="F13">
            <v>10779833000156</v>
          </cell>
          <cell r="G13" t="str">
            <v>MEDICAL MERCANTIL DE APARE MEDICA LTDA</v>
          </cell>
          <cell r="H13" t="str">
            <v>B</v>
          </cell>
          <cell r="I13" t="str">
            <v>S</v>
          </cell>
          <cell r="J13">
            <v>515659</v>
          </cell>
          <cell r="K13">
            <v>44158</v>
          </cell>
          <cell r="L13" t="str">
            <v>26201110779833000156550010005156591159117165</v>
          </cell>
          <cell r="M13" t="str">
            <v>26 -  Pernambuco</v>
          </cell>
          <cell r="N13">
            <v>1110</v>
          </cell>
        </row>
        <row r="14">
          <cell r="C14" t="str">
            <v>HOSPITAL REGIONAL FERNANDO BEZERRA</v>
          </cell>
          <cell r="E14" t="str">
            <v>3.12 - Material Hospitalar</v>
          </cell>
          <cell r="F14">
            <v>67729178000653</v>
          </cell>
          <cell r="G14" t="str">
            <v>COMERCIAL CIRURGICA RIO CLARENSE</v>
          </cell>
          <cell r="H14" t="str">
            <v>B</v>
          </cell>
          <cell r="I14" t="str">
            <v>S</v>
          </cell>
          <cell r="J14">
            <v>439</v>
          </cell>
          <cell r="K14">
            <v>44145</v>
          </cell>
          <cell r="L14" t="str">
            <v>26201167729178000653550010000004391733208444</v>
          </cell>
          <cell r="M14" t="str">
            <v>26 -  Pernambuco</v>
          </cell>
          <cell r="N14">
            <v>1664.1100000000001</v>
          </cell>
        </row>
        <row r="15">
          <cell r="C15" t="str">
            <v>HOSPITAL REGIONAL FERNANDO BEZERRA</v>
          </cell>
          <cell r="E15" t="str">
            <v>3.12 - Material Hospitalar</v>
          </cell>
          <cell r="F15">
            <v>10779833000156</v>
          </cell>
          <cell r="G15" t="str">
            <v>MEDICAL MERCANTIL DE APARE MEDICA LTDA</v>
          </cell>
          <cell r="H15" t="str">
            <v>B</v>
          </cell>
          <cell r="I15" t="str">
            <v>S</v>
          </cell>
          <cell r="J15">
            <v>515173</v>
          </cell>
          <cell r="K15">
            <v>44151</v>
          </cell>
          <cell r="L15" t="str">
            <v>26201110779833000156550010005151731175413642</v>
          </cell>
          <cell r="M15" t="str">
            <v>26 -  Pernambuco</v>
          </cell>
          <cell r="N15">
            <v>10748.58</v>
          </cell>
        </row>
        <row r="16">
          <cell r="C16" t="str">
            <v>HOSPITAL REGIONAL FERNANDO BEZERRA</v>
          </cell>
          <cell r="E16" t="str">
            <v>3.12 - Material Hospitalar</v>
          </cell>
          <cell r="F16">
            <v>58426628000133</v>
          </cell>
          <cell r="G16" t="str">
            <v>SAMTRONIC INDUSTRIA E COMERCIO LTDA</v>
          </cell>
          <cell r="H16" t="str">
            <v>B</v>
          </cell>
          <cell r="I16" t="str">
            <v>S</v>
          </cell>
          <cell r="J16">
            <v>254497</v>
          </cell>
          <cell r="K16">
            <v>44158</v>
          </cell>
          <cell r="L16" t="str">
            <v>35201158426628000133550010002544971100032995</v>
          </cell>
          <cell r="M16" t="str">
            <v>35 -  São Paulo</v>
          </cell>
          <cell r="N16">
            <v>13400</v>
          </cell>
        </row>
        <row r="17">
          <cell r="C17" t="str">
            <v>HOSPITAL REGIONAL FERNANDO BEZERRA</v>
          </cell>
          <cell r="E17" t="str">
            <v>3.12 - Material Hospitalar</v>
          </cell>
          <cell r="F17">
            <v>10779833000156</v>
          </cell>
          <cell r="G17" t="str">
            <v>MEDICAL MERCANTIL DE APARE MEDICA LTDA</v>
          </cell>
          <cell r="H17" t="str">
            <v>B</v>
          </cell>
          <cell r="I17" t="str">
            <v>S</v>
          </cell>
          <cell r="J17">
            <v>515659</v>
          </cell>
          <cell r="K17">
            <v>44158</v>
          </cell>
          <cell r="L17" t="str">
            <v>26201110779833000156550010005156591171657839</v>
          </cell>
          <cell r="M17" t="str">
            <v>26 -  Pernambuco</v>
          </cell>
          <cell r="N17">
            <v>2017.8</v>
          </cell>
        </row>
        <row r="18">
          <cell r="C18" t="str">
            <v>HOSPITAL REGIONAL FERNANDO BEZERRA</v>
          </cell>
          <cell r="E18" t="str">
            <v>3.12 - Material Hospitalar</v>
          </cell>
          <cell r="F18">
            <v>35753111000153</v>
          </cell>
          <cell r="G18" t="str">
            <v>NORDESTE PHARMA</v>
          </cell>
          <cell r="H18" t="str">
            <v>B</v>
          </cell>
          <cell r="I18" t="str">
            <v>S</v>
          </cell>
          <cell r="J18">
            <v>316</v>
          </cell>
          <cell r="K18">
            <v>44159</v>
          </cell>
          <cell r="L18" t="str">
            <v>26201135753111000153550010000003161910335958</v>
          </cell>
          <cell r="M18" t="str">
            <v>26 -  Pernambuco</v>
          </cell>
          <cell r="N18">
            <v>53400</v>
          </cell>
        </row>
        <row r="19">
          <cell r="C19" t="str">
            <v>HOSPITAL REGIONAL FERNANDO BEZERRA</v>
          </cell>
          <cell r="E19" t="str">
            <v>3.12 - Material Hospitalar</v>
          </cell>
          <cell r="F19">
            <v>3817043000152</v>
          </cell>
          <cell r="G19" t="str">
            <v>PHARMAPLUS LTDA</v>
          </cell>
          <cell r="H19" t="str">
            <v>B</v>
          </cell>
          <cell r="I19" t="str">
            <v>S</v>
          </cell>
          <cell r="J19">
            <v>25749</v>
          </cell>
          <cell r="K19">
            <v>44159</v>
          </cell>
          <cell r="L19" t="str">
            <v>26201103817043000152550010000225749108197950</v>
          </cell>
          <cell r="M19" t="str">
            <v>26 -  Pernambuco</v>
          </cell>
          <cell r="N19">
            <v>11881</v>
          </cell>
        </row>
        <row r="20">
          <cell r="C20" t="str">
            <v>HOSPITAL REGIONAL FERNANDO BEZERRA</v>
          </cell>
          <cell r="E20" t="str">
            <v>3.12 - Material Hospitalar</v>
          </cell>
          <cell r="F20">
            <v>12882932000194</v>
          </cell>
          <cell r="G20" t="str">
            <v>EXOMED REP DE MEDICAMENTOS LTDA</v>
          </cell>
          <cell r="H20" t="str">
            <v>B</v>
          </cell>
          <cell r="I20" t="str">
            <v>S</v>
          </cell>
          <cell r="J20">
            <v>145953</v>
          </cell>
          <cell r="K20">
            <v>44159</v>
          </cell>
          <cell r="L20" t="str">
            <v>26201112882932000194550010001459531852436954</v>
          </cell>
          <cell r="M20" t="str">
            <v>26 -  Pernambuco</v>
          </cell>
          <cell r="N20">
            <v>13736.4</v>
          </cell>
        </row>
        <row r="21">
          <cell r="C21" t="str">
            <v>HOSPITAL REGIONAL FERNANDO BEZERRA</v>
          </cell>
          <cell r="E21" t="str">
            <v>3.12 - Material Hospitalar</v>
          </cell>
          <cell r="F21">
            <v>10779833000156</v>
          </cell>
          <cell r="G21" t="str">
            <v>MEDICAL MERCANTIL DE APARE MEDICA LTDA</v>
          </cell>
          <cell r="H21" t="str">
            <v>B</v>
          </cell>
          <cell r="I21" t="str">
            <v>S</v>
          </cell>
          <cell r="J21">
            <v>515117</v>
          </cell>
          <cell r="K21">
            <v>44159</v>
          </cell>
          <cell r="L21" t="str">
            <v>26201110779833000156550010005151171153314735</v>
          </cell>
          <cell r="M21" t="str">
            <v>26 -  Pernambuco</v>
          </cell>
          <cell r="N21">
            <v>5560</v>
          </cell>
        </row>
        <row r="22">
          <cell r="C22" t="str">
            <v>HOSPITAL REGIONAL FERNANDO BEZERRA</v>
          </cell>
          <cell r="E22" t="str">
            <v>3.4 - Material Farmacológico</v>
          </cell>
          <cell r="F22">
            <v>67729178000653</v>
          </cell>
          <cell r="G22" t="str">
            <v>COMERCIAL CIRURGICA RIO CLARENSE</v>
          </cell>
          <cell r="H22" t="str">
            <v>B</v>
          </cell>
          <cell r="I22" t="str">
            <v>S</v>
          </cell>
          <cell r="J22">
            <v>433</v>
          </cell>
          <cell r="K22">
            <v>44145</v>
          </cell>
          <cell r="L22" t="str">
            <v>26201167729178000653550010000004331733208440</v>
          </cell>
          <cell r="M22" t="str">
            <v>26 -  Pernambuco</v>
          </cell>
          <cell r="N22">
            <v>14966.859999999999</v>
          </cell>
        </row>
        <row r="23">
          <cell r="C23" t="str">
            <v>HOSPITAL REGIONAL FERNANDO BEZERRA</v>
          </cell>
          <cell r="E23" t="str">
            <v>3.4 - Material Farmacológico</v>
          </cell>
          <cell r="F23">
            <v>67729178000653</v>
          </cell>
          <cell r="G23" t="str">
            <v>COMERCIAL CIRURGICA RIO CLARENSE</v>
          </cell>
          <cell r="H23" t="str">
            <v>B</v>
          </cell>
          <cell r="I23" t="str">
            <v>S</v>
          </cell>
          <cell r="J23">
            <v>434</v>
          </cell>
          <cell r="K23">
            <v>44145</v>
          </cell>
          <cell r="L23" t="str">
            <v>26201167729178000653550010000004341139131144</v>
          </cell>
          <cell r="M23" t="str">
            <v>26 -  Pernambuco</v>
          </cell>
          <cell r="N23">
            <v>3909.21</v>
          </cell>
        </row>
        <row r="24">
          <cell r="C24" t="str">
            <v>HOSPITAL REGIONAL FERNANDO BEZERRA</v>
          </cell>
          <cell r="E24" t="str">
            <v>3.4 - Material Farmacológico</v>
          </cell>
          <cell r="F24">
            <v>49324221002077</v>
          </cell>
          <cell r="G24" t="str">
            <v>FRESENIUS KABI BRASIL LTDA</v>
          </cell>
          <cell r="H24" t="str">
            <v>B</v>
          </cell>
          <cell r="I24" t="str">
            <v>S</v>
          </cell>
          <cell r="J24">
            <v>9463</v>
          </cell>
          <cell r="K24">
            <v>44154</v>
          </cell>
          <cell r="L24" t="str">
            <v>52201149324221002077550010000094631109166326</v>
          </cell>
          <cell r="M24" t="str">
            <v>52 -  Goiás</v>
          </cell>
          <cell r="N24">
            <v>4925</v>
          </cell>
        </row>
        <row r="25">
          <cell r="C25" t="str">
            <v>HOSPITAL REGIONAL FERNANDO BEZERRA</v>
          </cell>
          <cell r="E25" t="str">
            <v>3.4 - Material Farmacológico</v>
          </cell>
          <cell r="F25">
            <v>12882932000194</v>
          </cell>
          <cell r="G25" t="str">
            <v>EXOMED REP DE MEDICAMENTOS LTDA</v>
          </cell>
          <cell r="H25" t="str">
            <v>B</v>
          </cell>
          <cell r="I25" t="str">
            <v>S</v>
          </cell>
          <cell r="J25">
            <v>146220</v>
          </cell>
          <cell r="K25">
            <v>44155</v>
          </cell>
          <cell r="L25" t="str">
            <v>26201112882932000194550010001462201262068901</v>
          </cell>
          <cell r="M25" t="str">
            <v>26 -  Pernambuco</v>
          </cell>
          <cell r="N25">
            <v>7310</v>
          </cell>
        </row>
        <row r="26">
          <cell r="C26" t="str">
            <v>HOSPITAL REGIONAL FERNANDO BEZERRA</v>
          </cell>
          <cell r="E26" t="str">
            <v>3.4 - Material Farmacológico</v>
          </cell>
          <cell r="F26">
            <v>12420164001048</v>
          </cell>
          <cell r="G26" t="str">
            <v>CM HOSPITALAR S.A RECIFE</v>
          </cell>
          <cell r="H26" t="str">
            <v>B</v>
          </cell>
          <cell r="I26" t="str">
            <v>S</v>
          </cell>
          <cell r="J26">
            <v>81183</v>
          </cell>
          <cell r="K26">
            <v>44158</v>
          </cell>
          <cell r="L26" t="str">
            <v>26201112420184001048550010000811831100287521</v>
          </cell>
          <cell r="M26" t="str">
            <v>26 -  Pernambuco</v>
          </cell>
          <cell r="N26">
            <v>5026.75</v>
          </cell>
        </row>
        <row r="27">
          <cell r="C27" t="str">
            <v>HOSPITAL REGIONAL FERNANDO BEZERRA</v>
          </cell>
          <cell r="E27" t="str">
            <v>3.4 - Material Farmacológico</v>
          </cell>
          <cell r="F27">
            <v>8674752000140</v>
          </cell>
          <cell r="G27" t="str">
            <v>CIRURGICA MONTEBELLO</v>
          </cell>
          <cell r="H27" t="str">
            <v>B</v>
          </cell>
          <cell r="I27" t="str">
            <v>S</v>
          </cell>
          <cell r="J27">
            <v>92055</v>
          </cell>
          <cell r="K27">
            <v>44159</v>
          </cell>
          <cell r="L27" t="str">
            <v>26201108674752000140550010000920551219024280</v>
          </cell>
          <cell r="M27" t="str">
            <v>26 -  Pernambuco</v>
          </cell>
          <cell r="N27">
            <v>5927.8899999999994</v>
          </cell>
        </row>
        <row r="28">
          <cell r="C28" t="str">
            <v>HOSPITAL REGIONAL FERNANDO BEZERRA</v>
          </cell>
          <cell r="E28" t="str">
            <v>3.14 - Alimentação Preparada</v>
          </cell>
          <cell r="F28">
            <v>49324221001500</v>
          </cell>
          <cell r="G28" t="str">
            <v>FRESENIUS KABI BRASIL LTDA</v>
          </cell>
          <cell r="H28" t="str">
            <v>B</v>
          </cell>
          <cell r="I28" t="str">
            <v>S</v>
          </cell>
          <cell r="J28">
            <v>41333</v>
          </cell>
          <cell r="K28">
            <v>44155</v>
          </cell>
          <cell r="L28" t="str">
            <v>23201149324221001500550000000413331763618627</v>
          </cell>
          <cell r="M28" t="str">
            <v>23 -  Ceará</v>
          </cell>
          <cell r="N28">
            <v>8880</v>
          </cell>
        </row>
        <row r="29">
          <cell r="C29" t="str">
            <v>HOSPITAL REGIONAL FERNANDO BEZERRA</v>
          </cell>
          <cell r="E29" t="str">
            <v>3.99 - Outras despesas com Material de Consumo</v>
          </cell>
          <cell r="F29">
            <v>3307478000157</v>
          </cell>
          <cell r="G29" t="str">
            <v>MAX FILMES COMERCIO LTDA</v>
          </cell>
          <cell r="H29" t="str">
            <v>B</v>
          </cell>
          <cell r="I29" t="str">
            <v>S</v>
          </cell>
          <cell r="J29">
            <v>13391</v>
          </cell>
          <cell r="K29">
            <v>44159</v>
          </cell>
          <cell r="L29" t="str">
            <v>26201103307478000157550040000133911030119253</v>
          </cell>
          <cell r="M29" t="str">
            <v>26 -  Pernambuco</v>
          </cell>
          <cell r="N29">
            <v>1699.6</v>
          </cell>
        </row>
        <row r="30">
          <cell r="C30" t="str">
            <v>HOSPITAL REGIONAL FERNANDO BEZERRA</v>
          </cell>
          <cell r="E30" t="str">
            <v>5.16 - Serviços Médico-Hospitalares, Odotonlogia e Laboratoriais</v>
          </cell>
          <cell r="F30">
            <v>18976638000128</v>
          </cell>
          <cell r="G30" t="str">
            <v>CARLITO ONOFRE DA SILVA FILHO - ME</v>
          </cell>
          <cell r="H30" t="str">
            <v>S</v>
          </cell>
          <cell r="I30" t="str">
            <v>S</v>
          </cell>
          <cell r="J30" t="str">
            <v>153</v>
          </cell>
          <cell r="K30">
            <v>44165</v>
          </cell>
          <cell r="L30" t="str">
            <v>TUOT-PJCZ</v>
          </cell>
          <cell r="M30" t="str">
            <v>2605301 - Exu - PE</v>
          </cell>
          <cell r="N30">
            <v>6000</v>
          </cell>
        </row>
        <row r="31">
          <cell r="C31" t="str">
            <v>HOSPITAL REGIONAL FERNANDO BEZERRA</v>
          </cell>
          <cell r="E31" t="str">
            <v>5.16 - Serviços Médico-Hospitalares, Odotonlogia e Laboratoriais</v>
          </cell>
          <cell r="F31">
            <v>21932148000134</v>
          </cell>
          <cell r="G31" t="str">
            <v>G M SERVICOS MEDISCO LTDA</v>
          </cell>
          <cell r="H31" t="str">
            <v>S</v>
          </cell>
          <cell r="I31" t="str">
            <v>S</v>
          </cell>
          <cell r="J31">
            <v>20094</v>
          </cell>
          <cell r="K31">
            <v>44165</v>
          </cell>
          <cell r="L31" t="str">
            <v>GGNX-CZFX</v>
          </cell>
          <cell r="M31" t="str">
            <v>2609907 - Ouricuri - PE</v>
          </cell>
          <cell r="N31">
            <v>12000</v>
          </cell>
        </row>
        <row r="32">
          <cell r="C32" t="str">
            <v>HOSPITAL REGIONAL FERNANDO BEZERRA</v>
          </cell>
          <cell r="E32" t="str">
            <v>5.16 - Serviços Médico-Hospitalares, Odotonlogia e Laboratoriais</v>
          </cell>
          <cell r="F32">
            <v>39277075000150</v>
          </cell>
          <cell r="G32" t="str">
            <v>GERCLIN SERVIÇOS MÉDICOS LTDA</v>
          </cell>
          <cell r="H32" t="str">
            <v>S</v>
          </cell>
          <cell r="I32" t="str">
            <v>S</v>
          </cell>
          <cell r="J32">
            <v>7</v>
          </cell>
          <cell r="K32">
            <v>44165</v>
          </cell>
          <cell r="L32" t="str">
            <v>HOSW-EYPC</v>
          </cell>
          <cell r="M32" t="str">
            <v>2601102 - Araripina - PE</v>
          </cell>
          <cell r="N32">
            <v>36000</v>
          </cell>
        </row>
        <row r="33">
          <cell r="C33" t="str">
            <v>HOSPITAL REGIONAL FERNANDO BEZERRA</v>
          </cell>
          <cell r="E33" t="str">
            <v>5.16 - Serviços Médico-Hospitalares, Odotonlogia e Laboratoriais</v>
          </cell>
          <cell r="F33">
            <v>37416216000142</v>
          </cell>
          <cell r="G33" t="str">
            <v>MEDICAL SOCIETY SERVIÇOS DE SAÚDE LTDA</v>
          </cell>
          <cell r="H33" t="str">
            <v>S</v>
          </cell>
          <cell r="I33" t="str">
            <v>S</v>
          </cell>
          <cell r="J33">
            <v>30</v>
          </cell>
          <cell r="K33">
            <v>44165</v>
          </cell>
          <cell r="L33" t="str">
            <v>AKPW16141</v>
          </cell>
          <cell r="M33" t="str">
            <v>2609600 - Olinda - PE</v>
          </cell>
          <cell r="N33">
            <v>15000</v>
          </cell>
        </row>
        <row r="34">
          <cell r="C34" t="str">
            <v>HOSPITAL REGIONAL FERNANDO BEZERRA</v>
          </cell>
          <cell r="E34" t="str">
            <v>5.16 - Serviços Médico-Hospitalares, Odotonlogia e Laboratoriais</v>
          </cell>
          <cell r="F34">
            <v>22465344000109</v>
          </cell>
          <cell r="G34" t="str">
            <v>ODONTOMED LTDA</v>
          </cell>
          <cell r="H34" t="str">
            <v>S</v>
          </cell>
          <cell r="I34" t="str">
            <v>S</v>
          </cell>
          <cell r="J34">
            <v>195</v>
          </cell>
          <cell r="K34">
            <v>44165</v>
          </cell>
          <cell r="L34" t="str">
            <v>ZLMA-XANX</v>
          </cell>
          <cell r="M34" t="str">
            <v>2605301 - Exu - PE</v>
          </cell>
          <cell r="N34">
            <v>6000</v>
          </cell>
        </row>
        <row r="35">
          <cell r="C35" t="str">
            <v>HOSPITAL REGIONAL FERNANDO BEZERRA</v>
          </cell>
          <cell r="E35" t="str">
            <v>5.16 - Serviços Médico-Hospitalares, Odotonlogia e Laboratoriais</v>
          </cell>
          <cell r="F35">
            <v>37220273000151</v>
          </cell>
          <cell r="G35" t="str">
            <v>P H GOMES SUDARIO LINS</v>
          </cell>
          <cell r="H35" t="str">
            <v>S</v>
          </cell>
          <cell r="I35" t="str">
            <v>S</v>
          </cell>
          <cell r="J35">
            <v>4</v>
          </cell>
          <cell r="K35">
            <v>44165</v>
          </cell>
          <cell r="L35" t="str">
            <v>480787192</v>
          </cell>
          <cell r="M35" t="str">
            <v>2304400 - Fortaleza - CE</v>
          </cell>
          <cell r="N35">
            <v>3000</v>
          </cell>
        </row>
        <row r="36">
          <cell r="C36" t="str">
            <v>HOSPITAL REGIONAL FERNANDO BEZERRA</v>
          </cell>
          <cell r="E36" t="str">
            <v>5.16 - Serviços Médico-Hospitalares, Odotonlogia e Laboratoriais</v>
          </cell>
          <cell r="F36">
            <v>33706710000190</v>
          </cell>
          <cell r="G36" t="str">
            <v>Y L SERVIÇOS MEDICOS LTDA</v>
          </cell>
          <cell r="H36" t="str">
            <v>S</v>
          </cell>
          <cell r="I36" t="str">
            <v>S</v>
          </cell>
          <cell r="J36">
            <v>114</v>
          </cell>
          <cell r="K36">
            <v>44165</v>
          </cell>
          <cell r="L36" t="str">
            <v>stxDrmcX66nP</v>
          </cell>
          <cell r="M36" t="str">
            <v>2304202 - Crato - CE</v>
          </cell>
          <cell r="N36">
            <v>6000</v>
          </cell>
        </row>
        <row r="37">
          <cell r="C37" t="str">
            <v>HOSPITAL REGIONAL FERNANDO BEZERRA</v>
          </cell>
          <cell r="E37" t="str">
            <v>5.16 - Serviços Médico-Hospitalares, Odotonlogia e Laboratoriais</v>
          </cell>
          <cell r="F37">
            <v>39806504000139</v>
          </cell>
          <cell r="G37" t="str">
            <v>J V CAVALCANTE PEDROSA LUNA</v>
          </cell>
          <cell r="H37" t="str">
            <v>S</v>
          </cell>
          <cell r="I37" t="str">
            <v>S</v>
          </cell>
          <cell r="J37">
            <v>2</v>
          </cell>
          <cell r="K37">
            <v>44165</v>
          </cell>
          <cell r="L37" t="str">
            <v>768467536</v>
          </cell>
          <cell r="M37" t="str">
            <v>2304400 - Fortaleza - CE</v>
          </cell>
          <cell r="N37">
            <v>3000</v>
          </cell>
        </row>
        <row r="38">
          <cell r="C38" t="str">
            <v>HOSPITAL REGIONAL FERNANDO BEZERRA</v>
          </cell>
          <cell r="E38" t="str">
            <v>5.16 - Serviços Médico-Hospitalares, Odotonlogia e Laboratoriais</v>
          </cell>
          <cell r="F38">
            <v>927795000188</v>
          </cell>
          <cell r="G38" t="str">
            <v>DIAGNOSTICO LAB. ESMERALDINO LANDIM S/C</v>
          </cell>
          <cell r="H38" t="str">
            <v>S</v>
          </cell>
          <cell r="I38" t="str">
            <v>S</v>
          </cell>
          <cell r="J38" t="str">
            <v>474</v>
          </cell>
          <cell r="K38">
            <v>44152</v>
          </cell>
          <cell r="L38" t="str">
            <v>tzxdVJfhC8VL</v>
          </cell>
          <cell r="M38" t="str">
            <v>2307304 - Juazeiro do Norte - CE</v>
          </cell>
          <cell r="N38">
            <v>4110.46</v>
          </cell>
        </row>
        <row r="39">
          <cell r="C39" t="str">
            <v>HOSPITAL REGIONAL FERNANDO BEZERRA</v>
          </cell>
          <cell r="E39" t="str">
            <v>5.16 - Serviços Médico-Hospitalares, Odotonlogia e Laboratoriais</v>
          </cell>
          <cell r="F39">
            <v>927795000188</v>
          </cell>
          <cell r="G39" t="str">
            <v>DIAGNOSTICO LAB. ESMERALDINO LANDIM S/C</v>
          </cell>
          <cell r="H39" t="str">
            <v>S</v>
          </cell>
          <cell r="I39" t="str">
            <v>S</v>
          </cell>
          <cell r="J39" t="str">
            <v>479</v>
          </cell>
          <cell r="K39">
            <v>44165</v>
          </cell>
          <cell r="L39" t="str">
            <v>yTeViDIStK88</v>
          </cell>
          <cell r="M39" t="str">
            <v>2307304 - Juazeiro do Norte - CE</v>
          </cell>
          <cell r="N39">
            <v>8017.3</v>
          </cell>
        </row>
        <row r="40">
          <cell r="C40" t="str">
            <v>HOSPITAL REGIONAL FERNANDO BEZERRA</v>
          </cell>
          <cell r="E40" t="str">
            <v>5.16 - Serviços Médico-Hospitalares, Odotonlogia e Laboratoriais</v>
          </cell>
          <cell r="F40">
            <v>23973036000157</v>
          </cell>
          <cell r="G40" t="str">
            <v>IMAGENS E DIAGNOSTICOS MÉDICOS EIRELI-EPP</v>
          </cell>
          <cell r="H40" t="str">
            <v>S</v>
          </cell>
          <cell r="I40" t="str">
            <v>S</v>
          </cell>
          <cell r="J40" t="str">
            <v>25299</v>
          </cell>
          <cell r="K40">
            <v>44165</v>
          </cell>
          <cell r="L40" t="str">
            <v>4NIK-US6Z</v>
          </cell>
          <cell r="M40" t="str">
            <v>2609907 - Ouricuri - PE</v>
          </cell>
          <cell r="N40">
            <v>2265</v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>
      <selection activeCell="A3" sqref="A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(OCULTAR)'!$P$3:$R$59,3,0),"")</f>
        <v>10869782000900</v>
      </c>
      <c r="B2" s="4" t="str">
        <f>'[1]TCE - ANEXO IV - Preencher'!C11</f>
        <v>HOSPITAL REGIONAL FERNANDO BEZERRA</v>
      </c>
      <c r="C2" s="4" t="str">
        <f>'[1]TCE - ANEXO IV - Preencher'!E11</f>
        <v>3.7 - Material de Limpeza e Produtos de Hgienização</v>
      </c>
      <c r="D2" s="3">
        <f>'[1]TCE - ANEXO IV - Preencher'!F11</f>
        <v>15453839000152</v>
      </c>
      <c r="E2" s="5" t="str">
        <f>'[1]TCE - ANEXO IV - Preencher'!G11</f>
        <v>QUALY &amp; QUIMY IND E COM. DE PROD DE LIMP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251</v>
      </c>
      <c r="I2" s="6">
        <f>IF('[1]TCE - ANEXO IV - Preencher'!K11="","",'[1]TCE - ANEXO IV - Preencher'!K11)</f>
        <v>44147</v>
      </c>
      <c r="J2" s="5" t="str">
        <f>'[1]TCE - ANEXO IV - Preencher'!L11</f>
        <v>26201115453839000152550010000002511332142449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12131.5</v>
      </c>
    </row>
    <row r="3" spans="1:12" s="8" customFormat="1" ht="19.5" customHeight="1" x14ac:dyDescent="0.2">
      <c r="A3" s="3">
        <f>IFERROR(VLOOKUP(B3,'[1]DADOS (OCULTAR)'!$P$3:$R$59,3,0),"")</f>
        <v>10869782000900</v>
      </c>
      <c r="B3" s="4" t="str">
        <f>'[1]TCE - ANEXO IV - Preencher'!C12</f>
        <v>HOSPITAL REGIONAL FERNANDO BEZERRA</v>
      </c>
      <c r="C3" s="4" t="str">
        <f>'[1]TCE - ANEXO IV - Preencher'!E12</f>
        <v>3.7 - Material de Limpeza e Produtos de Hgienização</v>
      </c>
      <c r="D3" s="3">
        <f>'[1]TCE - ANEXO IV - Preencher'!F12</f>
        <v>15453839000152</v>
      </c>
      <c r="E3" s="5" t="str">
        <f>'[1]TCE - ANEXO IV - Preencher'!G12</f>
        <v>QUALY &amp; QUIMY IND E COM. DE PROD DE LIMP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252</v>
      </c>
      <c r="I3" s="6">
        <f>IF('[1]TCE - ANEXO IV - Preencher'!K12="","",'[1]TCE - ANEXO IV - Preencher'!K12)</f>
        <v>44159</v>
      </c>
      <c r="J3" s="5" t="str">
        <f>'[1]TCE - ANEXO IV - Preencher'!L12</f>
        <v>26201115453839000152550010000002521785948900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10113.35</v>
      </c>
    </row>
    <row r="4" spans="1:12" s="8" customFormat="1" ht="19.5" customHeight="1" x14ac:dyDescent="0.2">
      <c r="A4" s="3">
        <f>IFERROR(VLOOKUP(B4,'[1]DADOS (OCULTAR)'!$P$3:$R$59,3,0),"")</f>
        <v>10869782000900</v>
      </c>
      <c r="B4" s="4" t="str">
        <f>'[1]TCE - ANEXO IV - Preencher'!C13</f>
        <v>HOSPITAL REGIONAL FERNANDO BEZERRA</v>
      </c>
      <c r="C4" s="4" t="str">
        <f>'[1]TCE - ANEXO IV - Preencher'!E13</f>
        <v xml:space="preserve">3.10 - Material para Manutenção de Bens Móveis </v>
      </c>
      <c r="D4" s="3">
        <f>'[1]TCE - ANEXO IV - Preencher'!F13</f>
        <v>10779833000156</v>
      </c>
      <c r="E4" s="5" t="str">
        <f>'[1]TCE - ANEXO IV - Preencher'!G13</f>
        <v>MEDICAL MERCANTIL DE APARE MEDICA 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515659</v>
      </c>
      <c r="I4" s="6">
        <f>IF('[1]TCE - ANEXO IV - Preencher'!K13="","",'[1]TCE - ANEXO IV - Preencher'!K13)</f>
        <v>44158</v>
      </c>
      <c r="J4" s="5" t="str">
        <f>'[1]TCE - ANEXO IV - Preencher'!L13</f>
        <v>26201110779833000156550010005156591159117165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1110</v>
      </c>
    </row>
    <row r="5" spans="1:12" s="8" customFormat="1" ht="19.5" customHeight="1" x14ac:dyDescent="0.2">
      <c r="A5" s="3">
        <f>IFERROR(VLOOKUP(B5,'[1]DADOS (OCULTAR)'!$P$3:$R$59,3,0),"")</f>
        <v>10869782000900</v>
      </c>
      <c r="B5" s="4" t="str">
        <f>'[1]TCE - ANEXO IV - Preencher'!C14</f>
        <v>HOSPITAL REGIONAL FERNANDO BEZERRA</v>
      </c>
      <c r="C5" s="4" t="str">
        <f>'[1]TCE - ANEXO IV - Preencher'!E14</f>
        <v>3.12 - Material Hospitalar</v>
      </c>
      <c r="D5" s="3">
        <f>'[1]TCE - ANEXO IV - Preencher'!F14</f>
        <v>67729178000653</v>
      </c>
      <c r="E5" s="5" t="str">
        <f>'[1]TCE - ANEXO IV - Preencher'!G14</f>
        <v>COMERCIAL CIRURGICA RIO CLARENSE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439</v>
      </c>
      <c r="I5" s="6">
        <f>IF('[1]TCE - ANEXO IV - Preencher'!K14="","",'[1]TCE - ANEXO IV - Preencher'!K14)</f>
        <v>44145</v>
      </c>
      <c r="J5" s="5" t="str">
        <f>'[1]TCE - ANEXO IV - Preencher'!L14</f>
        <v>26201167729178000653550010000004391733208444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1664.1100000000001</v>
      </c>
    </row>
    <row r="6" spans="1:12" s="8" customFormat="1" ht="19.5" customHeight="1" x14ac:dyDescent="0.2">
      <c r="A6" s="3">
        <f>IFERROR(VLOOKUP(B6,'[1]DADOS (OCULTAR)'!$P$3:$R$59,3,0),"")</f>
        <v>10869782000900</v>
      </c>
      <c r="B6" s="4" t="str">
        <f>'[1]TCE - ANEXO IV - Preencher'!C15</f>
        <v>HOSPITAL REGIONAL FERNANDO BEZERRA</v>
      </c>
      <c r="C6" s="4" t="str">
        <f>'[1]TCE - ANEXO IV - Preencher'!E15</f>
        <v>3.12 - Material Hospitalar</v>
      </c>
      <c r="D6" s="3">
        <f>'[1]TCE - ANEXO IV - Preencher'!F15</f>
        <v>10779833000156</v>
      </c>
      <c r="E6" s="5" t="str">
        <f>'[1]TCE - ANEXO IV - Preencher'!G15</f>
        <v>MEDICAL MERCANTIL DE APARE MEDICA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515173</v>
      </c>
      <c r="I6" s="6">
        <f>IF('[1]TCE - ANEXO IV - Preencher'!K15="","",'[1]TCE - ANEXO IV - Preencher'!K15)</f>
        <v>44151</v>
      </c>
      <c r="J6" s="5" t="str">
        <f>'[1]TCE - ANEXO IV - Preencher'!L15</f>
        <v>26201110779833000156550010005151731175413642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10748.58</v>
      </c>
    </row>
    <row r="7" spans="1:12" s="8" customFormat="1" ht="19.5" customHeight="1" x14ac:dyDescent="0.2">
      <c r="A7" s="3">
        <f>IFERROR(VLOOKUP(B7,'[1]DADOS (OCULTAR)'!$P$3:$R$59,3,0),"")</f>
        <v>10869782000900</v>
      </c>
      <c r="B7" s="4" t="str">
        <f>'[1]TCE - ANEXO IV - Preencher'!C16</f>
        <v>HOSPITAL REGIONAL FERNANDO BEZERRA</v>
      </c>
      <c r="C7" s="4" t="str">
        <f>'[1]TCE - ANEXO IV - Preencher'!E16</f>
        <v>3.12 - Material Hospitalar</v>
      </c>
      <c r="D7" s="3">
        <f>'[1]TCE - ANEXO IV - Preencher'!F16</f>
        <v>58426628000133</v>
      </c>
      <c r="E7" s="5" t="str">
        <f>'[1]TCE - ANEXO IV - Preencher'!G16</f>
        <v>SAMTRONIC INDUSTRIA E COMERCIO LTDA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254497</v>
      </c>
      <c r="I7" s="6">
        <f>IF('[1]TCE - ANEXO IV - Preencher'!K16="","",'[1]TCE - ANEXO IV - Preencher'!K16)</f>
        <v>44158</v>
      </c>
      <c r="J7" s="5" t="str">
        <f>'[1]TCE - ANEXO IV - Preencher'!L16</f>
        <v>35201158426628000133550010002544971100032995</v>
      </c>
      <c r="K7" s="5" t="str">
        <f>IF(F7="B",LEFT('[1]TCE - ANEXO IV - Preencher'!M16,2),IF(F7="S",LEFT('[1]TCE - ANEXO IV - Preencher'!M16,7),IF('[1]TCE - ANEXO IV - Preencher'!H16="","")))</f>
        <v>35</v>
      </c>
      <c r="L7" s="7">
        <f>'[1]TCE - ANEXO IV - Preencher'!N16</f>
        <v>13400</v>
      </c>
    </row>
    <row r="8" spans="1:12" s="8" customFormat="1" ht="19.5" customHeight="1" x14ac:dyDescent="0.2">
      <c r="A8" s="3">
        <f>IFERROR(VLOOKUP(B8,'[1]DADOS (OCULTAR)'!$P$3:$R$59,3,0),"")</f>
        <v>10869782000900</v>
      </c>
      <c r="B8" s="4" t="str">
        <f>'[1]TCE - ANEXO IV - Preencher'!C17</f>
        <v>HOSPITAL REGIONAL FERNANDO BEZERRA</v>
      </c>
      <c r="C8" s="4" t="str">
        <f>'[1]TCE - ANEXO IV - Preencher'!E17</f>
        <v>3.12 - Material Hospitalar</v>
      </c>
      <c r="D8" s="3">
        <f>'[1]TCE - ANEXO IV - Preencher'!F17</f>
        <v>10779833000156</v>
      </c>
      <c r="E8" s="5" t="str">
        <f>'[1]TCE - ANEXO IV - Preencher'!G17</f>
        <v>MEDICAL MERCANTIL DE APARE MEDICA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515659</v>
      </c>
      <c r="I8" s="6">
        <f>IF('[1]TCE - ANEXO IV - Preencher'!K17="","",'[1]TCE - ANEXO IV - Preencher'!K17)</f>
        <v>44158</v>
      </c>
      <c r="J8" s="5" t="str">
        <f>'[1]TCE - ANEXO IV - Preencher'!L17</f>
        <v>26201110779833000156550010005156591171657839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2017.8</v>
      </c>
    </row>
    <row r="9" spans="1:12" s="8" customFormat="1" ht="19.5" customHeight="1" x14ac:dyDescent="0.2">
      <c r="A9" s="3">
        <f>IFERROR(VLOOKUP(B9,'[1]DADOS (OCULTAR)'!$P$3:$R$59,3,0),"")</f>
        <v>10869782000900</v>
      </c>
      <c r="B9" s="4" t="str">
        <f>'[1]TCE - ANEXO IV - Preencher'!C18</f>
        <v>HOSPITAL REGIONAL FERNANDO BEZERRA</v>
      </c>
      <c r="C9" s="4" t="str">
        <f>'[1]TCE - ANEXO IV - Preencher'!E18</f>
        <v>3.12 - Material Hospitalar</v>
      </c>
      <c r="D9" s="3">
        <f>'[1]TCE - ANEXO IV - Preencher'!F18</f>
        <v>35753111000153</v>
      </c>
      <c r="E9" s="5" t="str">
        <f>'[1]TCE - ANEXO IV - Preencher'!G18</f>
        <v>NORDESTE PHARMA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316</v>
      </c>
      <c r="I9" s="6">
        <f>IF('[1]TCE - ANEXO IV - Preencher'!K18="","",'[1]TCE - ANEXO IV - Preencher'!K18)</f>
        <v>44159</v>
      </c>
      <c r="J9" s="5" t="str">
        <f>'[1]TCE - ANEXO IV - Preencher'!L18</f>
        <v>26201135753111000153550010000003161910335958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53400</v>
      </c>
    </row>
    <row r="10" spans="1:12" s="8" customFormat="1" ht="19.5" customHeight="1" x14ac:dyDescent="0.2">
      <c r="A10" s="3">
        <f>IFERROR(VLOOKUP(B10,'[1]DADOS (OCULTAR)'!$P$3:$R$59,3,0),"")</f>
        <v>10869782000900</v>
      </c>
      <c r="B10" s="4" t="str">
        <f>'[1]TCE - ANEXO IV - Preencher'!C19</f>
        <v>HOSPITAL REGIONAL FERNANDO BEZERRA</v>
      </c>
      <c r="C10" s="4" t="str">
        <f>'[1]TCE - ANEXO IV - Preencher'!E19</f>
        <v>3.12 - Material Hospitalar</v>
      </c>
      <c r="D10" s="3">
        <f>'[1]TCE - ANEXO IV - Preencher'!F19</f>
        <v>3817043000152</v>
      </c>
      <c r="E10" s="5" t="str">
        <f>'[1]TCE - ANEXO IV - Preencher'!G19</f>
        <v>PHARMAPLUS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25749</v>
      </c>
      <c r="I10" s="6">
        <f>IF('[1]TCE - ANEXO IV - Preencher'!K19="","",'[1]TCE - ANEXO IV - Preencher'!K19)</f>
        <v>44159</v>
      </c>
      <c r="J10" s="5" t="str">
        <f>'[1]TCE - ANEXO IV - Preencher'!L19</f>
        <v>26201103817043000152550010000225749108197950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11881</v>
      </c>
    </row>
    <row r="11" spans="1:12" s="8" customFormat="1" ht="19.5" customHeight="1" x14ac:dyDescent="0.2">
      <c r="A11" s="3">
        <f>IFERROR(VLOOKUP(B11,'[1]DADOS (OCULTAR)'!$P$3:$R$59,3,0),"")</f>
        <v>10869782000900</v>
      </c>
      <c r="B11" s="4" t="str">
        <f>'[1]TCE - ANEXO IV - Preencher'!C20</f>
        <v>HOSPITAL REGIONAL FERNANDO BEZERRA</v>
      </c>
      <c r="C11" s="4" t="str">
        <f>'[1]TCE - ANEXO IV - Preencher'!E20</f>
        <v>3.12 - Material Hospitalar</v>
      </c>
      <c r="D11" s="3">
        <f>'[1]TCE - ANEXO IV - Preencher'!F20</f>
        <v>12882932000194</v>
      </c>
      <c r="E11" s="5" t="str">
        <f>'[1]TCE - ANEXO IV - Preencher'!G20</f>
        <v>EXOMED REP DE MEDICAMENTOS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145953</v>
      </c>
      <c r="I11" s="6">
        <f>IF('[1]TCE - ANEXO IV - Preencher'!K20="","",'[1]TCE - ANEXO IV - Preencher'!K20)</f>
        <v>44159</v>
      </c>
      <c r="J11" s="5" t="str">
        <f>'[1]TCE - ANEXO IV - Preencher'!L20</f>
        <v>26201112882932000194550010001459531852436954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13736.4</v>
      </c>
    </row>
    <row r="12" spans="1:12" s="8" customFormat="1" ht="19.5" customHeight="1" x14ac:dyDescent="0.2">
      <c r="A12" s="3">
        <f>IFERROR(VLOOKUP(B12,'[1]DADOS (OCULTAR)'!$P$3:$R$59,3,0),"")</f>
        <v>10869782000900</v>
      </c>
      <c r="B12" s="4" t="str">
        <f>'[1]TCE - ANEXO IV - Preencher'!C21</f>
        <v>HOSPITAL REGIONAL FERNANDO BEZERRA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APARE MEDICA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515117</v>
      </c>
      <c r="I12" s="6">
        <f>IF('[1]TCE - ANEXO IV - Preencher'!K21="","",'[1]TCE - ANEXO IV - Preencher'!K21)</f>
        <v>44159</v>
      </c>
      <c r="J12" s="5" t="str">
        <f>'[1]TCE - ANEXO IV - Preencher'!L21</f>
        <v>26201110779833000156550010005151171153314735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5560</v>
      </c>
    </row>
    <row r="13" spans="1:12" s="8" customFormat="1" ht="19.5" customHeight="1" x14ac:dyDescent="0.2">
      <c r="A13" s="3">
        <f>IFERROR(VLOOKUP(B13,'[1]DADOS (OCULTAR)'!$P$3:$R$59,3,0),"")</f>
        <v>10869782000900</v>
      </c>
      <c r="B13" s="4" t="str">
        <f>'[1]TCE - ANEXO IV - Preencher'!C22</f>
        <v>HOSPITAL REGIONAL FERNANDO BEZERRA</v>
      </c>
      <c r="C13" s="4" t="str">
        <f>'[1]TCE - ANEXO IV - Preencher'!E22</f>
        <v>3.4 - Material Farmacológico</v>
      </c>
      <c r="D13" s="3">
        <f>'[1]TCE - ANEXO IV - Preencher'!F22</f>
        <v>67729178000653</v>
      </c>
      <c r="E13" s="5" t="str">
        <f>'[1]TCE - ANEXO IV - Preencher'!G22</f>
        <v>COMERCIAL CIRURGICA RIO CLARENSE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433</v>
      </c>
      <c r="I13" s="6">
        <f>IF('[1]TCE - ANEXO IV - Preencher'!K22="","",'[1]TCE - ANEXO IV - Preencher'!K22)</f>
        <v>44145</v>
      </c>
      <c r="J13" s="5" t="str">
        <f>'[1]TCE - ANEXO IV - Preencher'!L22</f>
        <v>26201167729178000653550010000004331733208440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14966.859999999999</v>
      </c>
    </row>
    <row r="14" spans="1:12" s="8" customFormat="1" ht="19.5" customHeight="1" x14ac:dyDescent="0.2">
      <c r="A14" s="3">
        <f>IFERROR(VLOOKUP(B14,'[1]DADOS (OCULTAR)'!$P$3:$R$59,3,0),"")</f>
        <v>10869782000900</v>
      </c>
      <c r="B14" s="4" t="str">
        <f>'[1]TCE - ANEXO IV - Preencher'!C23</f>
        <v>HOSPITAL REGIONAL FERNANDO BEZERRA</v>
      </c>
      <c r="C14" s="4" t="str">
        <f>'[1]TCE - ANEXO IV - Preencher'!E23</f>
        <v>3.4 - Material Farmacológico</v>
      </c>
      <c r="D14" s="3">
        <f>'[1]TCE - ANEXO IV - Preencher'!F23</f>
        <v>67729178000653</v>
      </c>
      <c r="E14" s="5" t="str">
        <f>'[1]TCE - ANEXO IV - Preencher'!G23</f>
        <v>COMERCIAL CIRURGICA RIO CLARENSE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434</v>
      </c>
      <c r="I14" s="6">
        <f>IF('[1]TCE - ANEXO IV - Preencher'!K23="","",'[1]TCE - ANEXO IV - Preencher'!K23)</f>
        <v>44145</v>
      </c>
      <c r="J14" s="5" t="str">
        <f>'[1]TCE - ANEXO IV - Preencher'!L23</f>
        <v>26201167729178000653550010000004341139131144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3909.21</v>
      </c>
    </row>
    <row r="15" spans="1:12" s="8" customFormat="1" ht="19.5" customHeight="1" x14ac:dyDescent="0.2">
      <c r="A15" s="3">
        <f>IFERROR(VLOOKUP(B15,'[1]DADOS (OCULTAR)'!$P$3:$R$59,3,0),"")</f>
        <v>10869782000900</v>
      </c>
      <c r="B15" s="4" t="str">
        <f>'[1]TCE - ANEXO IV - Preencher'!C24</f>
        <v>HOSPITAL REGIONAL FERNANDO BEZERRA</v>
      </c>
      <c r="C15" s="4" t="str">
        <f>'[1]TCE - ANEXO IV - Preencher'!E24</f>
        <v>3.4 - Material Farmacológico</v>
      </c>
      <c r="D15" s="3">
        <f>'[1]TCE - ANEXO IV - Preencher'!F24</f>
        <v>49324221002077</v>
      </c>
      <c r="E15" s="5" t="str">
        <f>'[1]TCE - ANEXO IV - Preencher'!G24</f>
        <v>FRESENIUS KABI BRASIL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9463</v>
      </c>
      <c r="I15" s="6">
        <f>IF('[1]TCE - ANEXO IV - Preencher'!K24="","",'[1]TCE - ANEXO IV - Preencher'!K24)</f>
        <v>44154</v>
      </c>
      <c r="J15" s="5" t="str">
        <f>'[1]TCE - ANEXO IV - Preencher'!L24</f>
        <v>52201149324221002077550010000094631109166326</v>
      </c>
      <c r="K15" s="5" t="str">
        <f>IF(F15="B",LEFT('[1]TCE - ANEXO IV - Preencher'!M24,2),IF(F15="S",LEFT('[1]TCE - ANEXO IV - Preencher'!M24,7),IF('[1]TCE - ANEXO IV - Preencher'!H24="","")))</f>
        <v>52</v>
      </c>
      <c r="L15" s="7">
        <f>'[1]TCE - ANEXO IV - Preencher'!N24</f>
        <v>4925</v>
      </c>
    </row>
    <row r="16" spans="1:12" s="8" customFormat="1" ht="19.5" customHeight="1" x14ac:dyDescent="0.2">
      <c r="A16" s="3">
        <f>IFERROR(VLOOKUP(B16,'[1]DADOS (OCULTAR)'!$P$3:$R$59,3,0),"")</f>
        <v>10869782000900</v>
      </c>
      <c r="B16" s="4" t="str">
        <f>'[1]TCE - ANEXO IV - Preencher'!C25</f>
        <v>HOSPITAL REGIONAL FERNANDO BEZERRA</v>
      </c>
      <c r="C16" s="4" t="str">
        <f>'[1]TCE - ANEXO IV - Preencher'!E25</f>
        <v>3.4 - Material Farmacológico</v>
      </c>
      <c r="D16" s="3">
        <f>'[1]TCE - ANEXO IV - Preencher'!F25</f>
        <v>12882932000194</v>
      </c>
      <c r="E16" s="5" t="str">
        <f>'[1]TCE - ANEXO IV - Preencher'!G25</f>
        <v>EXOMED REP DE MEDICAMENTOS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146220</v>
      </c>
      <c r="I16" s="6">
        <f>IF('[1]TCE - ANEXO IV - Preencher'!K25="","",'[1]TCE - ANEXO IV - Preencher'!K25)</f>
        <v>44155</v>
      </c>
      <c r="J16" s="5" t="str">
        <f>'[1]TCE - ANEXO IV - Preencher'!L25</f>
        <v>26201112882932000194550010001462201262068901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7310</v>
      </c>
    </row>
    <row r="17" spans="1:12" s="8" customFormat="1" ht="19.5" customHeight="1" x14ac:dyDescent="0.2">
      <c r="A17" s="3">
        <f>IFERROR(VLOOKUP(B17,'[1]DADOS (OCULTAR)'!$P$3:$R$59,3,0),"")</f>
        <v>10869782000900</v>
      </c>
      <c r="B17" s="4" t="str">
        <f>'[1]TCE - ANEXO IV - Preencher'!C26</f>
        <v>HOSPITAL REGIONAL FERNANDO BEZERRA</v>
      </c>
      <c r="C17" s="4" t="str">
        <f>'[1]TCE - ANEXO IV - Preencher'!E26</f>
        <v>3.4 - Material Farmacológico</v>
      </c>
      <c r="D17" s="3">
        <f>'[1]TCE - ANEXO IV - Preencher'!F26</f>
        <v>12420164001048</v>
      </c>
      <c r="E17" s="5" t="str">
        <f>'[1]TCE - ANEXO IV - Preencher'!G26</f>
        <v>CM HOSPITALAR S.A RECIFE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81183</v>
      </c>
      <c r="I17" s="6">
        <f>IF('[1]TCE - ANEXO IV - Preencher'!K26="","",'[1]TCE - ANEXO IV - Preencher'!K26)</f>
        <v>44158</v>
      </c>
      <c r="J17" s="5" t="str">
        <f>'[1]TCE - ANEXO IV - Preencher'!L26</f>
        <v>26201112420184001048550010000811831100287521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5026.75</v>
      </c>
    </row>
    <row r="18" spans="1:12" s="8" customFormat="1" ht="19.5" customHeight="1" x14ac:dyDescent="0.2">
      <c r="A18" s="3">
        <f>IFERROR(VLOOKUP(B18,'[1]DADOS (OCULTAR)'!$P$3:$R$59,3,0),"")</f>
        <v>10869782000900</v>
      </c>
      <c r="B18" s="4" t="str">
        <f>'[1]TCE - ANEXO IV - Preencher'!C27</f>
        <v>HOSPITAL REGIONAL FERNANDO BEZERRA</v>
      </c>
      <c r="C18" s="4" t="str">
        <f>'[1]TCE - ANEXO IV - Preencher'!E27</f>
        <v>3.4 - Material Farmacológico</v>
      </c>
      <c r="D18" s="3">
        <f>'[1]TCE - ANEXO IV - Preencher'!F27</f>
        <v>8674752000140</v>
      </c>
      <c r="E18" s="5" t="str">
        <f>'[1]TCE - ANEXO IV - Preencher'!G27</f>
        <v>CIRURGICA MONTEBELLO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92055</v>
      </c>
      <c r="I18" s="6">
        <f>IF('[1]TCE - ANEXO IV - Preencher'!K27="","",'[1]TCE - ANEXO IV - Preencher'!K27)</f>
        <v>44159</v>
      </c>
      <c r="J18" s="5" t="str">
        <f>'[1]TCE - ANEXO IV - Preencher'!L27</f>
        <v>26201108674752000140550010000920551219024280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5927.8899999999994</v>
      </c>
    </row>
    <row r="19" spans="1:12" s="8" customFormat="1" ht="19.5" customHeight="1" x14ac:dyDescent="0.2">
      <c r="A19" s="3">
        <f>IFERROR(VLOOKUP(B19,'[1]DADOS (OCULTAR)'!$P$3:$R$59,3,0),"")</f>
        <v>10869782000900</v>
      </c>
      <c r="B19" s="4" t="str">
        <f>'[1]TCE - ANEXO IV - Preencher'!C28</f>
        <v>HOSPITAL REGIONAL FERNANDO BEZERRA</v>
      </c>
      <c r="C19" s="4" t="str">
        <f>'[1]TCE - ANEXO IV - Preencher'!E28</f>
        <v>3.14 - Alimentação Preparada</v>
      </c>
      <c r="D19" s="3">
        <f>'[1]TCE - ANEXO IV - Preencher'!F28</f>
        <v>49324221001500</v>
      </c>
      <c r="E19" s="5" t="str">
        <f>'[1]TCE - ANEXO IV - Preencher'!G28</f>
        <v>FRESENIUS KABI BRASIL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41333</v>
      </c>
      <c r="I19" s="6">
        <f>IF('[1]TCE - ANEXO IV - Preencher'!K28="","",'[1]TCE - ANEXO IV - Preencher'!K28)</f>
        <v>44155</v>
      </c>
      <c r="J19" s="5" t="str">
        <f>'[1]TCE - ANEXO IV - Preencher'!L28</f>
        <v>23201149324221001500550000000413331763618627</v>
      </c>
      <c r="K19" s="5" t="str">
        <f>IF(F19="B",LEFT('[1]TCE - ANEXO IV - Preencher'!M28,2),IF(F19="S",LEFT('[1]TCE - ANEXO IV - Preencher'!M28,7),IF('[1]TCE - ANEXO IV - Preencher'!H28="","")))</f>
        <v>23</v>
      </c>
      <c r="L19" s="7">
        <f>'[1]TCE - ANEXO IV - Preencher'!N28</f>
        <v>8880</v>
      </c>
    </row>
    <row r="20" spans="1:12" s="8" customFormat="1" ht="19.5" customHeight="1" x14ac:dyDescent="0.2">
      <c r="A20" s="3">
        <f>IFERROR(VLOOKUP(B20,'[1]DADOS (OCULTAR)'!$P$3:$R$59,3,0),"")</f>
        <v>10869782000900</v>
      </c>
      <c r="B20" s="4" t="str">
        <f>'[1]TCE - ANEXO IV - Preencher'!C29</f>
        <v>HOSPITAL REGIONAL FERNANDO BEZERRA</v>
      </c>
      <c r="C20" s="4" t="str">
        <f>'[1]TCE - ANEXO IV - Preencher'!E29</f>
        <v>3.99 - Outras despesas com Material de Consumo</v>
      </c>
      <c r="D20" s="3">
        <f>'[1]TCE - ANEXO IV - Preencher'!F29</f>
        <v>3307478000157</v>
      </c>
      <c r="E20" s="5" t="str">
        <f>'[1]TCE - ANEXO IV - Preencher'!G29</f>
        <v>MAX FILMES COMERCIO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13391</v>
      </c>
      <c r="I20" s="6">
        <f>IF('[1]TCE - ANEXO IV - Preencher'!K29="","",'[1]TCE - ANEXO IV - Preencher'!K29)</f>
        <v>44159</v>
      </c>
      <c r="J20" s="5" t="str">
        <f>'[1]TCE - ANEXO IV - Preencher'!L29</f>
        <v>26201103307478000157550040000133911030119253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1699.6</v>
      </c>
    </row>
    <row r="21" spans="1:12" s="8" customFormat="1" ht="19.5" customHeight="1" x14ac:dyDescent="0.2">
      <c r="A21" s="3">
        <f>IFERROR(VLOOKUP(B21,'[1]DADOS (OCULTAR)'!$P$3:$R$59,3,0),"")</f>
        <v>10869782000900</v>
      </c>
      <c r="B21" s="4" t="str">
        <f>'[1]TCE - ANEXO IV - Preencher'!C30</f>
        <v>HOSPITAL REGIONAL FERNANDO BEZERRA</v>
      </c>
      <c r="C21" s="4" t="str">
        <f>'[1]TCE - ANEXO IV - Preencher'!E30</f>
        <v>5.16 - Serviços Médico-Hospitalares, Odotonlogia e Laboratoriais</v>
      </c>
      <c r="D21" s="3">
        <f>'[1]TCE - ANEXO IV - Preencher'!F30</f>
        <v>18976638000128</v>
      </c>
      <c r="E21" s="5" t="str">
        <f>'[1]TCE - ANEXO IV - Preencher'!G30</f>
        <v>CARLITO ONOFRE DA SILVA FILHO - ME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153</v>
      </c>
      <c r="I21" s="6">
        <f>IF('[1]TCE - ANEXO IV - Preencher'!K30="","",'[1]TCE - ANEXO IV - Preencher'!K30)</f>
        <v>44165</v>
      </c>
      <c r="J21" s="5" t="str">
        <f>'[1]TCE - ANEXO IV - Preencher'!L30</f>
        <v>TUOT-PJCZ</v>
      </c>
      <c r="K21" s="5" t="str">
        <f>IF(F21="B",LEFT('[1]TCE - ANEXO IV - Preencher'!M30,2),IF(F21="S",LEFT('[1]TCE - ANEXO IV - Preencher'!M30,7),IF('[1]TCE - ANEXO IV - Preencher'!H30="","")))</f>
        <v>2605301</v>
      </c>
      <c r="L21" s="7">
        <f>'[1]TCE - ANEXO IV - Preencher'!N30</f>
        <v>6000</v>
      </c>
    </row>
    <row r="22" spans="1:12" s="8" customFormat="1" ht="19.5" customHeight="1" x14ac:dyDescent="0.2">
      <c r="A22" s="3">
        <f>IFERROR(VLOOKUP(B22,'[1]DADOS (OCULTAR)'!$P$3:$R$59,3,0),"")</f>
        <v>10869782000900</v>
      </c>
      <c r="B22" s="4" t="str">
        <f>'[1]TCE - ANEXO IV - Preencher'!C31</f>
        <v>HOSPITAL REGIONAL FERNANDO BEZERRA</v>
      </c>
      <c r="C22" s="4" t="str">
        <f>'[1]TCE - ANEXO IV - Preencher'!E31</f>
        <v>5.16 - Serviços Médico-Hospitalares, Odotonlogia e Laboratoriais</v>
      </c>
      <c r="D22" s="3">
        <f>'[1]TCE - ANEXO IV - Preencher'!F31</f>
        <v>21932148000134</v>
      </c>
      <c r="E22" s="5" t="str">
        <f>'[1]TCE - ANEXO IV - Preencher'!G31</f>
        <v>G M SERVICOS MEDISCO LTDA</v>
      </c>
      <c r="F22" s="5" t="str">
        <f>'[1]TCE - ANEXO IV - Preencher'!H31</f>
        <v>S</v>
      </c>
      <c r="G22" s="5" t="str">
        <f>'[1]TCE - ANEXO IV - Preencher'!I31</f>
        <v>S</v>
      </c>
      <c r="H22" s="5">
        <f>'[1]TCE - ANEXO IV - Preencher'!J31</f>
        <v>20094</v>
      </c>
      <c r="I22" s="6">
        <f>IF('[1]TCE - ANEXO IV - Preencher'!K31="","",'[1]TCE - ANEXO IV - Preencher'!K31)</f>
        <v>44165</v>
      </c>
      <c r="J22" s="5" t="str">
        <f>'[1]TCE - ANEXO IV - Preencher'!L31</f>
        <v>GGNX-CZFX</v>
      </c>
      <c r="K22" s="5" t="str">
        <f>IF(F22="B",LEFT('[1]TCE - ANEXO IV - Preencher'!M31,2),IF(F22="S",LEFT('[1]TCE - ANEXO IV - Preencher'!M31,7),IF('[1]TCE - ANEXO IV - Preencher'!H31="","")))</f>
        <v>2609907</v>
      </c>
      <c r="L22" s="7">
        <f>'[1]TCE - ANEXO IV - Preencher'!N31</f>
        <v>12000</v>
      </c>
    </row>
    <row r="23" spans="1:12" s="8" customFormat="1" ht="19.5" customHeight="1" x14ac:dyDescent="0.2">
      <c r="A23" s="3">
        <f>IFERROR(VLOOKUP(B23,'[1]DADOS (OCULTAR)'!$P$3:$R$59,3,0),"")</f>
        <v>10869782000900</v>
      </c>
      <c r="B23" s="4" t="str">
        <f>'[1]TCE - ANEXO IV - Preencher'!C32</f>
        <v>HOSPITAL REGIONAL FERNANDO BEZERRA</v>
      </c>
      <c r="C23" s="4" t="str">
        <f>'[1]TCE - ANEXO IV - Preencher'!E32</f>
        <v>5.16 - Serviços Médico-Hospitalares, Odotonlogia e Laboratoriais</v>
      </c>
      <c r="D23" s="3">
        <f>'[1]TCE - ANEXO IV - Preencher'!F32</f>
        <v>39277075000150</v>
      </c>
      <c r="E23" s="5" t="str">
        <f>'[1]TCE - ANEXO IV - Preencher'!G32</f>
        <v>GERCLIN SERVIÇOS MÉDICOS LTDA</v>
      </c>
      <c r="F23" s="5" t="str">
        <f>'[1]TCE - ANEXO IV - Preencher'!H32</f>
        <v>S</v>
      </c>
      <c r="G23" s="5" t="str">
        <f>'[1]TCE - ANEXO IV - Preencher'!I32</f>
        <v>S</v>
      </c>
      <c r="H23" s="5">
        <f>'[1]TCE - ANEXO IV - Preencher'!J32</f>
        <v>7</v>
      </c>
      <c r="I23" s="6">
        <f>IF('[1]TCE - ANEXO IV - Preencher'!K32="","",'[1]TCE - ANEXO IV - Preencher'!K32)</f>
        <v>44165</v>
      </c>
      <c r="J23" s="5" t="str">
        <f>'[1]TCE - ANEXO IV - Preencher'!L32</f>
        <v>HOSW-EYPC</v>
      </c>
      <c r="K23" s="5" t="str">
        <f>IF(F23="B",LEFT('[1]TCE - ANEXO IV - Preencher'!M32,2),IF(F23="S",LEFT('[1]TCE - ANEXO IV - Preencher'!M32,7),IF('[1]TCE - ANEXO IV - Preencher'!H32="","")))</f>
        <v>2601102</v>
      </c>
      <c r="L23" s="7">
        <f>'[1]TCE - ANEXO IV - Preencher'!N32</f>
        <v>36000</v>
      </c>
    </row>
    <row r="24" spans="1:12" s="8" customFormat="1" ht="19.5" customHeight="1" x14ac:dyDescent="0.2">
      <c r="A24" s="3">
        <f>IFERROR(VLOOKUP(B24,'[1]DADOS (OCULTAR)'!$P$3:$R$59,3,0),"")</f>
        <v>10869782000900</v>
      </c>
      <c r="B24" s="4" t="str">
        <f>'[1]TCE - ANEXO IV - Preencher'!C33</f>
        <v>HOSPITAL REGIONAL FERNANDO BEZERRA</v>
      </c>
      <c r="C24" s="4" t="str">
        <f>'[1]TCE - ANEXO IV - Preencher'!E33</f>
        <v>5.16 - Serviços Médico-Hospitalares, Odotonlogia e Laboratoriais</v>
      </c>
      <c r="D24" s="3">
        <f>'[1]TCE - ANEXO IV - Preencher'!F33</f>
        <v>37416216000142</v>
      </c>
      <c r="E24" s="5" t="str">
        <f>'[1]TCE - ANEXO IV - Preencher'!G33</f>
        <v>MEDICAL SOCIETY SERVIÇOS DE SAÚDE LTDA</v>
      </c>
      <c r="F24" s="5" t="str">
        <f>'[1]TCE - ANEXO IV - Preencher'!H33</f>
        <v>S</v>
      </c>
      <c r="G24" s="5" t="str">
        <f>'[1]TCE - ANEXO IV - Preencher'!I33</f>
        <v>S</v>
      </c>
      <c r="H24" s="5">
        <f>'[1]TCE - ANEXO IV - Preencher'!J33</f>
        <v>30</v>
      </c>
      <c r="I24" s="6">
        <f>IF('[1]TCE - ANEXO IV - Preencher'!K33="","",'[1]TCE - ANEXO IV - Preencher'!K33)</f>
        <v>44165</v>
      </c>
      <c r="J24" s="5" t="str">
        <f>'[1]TCE - ANEXO IV - Preencher'!L33</f>
        <v>AKPW16141</v>
      </c>
      <c r="K24" s="5" t="str">
        <f>IF(F24="B",LEFT('[1]TCE - ANEXO IV - Preencher'!M33,2),IF(F24="S",LEFT('[1]TCE - ANEXO IV - Preencher'!M33,7),IF('[1]TCE - ANEXO IV - Preencher'!H33="","")))</f>
        <v>2609600</v>
      </c>
      <c r="L24" s="7">
        <f>'[1]TCE - ANEXO IV - Preencher'!N33</f>
        <v>15000</v>
      </c>
    </row>
    <row r="25" spans="1:12" s="8" customFormat="1" ht="19.5" customHeight="1" x14ac:dyDescent="0.2">
      <c r="A25" s="3">
        <f>IFERROR(VLOOKUP(B25,'[1]DADOS (OCULTAR)'!$P$3:$R$59,3,0),"")</f>
        <v>10869782000900</v>
      </c>
      <c r="B25" s="4" t="str">
        <f>'[1]TCE - ANEXO IV - Preencher'!C34</f>
        <v>HOSPITAL REGIONAL FERNANDO BEZERRA</v>
      </c>
      <c r="C25" s="4" t="str">
        <f>'[1]TCE - ANEXO IV - Preencher'!E34</f>
        <v>5.16 - Serviços Médico-Hospitalares, Odotonlogia e Laboratoriais</v>
      </c>
      <c r="D25" s="3">
        <f>'[1]TCE - ANEXO IV - Preencher'!F34</f>
        <v>22465344000109</v>
      </c>
      <c r="E25" s="5" t="str">
        <f>'[1]TCE - ANEXO IV - Preencher'!G34</f>
        <v>ODONTOMED LTDA</v>
      </c>
      <c r="F25" s="5" t="str">
        <f>'[1]TCE - ANEXO IV - Preencher'!H34</f>
        <v>S</v>
      </c>
      <c r="G25" s="5" t="str">
        <f>'[1]TCE - ANEXO IV - Preencher'!I34</f>
        <v>S</v>
      </c>
      <c r="H25" s="5">
        <f>'[1]TCE - ANEXO IV - Preencher'!J34</f>
        <v>195</v>
      </c>
      <c r="I25" s="6">
        <f>IF('[1]TCE - ANEXO IV - Preencher'!K34="","",'[1]TCE - ANEXO IV - Preencher'!K34)</f>
        <v>44165</v>
      </c>
      <c r="J25" s="5" t="str">
        <f>'[1]TCE - ANEXO IV - Preencher'!L34</f>
        <v>ZLMA-XANX</v>
      </c>
      <c r="K25" s="5" t="str">
        <f>IF(F25="B",LEFT('[1]TCE - ANEXO IV - Preencher'!M34,2),IF(F25="S",LEFT('[1]TCE - ANEXO IV - Preencher'!M34,7),IF('[1]TCE - ANEXO IV - Preencher'!H34="","")))</f>
        <v>2605301</v>
      </c>
      <c r="L25" s="7">
        <f>'[1]TCE - ANEXO IV - Preencher'!N34</f>
        <v>6000</v>
      </c>
    </row>
    <row r="26" spans="1:12" s="8" customFormat="1" ht="19.5" customHeight="1" x14ac:dyDescent="0.2">
      <c r="A26" s="3">
        <f>IFERROR(VLOOKUP(B26,'[1]DADOS (OCULTAR)'!$P$3:$R$59,3,0),"")</f>
        <v>10869782000900</v>
      </c>
      <c r="B26" s="4" t="str">
        <f>'[1]TCE - ANEXO IV - Preencher'!C35</f>
        <v>HOSPITAL REGIONAL FERNANDO BEZERRA</v>
      </c>
      <c r="C26" s="4" t="str">
        <f>'[1]TCE - ANEXO IV - Preencher'!E35</f>
        <v>5.16 - Serviços Médico-Hospitalares, Odotonlogia e Laboratoriais</v>
      </c>
      <c r="D26" s="3">
        <f>'[1]TCE - ANEXO IV - Preencher'!F35</f>
        <v>37220273000151</v>
      </c>
      <c r="E26" s="5" t="str">
        <f>'[1]TCE - ANEXO IV - Preencher'!G35</f>
        <v>P H GOMES SUDARIO LINS</v>
      </c>
      <c r="F26" s="5" t="str">
        <f>'[1]TCE - ANEXO IV - Preencher'!H35</f>
        <v>S</v>
      </c>
      <c r="G26" s="5" t="str">
        <f>'[1]TCE - ANEXO IV - Preencher'!I35</f>
        <v>S</v>
      </c>
      <c r="H26" s="5">
        <f>'[1]TCE - ANEXO IV - Preencher'!J35</f>
        <v>4</v>
      </c>
      <c r="I26" s="6">
        <f>IF('[1]TCE - ANEXO IV - Preencher'!K35="","",'[1]TCE - ANEXO IV - Preencher'!K35)</f>
        <v>44165</v>
      </c>
      <c r="J26" s="5" t="str">
        <f>'[1]TCE - ANEXO IV - Preencher'!L35</f>
        <v>480787192</v>
      </c>
      <c r="K26" s="5" t="str">
        <f>IF(F26="B",LEFT('[1]TCE - ANEXO IV - Preencher'!M35,2),IF(F26="S",LEFT('[1]TCE - ANEXO IV - Preencher'!M35,7),IF('[1]TCE - ANEXO IV - Preencher'!H35="","")))</f>
        <v>2304400</v>
      </c>
      <c r="L26" s="7">
        <f>'[1]TCE - ANEXO IV - Preencher'!N35</f>
        <v>3000</v>
      </c>
    </row>
    <row r="27" spans="1:12" s="8" customFormat="1" ht="19.5" customHeight="1" x14ac:dyDescent="0.2">
      <c r="A27" s="3">
        <f>IFERROR(VLOOKUP(B27,'[1]DADOS (OCULTAR)'!$P$3:$R$59,3,0),"")</f>
        <v>10869782000900</v>
      </c>
      <c r="B27" s="4" t="str">
        <f>'[1]TCE - ANEXO IV - Preencher'!C36</f>
        <v>HOSPITAL REGIONAL FERNANDO BEZERRA</v>
      </c>
      <c r="C27" s="4" t="str">
        <f>'[1]TCE - ANEXO IV - Preencher'!E36</f>
        <v>5.16 - Serviços Médico-Hospitalares, Odotonlogia e Laboratoriais</v>
      </c>
      <c r="D27" s="3">
        <f>'[1]TCE - ANEXO IV - Preencher'!F36</f>
        <v>33706710000190</v>
      </c>
      <c r="E27" s="5" t="str">
        <f>'[1]TCE - ANEXO IV - Preencher'!G36</f>
        <v>Y L SERVIÇOS MEDICOS LTDA</v>
      </c>
      <c r="F27" s="5" t="str">
        <f>'[1]TCE - ANEXO IV - Preencher'!H36</f>
        <v>S</v>
      </c>
      <c r="G27" s="5" t="str">
        <f>'[1]TCE - ANEXO IV - Preencher'!I36</f>
        <v>S</v>
      </c>
      <c r="H27" s="5">
        <f>'[1]TCE - ANEXO IV - Preencher'!J36</f>
        <v>114</v>
      </c>
      <c r="I27" s="6">
        <f>IF('[1]TCE - ANEXO IV - Preencher'!K36="","",'[1]TCE - ANEXO IV - Preencher'!K36)</f>
        <v>44165</v>
      </c>
      <c r="J27" s="5" t="str">
        <f>'[1]TCE - ANEXO IV - Preencher'!L36</f>
        <v>stxDrmcX66nP</v>
      </c>
      <c r="K27" s="5" t="str">
        <f>IF(F27="B",LEFT('[1]TCE - ANEXO IV - Preencher'!M36,2),IF(F27="S",LEFT('[1]TCE - ANEXO IV - Preencher'!M36,7),IF('[1]TCE - ANEXO IV - Preencher'!H36="","")))</f>
        <v>2304202</v>
      </c>
      <c r="L27" s="7">
        <f>'[1]TCE - ANEXO IV - Preencher'!N36</f>
        <v>6000</v>
      </c>
    </row>
    <row r="28" spans="1:12" s="8" customFormat="1" ht="19.5" customHeight="1" x14ac:dyDescent="0.2">
      <c r="A28" s="3">
        <f>IFERROR(VLOOKUP(B28,'[1]DADOS (OCULTAR)'!$P$3:$R$59,3,0),"")</f>
        <v>10869782000900</v>
      </c>
      <c r="B28" s="4" t="str">
        <f>'[1]TCE - ANEXO IV - Preencher'!C37</f>
        <v>HOSPITAL REGIONAL FERNANDO BEZERRA</v>
      </c>
      <c r="C28" s="4" t="str">
        <f>'[1]TCE - ANEXO IV - Preencher'!E37</f>
        <v>5.16 - Serviços Médico-Hospitalares, Odotonlogia e Laboratoriais</v>
      </c>
      <c r="D28" s="3">
        <f>'[1]TCE - ANEXO IV - Preencher'!F37</f>
        <v>39806504000139</v>
      </c>
      <c r="E28" s="5" t="str">
        <f>'[1]TCE - ANEXO IV - Preencher'!G37</f>
        <v>J V CAVALCANTE PEDROSA LUNA</v>
      </c>
      <c r="F28" s="5" t="str">
        <f>'[1]TCE - ANEXO IV - Preencher'!H37</f>
        <v>S</v>
      </c>
      <c r="G28" s="5" t="str">
        <f>'[1]TCE - ANEXO IV - Preencher'!I37</f>
        <v>S</v>
      </c>
      <c r="H28" s="5">
        <f>'[1]TCE - ANEXO IV - Preencher'!J37</f>
        <v>2</v>
      </c>
      <c r="I28" s="6">
        <f>IF('[1]TCE - ANEXO IV - Preencher'!K37="","",'[1]TCE - ANEXO IV - Preencher'!K37)</f>
        <v>44165</v>
      </c>
      <c r="J28" s="5" t="str">
        <f>'[1]TCE - ANEXO IV - Preencher'!L37</f>
        <v>768467536</v>
      </c>
      <c r="K28" s="5" t="str">
        <f>IF(F28="B",LEFT('[1]TCE - ANEXO IV - Preencher'!M37,2),IF(F28="S",LEFT('[1]TCE - ANEXO IV - Preencher'!M37,7),IF('[1]TCE - ANEXO IV - Preencher'!H37="","")))</f>
        <v>2304400</v>
      </c>
      <c r="L28" s="7">
        <f>'[1]TCE - ANEXO IV - Preencher'!N37</f>
        <v>3000</v>
      </c>
    </row>
    <row r="29" spans="1:12" s="8" customFormat="1" ht="19.5" customHeight="1" x14ac:dyDescent="0.2">
      <c r="A29" s="3">
        <f>IFERROR(VLOOKUP(B29,'[1]DADOS (OCULTAR)'!$P$3:$R$59,3,0),"")</f>
        <v>10869782000900</v>
      </c>
      <c r="B29" s="4" t="str">
        <f>'[1]TCE - ANEXO IV - Preencher'!C38</f>
        <v>HOSPITAL REGIONAL FERNANDO BEZERRA</v>
      </c>
      <c r="C29" s="4" t="str">
        <f>'[1]TCE - ANEXO IV - Preencher'!E38</f>
        <v>5.16 - Serviços Médico-Hospitalares, Odotonlogia e Laboratoriais</v>
      </c>
      <c r="D29" s="3">
        <f>'[1]TCE - ANEXO IV - Preencher'!F38</f>
        <v>927795000188</v>
      </c>
      <c r="E29" s="5" t="str">
        <f>'[1]TCE - ANEXO IV - Preencher'!G38</f>
        <v>DIAGNOSTICO LAB. ESMERALDINO LANDIM S/C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474</v>
      </c>
      <c r="I29" s="6">
        <f>IF('[1]TCE - ANEXO IV - Preencher'!K38="","",'[1]TCE - ANEXO IV - Preencher'!K38)</f>
        <v>44152</v>
      </c>
      <c r="J29" s="5" t="str">
        <f>'[1]TCE - ANEXO IV - Preencher'!L38</f>
        <v>tzxdVJfhC8VL</v>
      </c>
      <c r="K29" s="5" t="str">
        <f>IF(F29="B",LEFT('[1]TCE - ANEXO IV - Preencher'!M38,2),IF(F29="S",LEFT('[1]TCE - ANEXO IV - Preencher'!M38,7),IF('[1]TCE - ANEXO IV - Preencher'!H38="","")))</f>
        <v>2307304</v>
      </c>
      <c r="L29" s="7">
        <f>'[1]TCE - ANEXO IV - Preencher'!N38</f>
        <v>4110.46</v>
      </c>
    </row>
    <row r="30" spans="1:12" s="8" customFormat="1" ht="19.5" customHeight="1" x14ac:dyDescent="0.2">
      <c r="A30" s="3">
        <f>IFERROR(VLOOKUP(B30,'[1]DADOS (OCULTAR)'!$P$3:$R$59,3,0),"")</f>
        <v>10869782000900</v>
      </c>
      <c r="B30" s="4" t="str">
        <f>'[1]TCE - ANEXO IV - Preencher'!C39</f>
        <v>HOSPITAL REGIONAL FERNANDO BEZERRA</v>
      </c>
      <c r="C30" s="4" t="str">
        <f>'[1]TCE - ANEXO IV - Preencher'!E39</f>
        <v>5.16 - Serviços Médico-Hospitalares, Odotonlogia e Laboratoriais</v>
      </c>
      <c r="D30" s="3">
        <f>'[1]TCE - ANEXO IV - Preencher'!F39</f>
        <v>927795000188</v>
      </c>
      <c r="E30" s="5" t="str">
        <f>'[1]TCE - ANEXO IV - Preencher'!G39</f>
        <v>DIAGNOSTICO LAB. ESMERALDINO LANDIM S/C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479</v>
      </c>
      <c r="I30" s="6">
        <f>IF('[1]TCE - ANEXO IV - Preencher'!K39="","",'[1]TCE - ANEXO IV - Preencher'!K39)</f>
        <v>44165</v>
      </c>
      <c r="J30" s="5" t="str">
        <f>'[1]TCE - ANEXO IV - Preencher'!L39</f>
        <v>yTeViDIStK88</v>
      </c>
      <c r="K30" s="5" t="str">
        <f>IF(F30="B",LEFT('[1]TCE - ANEXO IV - Preencher'!M39,2),IF(F30="S",LEFT('[1]TCE - ANEXO IV - Preencher'!M39,7),IF('[1]TCE - ANEXO IV - Preencher'!H39="","")))</f>
        <v>2307304</v>
      </c>
      <c r="L30" s="7">
        <f>'[1]TCE - ANEXO IV - Preencher'!N39</f>
        <v>8017.3</v>
      </c>
    </row>
    <row r="31" spans="1:12" s="8" customFormat="1" ht="19.5" customHeight="1" x14ac:dyDescent="0.2">
      <c r="A31" s="3">
        <f>IFERROR(VLOOKUP(B31,'[1]DADOS (OCULTAR)'!$P$3:$R$59,3,0),"")</f>
        <v>10869782000900</v>
      </c>
      <c r="B31" s="4" t="str">
        <f>'[1]TCE - ANEXO IV - Preencher'!C40</f>
        <v>HOSPITAL REGIONAL FERNANDO BEZERRA</v>
      </c>
      <c r="C31" s="4" t="str">
        <f>'[1]TCE - ANEXO IV - Preencher'!E40</f>
        <v>5.16 - Serviços Médico-Hospitalares, Odotonlogia e Laboratoriais</v>
      </c>
      <c r="D31" s="3">
        <f>'[1]TCE - ANEXO IV - Preencher'!F40</f>
        <v>23973036000157</v>
      </c>
      <c r="E31" s="5" t="str">
        <f>'[1]TCE - ANEXO IV - Preencher'!G40</f>
        <v>IMAGENS E DIAGNOSTICOS MÉDICOS EIRELI-EPP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25299</v>
      </c>
      <c r="I31" s="6">
        <f>IF('[1]TCE - ANEXO IV - Preencher'!K40="","",'[1]TCE - ANEXO IV - Preencher'!K40)</f>
        <v>44165</v>
      </c>
      <c r="J31" s="5" t="str">
        <f>'[1]TCE - ANEXO IV - Preencher'!L40</f>
        <v>4NIK-US6Z</v>
      </c>
      <c r="K31" s="5" t="str">
        <f>IF(F31="B",LEFT('[1]TCE - ANEXO IV - Preencher'!M40,2),IF(F31="S",LEFT('[1]TCE - ANEXO IV - Preencher'!M40,7),IF('[1]TCE - ANEXO IV - Preencher'!H40="","")))</f>
        <v>2609907</v>
      </c>
      <c r="L31" s="7">
        <f>'[1]TCE - ANEXO IV - Preencher'!N40</f>
        <v>2265</v>
      </c>
    </row>
    <row r="32" spans="1:12" s="8" customFormat="1" ht="19.5" customHeight="1" x14ac:dyDescent="0.2">
      <c r="A32" s="3" t="str">
        <f>IFERROR(VLOOKUP(B32,'[1]DADOS (OCULTAR)'!$P$3:$R$59,3,0),"")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(OCULTAR)'!$P$3:$R$59,3,0),"")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(OCULTAR)'!$P$3:$R$59,3,0),"")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(OCULTAR)'!$P$3:$R$59,3,0),"")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(OCULTAR)'!$P$3:$R$59,3,0),"")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(OCULTAR)'!$P$3:$R$59,3,0),"")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(OCULTAR)'!$P$3:$R$59,3,0),"")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(OCULTAR)'!$P$3:$R$59,3,0),"")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(OCULTAR)'!$P$3:$R$59,3,0),"")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(OCULTAR)'!$P$3:$R$59,3,0),"")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(OCULTAR)'!$P$3:$R$59,3,0),"")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(OCULTAR)'!$P$3:$R$59,3,0),"")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(OCULTAR)'!$P$3:$R$59,3,0),"")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(OCULTAR)'!$P$3:$R$59,3,0),"")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(OCULTAR)'!$P$3:$R$59,3,0),"")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(OCULTAR)'!$P$3:$R$59,3,0),"")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(OCULTAR)'!$P$3:$R$59,3,0),"")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(OCULTAR)'!$P$3:$R$59,3,0),"")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(OCULTAR)'!$P$3:$R$59,3,0),"")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(OCULTAR)'!$P$3:$R$59,3,0),"")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(OCULTAR)'!$P$3:$R$59,3,0),"")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(OCULTAR)'!$P$3:$R$59,3,0),"")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(OCULTAR)'!$P$3:$R$59,3,0),"")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(OCULTAR)'!$P$3:$R$59,3,0),"")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(OCULTAR)'!$P$3:$R$59,3,0),"")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(OCULTAR)'!$P$3:$R$59,3,0),"")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(OCULTAR)'!$P$3:$R$59,3,0),"")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(OCULTAR)'!$P$3:$R$59,3,0),"")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(OCULTAR)'!$P$3:$R$59,3,0),"")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(OCULTAR)'!$P$3:$R$59,3,0),"")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(OCULTAR)'!$P$3:$R$59,3,0),"")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(OCULTAR)'!$P$3:$R$59,3,0),"")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(OCULTAR)'!$P$3:$R$59,3,0),"")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(OCULTAR)'!$P$3:$R$59,3,0),"")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(OCULTAR)'!$P$3:$R$59,3,0),"")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(OCULTAR)'!$P$3:$R$59,3,0),"")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(OCULTAR)'!$P$3:$R$59,3,0),"")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(OCULTAR)'!$P$3:$R$59,3,0),"")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(OCULTAR)'!$P$3:$R$59,3,0),"")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(OCULTAR)'!$P$3:$R$59,3,0),"")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(OCULTAR)'!$P$3:$R$59,3,0),"")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(OCULTAR)'!$P$3:$R$59,3,0),"")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(OCULTAR)'!$P$3:$R$59,3,0),"")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(OCULTAR)'!$P$3:$R$59,3,0),"")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(OCULTAR)'!$P$3:$R$59,3,0),"")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(OCULTAR)'!$P$3:$R$59,3,0),"")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(OCULTAR)'!$P$3:$R$59,3,0),"")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(OCULTAR)'!$P$3:$R$59,3,0),"")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(OCULTAR)'!$P$3:$R$59,3,0),"")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(OCULTAR)'!$P$3:$R$59,3,0),"")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(OCULTAR)'!$P$3:$R$59,3,0),"")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(OCULTAR)'!$P$3:$R$59,3,0),"")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(OCULTAR)'!$P$3:$R$59,3,0),"")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(OCULTAR)'!$P$3:$R$59,3,0),"")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(OCULTAR)'!$P$3:$R$59,3,0),"")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(OCULTAR)'!$P$3:$R$59,3,0),"")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(OCULTAR)'!$P$3:$R$59,3,0),"")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(OCULTAR)'!$P$3:$R$59,3,0),"")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(OCULTAR)'!$P$3:$R$59,3,0),"")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(OCULTAR)'!$P$3:$R$59,3,0),"")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(OCULTAR)'!$P$3:$R$59,3,0),"")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(OCULTAR)'!$P$3:$R$59,3,0),"")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(OCULTAR)'!$P$3:$R$59,3,0),"")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(OCULTAR)'!$P$3:$R$59,3,0),"")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(OCULTAR)'!$P$3:$R$59,3,0),"")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(OCULTAR)'!$P$3:$R$59,3,0),"")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(OCULTAR)'!$P$3:$R$59,3,0),"")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(OCULTAR)'!$P$3:$R$59,3,0),"")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(OCULTAR)'!$P$3:$R$59,3,0),"")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(OCULTAR)'!$P$3:$R$59,3,0),"")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(OCULTAR)'!$P$3:$R$59,3,0),"")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(OCULTAR)'!$P$3:$R$59,3,0),"")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(OCULTAR)'!$P$3:$R$59,3,0),"")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(OCULTAR)'!$P$3:$R$59,3,0),"")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(OCULTAR)'!$P$3:$R$59,3,0),"")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(OCULTAR)'!$P$3:$R$59,3,0),"")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(OCULTAR)'!$P$3:$R$59,3,0),"")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(OCULTAR)'!$P$3:$R$59,3,0),"")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(OCULTAR)'!$P$3:$R$59,3,0),"")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(OCULTAR)'!$P$3:$R$59,3,0),"")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(OCULTAR)'!$P$3:$R$59,3,0),"")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(OCULTAR)'!$P$3:$R$59,3,0),"")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(OCULTAR)'!$P$3:$R$59,3,0),"")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(OCULTAR)'!$P$3:$R$59,3,0),"")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(OCULTAR)'!$P$3:$R$59,3,0),"")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(OCULTAR)'!$P$3:$R$59,3,0),"")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(OCULTAR)'!$P$3:$R$59,3,0),"")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(OCULTAR)'!$P$3:$R$59,3,0),"")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(OCULTAR)'!$P$3:$R$59,3,0),"")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(OCULTAR)'!$P$3:$R$59,3,0),"")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(OCULTAR)'!$P$3:$R$59,3,0),"")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(OCULTAR)'!$P$3:$R$59,3,0),"")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(OCULTAR)'!$P$3:$R$59,3,0),"")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(OCULTAR)'!$P$3:$R$59,3,0),"")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(OCULTAR)'!$P$3:$R$59,3,0),"")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(OCULTAR)'!$P$3:$R$59,3,0),"")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(OCULTAR)'!$P$3:$R$59,3,0),"")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(OCULTAR)'!$P$3:$R$59,3,0),"")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(OCULTAR)'!$P$3:$R$59,3,0),"")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(OCULTAR)'!$P$3:$R$59,3,0),"")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(OCULTAR)'!$P$3:$R$59,3,0),"")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(OCULTAR)'!$P$3:$R$59,3,0),"")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(OCULTAR)'!$P$3:$R$59,3,0),"")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(OCULTAR)'!$P$3:$R$59,3,0),"")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(OCULTAR)'!$P$3:$R$59,3,0),"")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(OCULTAR)'!$P$3:$R$59,3,0),"")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(OCULTAR)'!$P$3:$R$59,3,0),"")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(OCULTAR)'!$P$3:$R$59,3,0),"")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(OCULTAR)'!$P$3:$R$59,3,0),"")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(OCULTAR)'!$P$3:$R$59,3,0),"")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(OCULTAR)'!$P$3:$R$59,3,0),"")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(OCULTAR)'!$P$3:$R$59,3,0),"")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(OCULTAR)'!$P$3:$R$59,3,0),"")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(OCULTAR)'!$P$3:$R$59,3,0),"")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(OCULTAR)'!$P$3:$R$59,3,0),"")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(OCULTAR)'!$P$3:$R$59,3,0),"")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(OCULTAR)'!$P$3:$R$59,3,0),"")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(OCULTAR)'!$P$3:$R$59,3,0),"")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(OCULTAR)'!$P$3:$R$59,3,0),"")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(OCULTAR)'!$P$3:$R$59,3,0),"")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(OCULTAR)'!$P$3:$R$59,3,0),"")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(OCULTAR)'!$P$3:$R$59,3,0),"")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(OCULTAR)'!$P$3:$R$59,3,0),"")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(OCULTAR)'!$P$3:$R$59,3,0),"")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(OCULTAR)'!$P$3:$R$59,3,0),"")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(OCULTAR)'!$P$3:$R$59,3,0),"")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(OCULTAR)'!$P$3:$R$59,3,0),"")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(OCULTAR)'!$P$3:$R$59,3,0),"")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(OCULTAR)'!$P$3:$R$59,3,0),"")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(OCULTAR)'!$P$3:$R$59,3,0),"")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(OCULTAR)'!$P$3:$R$59,3,0),"")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(OCULTAR)'!$P$3:$R$59,3,0),"")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(OCULTAR)'!$P$3:$R$59,3,0),"")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(OCULTAR)'!$P$3:$R$59,3,0),"")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(OCULTAR)'!$P$3:$R$59,3,0),"")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(OCULTAR)'!$P$3:$R$59,3,0),"")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(OCULTAR)'!$P$3:$R$59,3,0),"")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(OCULTAR)'!$P$3:$R$59,3,0),"")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(OCULTAR)'!$P$3:$R$59,3,0),"")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(OCULTAR)'!$P$3:$R$59,3,0),"")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(OCULTAR)'!$P$3:$R$59,3,0),"")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(OCULTAR)'!$P$3:$R$59,3,0),"")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(OCULTAR)'!$P$3:$R$59,3,0),"")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(OCULTAR)'!$P$3:$R$59,3,0),"")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(OCULTAR)'!$P$3:$R$59,3,0),"")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(OCULTAR)'!$P$3:$R$59,3,0),"")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(OCULTAR)'!$P$3:$R$59,3,0),"")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(OCULTAR)'!$P$3:$R$59,3,0),"")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(OCULTAR)'!$P$3:$R$59,3,0),"")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(OCULTAR)'!$P$3:$R$59,3,0),"")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(OCULTAR)'!$P$3:$R$59,3,0),"")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(OCULTAR)'!$P$3:$R$59,3,0),"")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(OCULTAR)'!$P$3:$R$59,3,0),"")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(OCULTAR)'!$P$3:$R$59,3,0),"")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(OCULTAR)'!$P$3:$R$59,3,0),"")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(OCULTAR)'!$P$3:$R$59,3,0),"")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(OCULTAR)'!$P$3:$R$59,3,0),"")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(OCULTAR)'!$P$3:$R$59,3,0),"")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(OCULTAR)'!$P$3:$R$59,3,0),"")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(OCULTAR)'!$P$3:$R$59,3,0),"")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(OCULTAR)'!$P$3:$R$59,3,0),"")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(OCULTAR)'!$P$3:$R$59,3,0),"")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(OCULTAR)'!$P$3:$R$59,3,0),"")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(OCULTAR)'!$P$3:$R$59,3,0),"")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(OCULTAR)'!$P$3:$R$59,3,0),"")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(OCULTAR)'!$P$3:$R$59,3,0),"")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(OCULTAR)'!$P$3:$R$59,3,0),"")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(OCULTAR)'!$P$3:$R$59,3,0),"")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(OCULTAR)'!$P$3:$R$59,3,0),"")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(OCULTAR)'!$P$3:$R$59,3,0),"")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(OCULTAR)'!$P$3:$R$59,3,0),"")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(OCULTAR)'!$P$3:$R$59,3,0),"")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(OCULTAR)'!$P$3:$R$59,3,0),"")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(OCULTAR)'!$P$3:$R$59,3,0),"")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(OCULTAR)'!$P$3:$R$59,3,0),"")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(OCULTAR)'!$P$3:$R$59,3,0),"")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(OCULTAR)'!$P$3:$R$59,3,0),"")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(OCULTAR)'!$P$3:$R$59,3,0),"")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(OCULTAR)'!$P$3:$R$59,3,0),"")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(OCULTAR)'!$P$3:$R$59,3,0),"")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(OCULTAR)'!$P$3:$R$59,3,0),"")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(OCULTAR)'!$P$3:$R$59,3,0),"")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(OCULTAR)'!$P$3:$R$59,3,0),"")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(OCULTAR)'!$P$3:$R$59,3,0),"")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(OCULTAR)'!$P$3:$R$59,3,0),"")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(OCULTAR)'!$P$3:$R$59,3,0),"")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(OCULTAR)'!$P$3:$R$59,3,0),"")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(OCULTAR)'!$P$3:$R$59,3,0),"")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(OCULTAR)'!$P$3:$R$59,3,0),"")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(OCULTAR)'!$P$3:$R$59,3,0),"")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(OCULTAR)'!$P$3:$R$59,3,0),"")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(OCULTAR)'!$P$3:$R$59,3,0),"")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(OCULTAR)'!$P$3:$R$59,3,0),"")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(OCULTAR)'!$P$3:$R$59,3,0),"")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(OCULTAR)'!$P$3:$R$59,3,0),"")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(OCULTAR)'!$P$3:$R$59,3,0),"")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(OCULTAR)'!$P$3:$R$59,3,0),"")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(OCULTAR)'!$P$3:$R$59,3,0),"")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(OCULTAR)'!$P$3:$R$59,3,0),"")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(OCULTAR)'!$P$3:$R$59,3,0),"")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(OCULTAR)'!$P$3:$R$59,3,0),"")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(OCULTAR)'!$P$3:$R$59,3,0),"")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(OCULTAR)'!$P$3:$R$59,3,0),"")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(OCULTAR)'!$P$3:$R$59,3,0),"")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(OCULTAR)'!$P$3:$R$59,3,0),"")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(OCULTAR)'!$P$3:$R$59,3,0),"")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(OCULTAR)'!$P$3:$R$59,3,0),"")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(OCULTAR)'!$P$3:$R$59,3,0),"")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(OCULTAR)'!$P$3:$R$59,3,0),"")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(OCULTAR)'!$P$3:$R$59,3,0),"")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(OCULTAR)'!$P$3:$R$59,3,0),"")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(OCULTAR)'!$P$3:$R$59,3,0),"")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(OCULTAR)'!$P$3:$R$59,3,0),"")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(OCULTAR)'!$P$3:$R$59,3,0),"")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(OCULTAR)'!$P$3:$R$59,3,0),"")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(OCULTAR)'!$P$3:$R$59,3,0),"")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(OCULTAR)'!$P$3:$R$59,3,0),"")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(OCULTAR)'!$P$3:$R$59,3,0),"")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(OCULTAR)'!$P$3:$R$59,3,0),"")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(OCULTAR)'!$P$3:$R$59,3,0),"")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(OCULTAR)'!$P$3:$R$59,3,0),"")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(OCULTAR)'!$P$3:$R$59,3,0),"")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(OCULTAR)'!$P$3:$R$59,3,0),"")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(OCULTAR)'!$P$3:$R$59,3,0),"")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(OCULTAR)'!$P$3:$R$59,3,0),"")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(OCULTAR)'!$P$3:$R$59,3,0),"")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(OCULTAR)'!$P$3:$R$59,3,0),"")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(OCULTAR)'!$P$3:$R$59,3,0),"")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(OCULTAR)'!$P$3:$R$59,3,0),"")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(OCULTAR)'!$P$3:$R$59,3,0),"")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(OCULTAR)'!$P$3:$R$59,3,0),"")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(OCULTAR)'!$P$3:$R$59,3,0),"")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(OCULTAR)'!$P$3:$R$59,3,0),"")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(OCULTAR)'!$P$3:$R$59,3,0),"")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(OCULTAR)'!$P$3:$R$59,3,0),"")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(OCULTAR)'!$P$3:$R$59,3,0),"")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(OCULTAR)'!$P$3:$R$59,3,0),"")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(OCULTAR)'!$P$3:$R$59,3,0),"")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(OCULTAR)'!$P$3:$R$59,3,0),"")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(OCULTAR)'!$P$3:$R$59,3,0),"")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(OCULTAR)'!$P$3:$R$59,3,0),"")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(OCULTAR)'!$P$3:$R$59,3,0),"")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(OCULTAR)'!$P$3:$R$59,3,0),"")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(OCULTAR)'!$P$3:$R$59,3,0),"")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(OCULTAR)'!$P$3:$R$59,3,0),"")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(OCULTAR)'!$P$3:$R$59,3,0),"")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(OCULTAR)'!$P$3:$R$59,3,0),"")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(OCULTAR)'!$P$3:$R$59,3,0),"")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(OCULTAR)'!$P$3:$R$59,3,0),"")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(OCULTAR)'!$P$3:$R$59,3,0),"")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(OCULTAR)'!$P$3:$R$59,3,0),"")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(OCULTAR)'!$P$3:$R$59,3,0),"")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(OCULTAR)'!$P$3:$R$59,3,0),"")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(OCULTAR)'!$P$3:$R$59,3,0),"")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(OCULTAR)'!$P$3:$R$59,3,0),"")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(OCULTAR)'!$P$3:$R$59,3,0),"")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(OCULTAR)'!$P$3:$R$59,3,0),"")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(OCULTAR)'!$P$3:$R$59,3,0),"")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(OCULTAR)'!$P$3:$R$59,3,0),"")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(OCULTAR)'!$P$3:$R$59,3,0),"")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(OCULTAR)'!$P$3:$R$59,3,0),"")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(OCULTAR)'!$P$3:$R$59,3,0),"")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(OCULTAR)'!$P$3:$R$59,3,0),"")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(OCULTAR)'!$P$3:$R$59,3,0),"")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(OCULTAR)'!$P$3:$R$59,3,0),"")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(OCULTAR)'!$P$3:$R$59,3,0),"")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(OCULTAR)'!$P$3:$R$59,3,0),"")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(OCULTAR)'!$P$3:$R$59,3,0),"")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(OCULTAR)'!$P$3:$R$59,3,0),"")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(OCULTAR)'!$P$3:$R$59,3,0),"")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(OCULTAR)'!$P$3:$R$59,3,0),"")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(OCULTAR)'!$P$3:$R$59,3,0),"")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(OCULTAR)'!$P$3:$R$59,3,0),"")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(OCULTAR)'!$P$3:$R$59,3,0),"")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(OCULTAR)'!$P$3:$R$59,3,0),"")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(OCULTAR)'!$P$3:$R$59,3,0),"")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(OCULTAR)'!$P$3:$R$59,3,0),"")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(OCULTAR)'!$P$3:$R$59,3,0),"")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(OCULTAR)'!$P$3:$R$59,3,0),"")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(OCULTAR)'!$P$3:$R$59,3,0),"")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(OCULTAR)'!$P$3:$R$59,3,0),"")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(OCULTAR)'!$P$3:$R$59,3,0),"")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(OCULTAR)'!$P$3:$R$59,3,0),"")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(OCULTAR)'!$P$3:$R$59,3,0),"")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(OCULTAR)'!$P$3:$R$59,3,0),"")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(OCULTAR)'!$P$3:$R$59,3,0),"")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(OCULTAR)'!$P$3:$R$59,3,0),"")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(OCULTAR)'!$P$3:$R$59,3,0),"")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(OCULTAR)'!$P$3:$R$59,3,0),"")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(OCULTAR)'!$P$3:$R$59,3,0),"")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(OCULTAR)'!$P$3:$R$59,3,0),"")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(OCULTAR)'!$P$3:$R$59,3,0),"")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(OCULTAR)'!$P$3:$R$59,3,0),"")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(OCULTAR)'!$P$3:$R$59,3,0),"")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(OCULTAR)'!$P$3:$R$59,3,0),"")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(OCULTAR)'!$P$3:$R$59,3,0),"")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(OCULTAR)'!$P$3:$R$59,3,0),"")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(OCULTAR)'!$P$3:$R$59,3,0),"")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(OCULTAR)'!$P$3:$R$59,3,0),"")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(OCULTAR)'!$P$3:$R$59,3,0),"")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(OCULTAR)'!$P$3:$R$59,3,0),"")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(OCULTAR)'!$P$3:$R$59,3,0),"")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(OCULTAR)'!$P$3:$R$59,3,0),"")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(OCULTAR)'!$P$3:$R$59,3,0),"")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(OCULTAR)'!$P$3:$R$59,3,0),"")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(OCULTAR)'!$P$3:$R$59,3,0),"")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(OCULTAR)'!$P$3:$R$59,3,0),"")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(OCULTAR)'!$P$3:$R$59,3,0),"")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(OCULTAR)'!$P$3:$R$59,3,0),"")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(OCULTAR)'!$P$3:$R$59,3,0),"")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(OCULTAR)'!$P$3:$R$59,3,0),"")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(OCULTAR)'!$P$3:$R$59,3,0),"")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(OCULTAR)'!$P$3:$R$59,3,0),"")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(OCULTAR)'!$P$3:$R$59,3,0),"")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(OCULTAR)'!$P$3:$R$59,3,0),"")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(OCULTAR)'!$P$3:$R$59,3,0),"")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(OCULTAR)'!$P$3:$R$59,3,0),"")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(OCULTAR)'!$P$3:$R$59,3,0),"")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(OCULTAR)'!$P$3:$R$59,3,0),"")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(OCULTAR)'!$P$3:$R$59,3,0),"")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(OCULTAR)'!$P$3:$R$59,3,0),"")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(OCULTAR)'!$P$3:$R$59,3,0),"")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(OCULTAR)'!$P$3:$R$59,3,0),"")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(OCULTAR)'!$P$3:$R$59,3,0),"")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(OCULTAR)'!$P$3:$R$59,3,0),"")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(OCULTAR)'!$P$3:$R$59,3,0),"")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(OCULTAR)'!$P$3:$R$59,3,0),"")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(OCULTAR)'!$P$3:$R$59,3,0),"")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(OCULTAR)'!$P$3:$R$59,3,0),"")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(OCULTAR)'!$P$3:$R$59,3,0),"")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(OCULTAR)'!$P$3:$R$59,3,0),"")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(OCULTAR)'!$P$3:$R$59,3,0),"")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(OCULTAR)'!$P$3:$R$59,3,0),"")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(OCULTAR)'!$P$3:$R$59,3,0),"")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(OCULTAR)'!$P$3:$R$59,3,0),"")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(OCULTAR)'!$P$3:$R$59,3,0),"")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(OCULTAR)'!$P$3:$R$59,3,0),"")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(OCULTAR)'!$P$3:$R$59,3,0),"")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(OCULTAR)'!$P$3:$R$59,3,0),"")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(OCULTAR)'!$P$3:$R$59,3,0),"")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(OCULTAR)'!$P$3:$R$59,3,0),"")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(OCULTAR)'!$P$3:$R$59,3,0),"")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(OCULTAR)'!$P$3:$R$59,3,0),"")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(OCULTAR)'!$P$3:$R$59,3,0),"")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(OCULTAR)'!$P$3:$R$59,3,0),"")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(OCULTAR)'!$P$3:$R$59,3,0),"")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(OCULTAR)'!$P$3:$R$59,3,0),"")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(OCULTAR)'!$P$3:$R$59,3,0),"")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(OCULTAR)'!$P$3:$R$59,3,0),"")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(OCULTAR)'!$P$3:$R$59,3,0),"")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(OCULTAR)'!$P$3:$R$59,3,0),"")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(OCULTAR)'!$P$3:$R$59,3,0),"")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(OCULTAR)'!$P$3:$R$59,3,0),"")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(OCULTAR)'!$P$3:$R$59,3,0),"")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(OCULTAR)'!$P$3:$R$59,3,0),"")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(OCULTAR)'!$P$3:$R$59,3,0),"")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(OCULTAR)'!$P$3:$R$59,3,0),"")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(OCULTAR)'!$P$3:$R$59,3,0),"")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(OCULTAR)'!$P$3:$R$59,3,0),"")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(OCULTAR)'!$P$3:$R$59,3,0),"")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(OCULTAR)'!$P$3:$R$59,3,0),"")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(OCULTAR)'!$P$3:$R$59,3,0),"")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(OCULTAR)'!$P$3:$R$59,3,0),"")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(OCULTAR)'!$P$3:$R$59,3,0),"")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(OCULTAR)'!$P$3:$R$59,3,0),"")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(OCULTAR)'!$P$3:$R$59,3,0),"")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(OCULTAR)'!$P$3:$R$59,3,0),"")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(OCULTAR)'!$P$3:$R$59,3,0),"")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(OCULTAR)'!$P$3:$R$59,3,0),"")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(OCULTAR)'!$P$3:$R$59,3,0),"")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(OCULTAR)'!$P$3:$R$59,3,0),"")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(OCULTAR)'!$P$3:$R$59,3,0),"")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(OCULTAR)'!$P$3:$R$59,3,0),"")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(OCULTAR)'!$P$3:$R$59,3,0),"")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(OCULTAR)'!$P$3:$R$59,3,0),"")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(OCULTAR)'!$P$3:$R$59,3,0),"")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(OCULTAR)'!$P$3:$R$59,3,0),"")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(OCULTAR)'!$P$3:$R$59,3,0),"")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(OCULTAR)'!$P$3:$R$59,3,0),"")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(OCULTAR)'!$P$3:$R$59,3,0),"")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(OCULTAR)'!$P$3:$R$59,3,0),"")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(OCULTAR)'!$P$3:$R$59,3,0),"")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(OCULTAR)'!$P$3:$R$59,3,0),"")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(OCULTAR)'!$P$3:$R$59,3,0),"")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(OCULTAR)'!$P$3:$R$59,3,0),"")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(OCULTAR)'!$P$3:$R$59,3,0),"")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(OCULTAR)'!$P$3:$R$59,3,0),"")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(OCULTAR)'!$P$3:$R$59,3,0),"")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(OCULTAR)'!$P$3:$R$59,3,0),"")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(OCULTAR)'!$P$3:$R$59,3,0),"")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(OCULTAR)'!$P$3:$R$59,3,0),"")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(OCULTAR)'!$P$3:$R$59,3,0),"")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(OCULTAR)'!$P$3:$R$59,3,0),"")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(OCULTAR)'!$P$3:$R$59,3,0),"")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(OCULTAR)'!$P$3:$R$59,3,0),"")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(OCULTAR)'!$P$3:$R$59,3,0),"")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(OCULTAR)'!$P$3:$R$59,3,0),"")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(OCULTAR)'!$P$3:$R$59,3,0),"")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(OCULTAR)'!$P$3:$R$59,3,0),"")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(OCULTAR)'!$P$3:$R$59,3,0),"")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(OCULTAR)'!$P$3:$R$59,3,0),"")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(OCULTAR)'!$P$3:$R$59,3,0),"")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(OCULTAR)'!$P$3:$R$59,3,0),"")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(OCULTAR)'!$P$3:$R$59,3,0),"")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(OCULTAR)'!$P$3:$R$59,3,0),"")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(OCULTAR)'!$P$3:$R$59,3,0),"")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(OCULTAR)'!$P$3:$R$59,3,0),"")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(OCULTAR)'!$P$3:$R$59,3,0),"")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(OCULTAR)'!$P$3:$R$59,3,0),"")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(OCULTAR)'!$P$3:$R$59,3,0),"")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(OCULTAR)'!$P$3:$R$59,3,0),"")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(OCULTAR)'!$P$3:$R$59,3,0),"")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(OCULTAR)'!$P$3:$R$59,3,0),"")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(OCULTAR)'!$P$3:$R$59,3,0),"")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(OCULTAR)'!$P$3:$R$59,3,0),"")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(OCULTAR)'!$P$3:$R$59,3,0),"")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(OCULTAR)'!$P$3:$R$59,3,0),"")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(OCULTAR)'!$P$3:$R$59,3,0),"")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(OCULTAR)'!$P$3:$R$59,3,0),"")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(OCULTAR)'!$P$3:$R$59,3,0),"")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(OCULTAR)'!$P$3:$R$59,3,0),"")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(OCULTAR)'!$P$3:$R$59,3,0),"")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(OCULTAR)'!$P$3:$R$59,3,0),"")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(OCULTAR)'!$P$3:$R$59,3,0),"")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(OCULTAR)'!$P$3:$R$59,3,0),"")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(OCULTAR)'!$P$3:$R$59,3,0),"")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(OCULTAR)'!$P$3:$R$59,3,0),"")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(OCULTAR)'!$P$3:$R$59,3,0),"")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(OCULTAR)'!$P$3:$R$59,3,0),"")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(OCULTAR)'!$P$3:$R$59,3,0),"")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(OCULTAR)'!$P$3:$R$59,3,0),"")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(OCULTAR)'!$P$3:$R$59,3,0),"")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(OCULTAR)'!$P$3:$R$59,3,0),"")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(OCULTAR)'!$P$3:$R$59,3,0),"")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(OCULTAR)'!$P$3:$R$59,3,0),"")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(OCULTAR)'!$P$3:$R$59,3,0),"")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(OCULTAR)'!$P$3:$R$59,3,0),"")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(OCULTAR)'!$P$3:$R$59,3,0),"")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(OCULTAR)'!$P$3:$R$59,3,0),"")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(OCULTAR)'!$P$3:$R$59,3,0),"")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(OCULTAR)'!$P$3:$R$59,3,0),"")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(OCULTAR)'!$P$3:$R$59,3,0),"")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(OCULTAR)'!$P$3:$R$59,3,0),"")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(OCULTAR)'!$P$3:$R$59,3,0),"")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(OCULTAR)'!$P$3:$R$59,3,0),"")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(OCULTAR)'!$P$3:$R$59,3,0),"")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(OCULTAR)'!$P$3:$R$59,3,0),"")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(OCULTAR)'!$P$3:$R$59,3,0),"")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(OCULTAR)'!$P$3:$R$59,3,0),"")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(OCULTAR)'!$P$3:$R$59,3,0),"")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(OCULTAR)'!$P$3:$R$59,3,0),"")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(OCULTAR)'!$P$3:$R$59,3,0),"")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(OCULTAR)'!$P$3:$R$59,3,0),"")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(OCULTAR)'!$P$3:$R$59,3,0),"")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(OCULTAR)'!$P$3:$R$59,3,0),"")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(OCULTAR)'!$P$3:$R$59,3,0),"")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(OCULTAR)'!$P$3:$R$59,3,0),"")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(OCULTAR)'!$P$3:$R$59,3,0),"")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(OCULTAR)'!$P$3:$R$59,3,0),"")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(OCULTAR)'!$P$3:$R$59,3,0),"")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(OCULTAR)'!$P$3:$R$59,3,0),"")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(OCULTAR)'!$P$3:$R$59,3,0),"")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(OCULTAR)'!$P$3:$R$59,3,0),"")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(OCULTAR)'!$P$3:$R$59,3,0),"")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(OCULTAR)'!$P$3:$R$59,3,0),"")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(OCULTAR)'!$P$3:$R$59,3,0),"")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(OCULTAR)'!$P$3:$R$59,3,0),"")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(OCULTAR)'!$P$3:$R$59,3,0),"")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(OCULTAR)'!$P$3:$R$59,3,0),"")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(OCULTAR)'!$P$3:$R$59,3,0),"")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(OCULTAR)'!$P$3:$R$59,3,0),"")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(OCULTAR)'!$P$3:$R$59,3,0),"")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(OCULTAR)'!$P$3:$R$59,3,0),"")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(OCULTAR)'!$P$3:$R$59,3,0),"")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(OCULTAR)'!$P$3:$R$59,3,0),"")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(OCULTAR)'!$P$3:$R$59,3,0),"")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(OCULTAR)'!$P$3:$R$59,3,0),"")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(OCULTAR)'!$P$3:$R$59,3,0),"")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(OCULTAR)'!$P$3:$R$59,3,0),"")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(OCULTAR)'!$P$3:$R$59,3,0),"")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(OCULTAR)'!$P$3:$R$59,3,0),"")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(OCULTAR)'!$P$3:$R$59,3,0),"")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(OCULTAR)'!$P$3:$R$59,3,0),"")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(OCULTAR)'!$P$3:$R$59,3,0),"")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(OCULTAR)'!$P$3:$R$59,3,0),"")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(OCULTAR)'!$P$3:$R$59,3,0),"")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(OCULTAR)'!$P$3:$R$59,3,0),"")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(OCULTAR)'!$P$3:$R$59,3,0),"")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(OCULTAR)'!$P$3:$R$59,3,0),"")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(OCULTAR)'!$P$3:$R$59,3,0),"")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(OCULTAR)'!$P$3:$R$59,3,0),"")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(OCULTAR)'!$P$3:$R$59,3,0),"")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(OCULTAR)'!$P$3:$R$59,3,0),"")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(OCULTAR)'!$P$3:$R$59,3,0),"")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(OCULTAR)'!$P$3:$R$59,3,0),"")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(OCULTAR)'!$P$3:$R$59,3,0),"")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(OCULTAR)'!$P$3:$R$59,3,0),"")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(OCULTAR)'!$P$3:$R$59,3,0),"")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(OCULTAR)'!$P$3:$R$59,3,0),"")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(OCULTAR)'!$P$3:$R$59,3,0),"")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(OCULTAR)'!$P$3:$R$59,3,0),"")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(OCULTAR)'!$P$3:$R$59,3,0),"")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(OCULTAR)'!$P$3:$R$59,3,0),"")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(OCULTAR)'!$P$3:$R$59,3,0),"")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(OCULTAR)'!$P$3:$R$59,3,0),"")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(OCULTAR)'!$P$3:$R$59,3,0),"")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(OCULTAR)'!$P$3:$R$59,3,0),"")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(OCULTAR)'!$P$3:$R$59,3,0),"")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(OCULTAR)'!$P$3:$R$59,3,0),"")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(OCULTAR)'!$P$3:$R$59,3,0),"")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(OCULTAR)'!$P$3:$R$59,3,0),"")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(OCULTAR)'!$P$3:$R$59,3,0),"")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(OCULTAR)'!$P$3:$R$59,3,0),"")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(OCULTAR)'!$P$3:$R$59,3,0),"")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(OCULTAR)'!$P$3:$R$59,3,0),"")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(OCULTAR)'!$P$3:$R$59,3,0),"")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(OCULTAR)'!$P$3:$R$59,3,0),"")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(OCULTAR)'!$P$3:$R$59,3,0),"")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(OCULTAR)'!$P$3:$R$59,3,0),"")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(OCULTAR)'!$P$3:$R$59,3,0),"")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(OCULTAR)'!$P$3:$R$59,3,0),"")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(OCULTAR)'!$P$3:$R$59,3,0),"")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(OCULTAR)'!$P$3:$R$59,3,0),"")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(OCULTAR)'!$P$3:$R$59,3,0),"")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(OCULTAR)'!$P$3:$R$59,3,0),"")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(OCULTAR)'!$P$3:$R$59,3,0),"")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(OCULTAR)'!$P$3:$R$59,3,0),"")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(OCULTAR)'!$P$3:$R$59,3,0),"")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(OCULTAR)'!$P$3:$R$59,3,0),"")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(OCULTAR)'!$P$3:$R$59,3,0),"")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(OCULTAR)'!$P$3:$R$59,3,0),"")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(OCULTAR)'!$P$3:$R$59,3,0),"")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(OCULTAR)'!$P$3:$R$59,3,0),"")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(OCULTAR)'!$P$3:$R$59,3,0),"")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(OCULTAR)'!$P$3:$R$59,3,0),"")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(OCULTAR)'!$P$3:$R$59,3,0),"")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(OCULTAR)'!$P$3:$R$59,3,0),"")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(OCULTAR)'!$P$3:$R$59,3,0),"")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(OCULTAR)'!$P$3:$R$59,3,0),"")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(OCULTAR)'!$P$3:$R$59,3,0),"")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(OCULTAR)'!$P$3:$R$59,3,0),"")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(OCULTAR)'!$P$3:$R$59,3,0),"")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(OCULTAR)'!$P$3:$R$59,3,0),"")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(OCULTAR)'!$P$3:$R$59,3,0),"")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(OCULTAR)'!$P$3:$R$59,3,0),"")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(OCULTAR)'!$P$3:$R$59,3,0),"")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(OCULTAR)'!$P$3:$R$59,3,0),"")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(OCULTAR)'!$P$3:$R$59,3,0),"")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(OCULTAR)'!$P$3:$R$59,3,0),"")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(OCULTAR)'!$P$3:$R$59,3,0),"")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(OCULTAR)'!$P$3:$R$59,3,0),"")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(OCULTAR)'!$P$3:$R$59,3,0),"")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(OCULTAR)'!$P$3:$R$59,3,0),"")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(OCULTAR)'!$P$3:$R$59,3,0),"")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(OCULTAR)'!$P$3:$R$59,3,0),"")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(OCULTAR)'!$P$3:$R$59,3,0),"")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(OCULTAR)'!$P$3:$R$59,3,0),"")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(OCULTAR)'!$P$3:$R$59,3,0),"")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(OCULTAR)'!$P$3:$R$59,3,0),"")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(OCULTAR)'!$P$3:$R$59,3,0),"")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(OCULTAR)'!$P$3:$R$59,3,0),"")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(OCULTAR)'!$P$3:$R$59,3,0),"")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(OCULTAR)'!$P$3:$R$59,3,0),"")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(OCULTAR)'!$P$3:$R$59,3,0),"")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(OCULTAR)'!$P$3:$R$59,3,0),"")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(OCULTAR)'!$P$3:$R$59,3,0),"")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(OCULTAR)'!$P$3:$R$59,3,0),"")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(OCULTAR)'!$P$3:$R$59,3,0),"")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(OCULTAR)'!$P$3:$R$59,3,0),"")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(OCULTAR)'!$P$3:$R$59,3,0),"")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(OCULTAR)'!$P$3:$R$59,3,0),"")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(OCULTAR)'!$P$3:$R$59,3,0),"")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(OCULTAR)'!$P$3:$R$59,3,0),"")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(OCULTAR)'!$P$3:$R$59,3,0),"")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(OCULTAR)'!$P$3:$R$59,3,0),"")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(OCULTAR)'!$P$3:$R$59,3,0),"")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(OCULTAR)'!$P$3:$R$59,3,0),"")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(OCULTAR)'!$P$3:$R$59,3,0),"")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(OCULTAR)'!$P$3:$R$59,3,0),"")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(OCULTAR)'!$P$3:$R$59,3,0),"")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(OCULTAR)'!$P$3:$R$59,3,0),"")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(OCULTAR)'!$P$3:$R$59,3,0),"")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(OCULTAR)'!$P$3:$R$59,3,0),"")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(OCULTAR)'!$P$3:$R$59,3,0),"")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(OCULTAR)'!$P$3:$R$59,3,0),"")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(OCULTAR)'!$P$3:$R$59,3,0),"")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(OCULTAR)'!$P$3:$R$59,3,0),"")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(OCULTAR)'!$P$3:$R$59,3,0),"")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(OCULTAR)'!$P$3:$R$59,3,0),"")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(OCULTAR)'!$P$3:$R$59,3,0),"")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(OCULTAR)'!$P$3:$R$59,3,0),"")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(OCULTAR)'!$P$3:$R$59,3,0),"")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(OCULTAR)'!$P$3:$R$59,3,0),"")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(OCULTAR)'!$P$3:$R$59,3,0),"")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(OCULTAR)'!$P$3:$R$59,3,0),"")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(OCULTAR)'!$P$3:$R$59,3,0),"")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(OCULTAR)'!$P$3:$R$59,3,0),"")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(OCULTAR)'!$P$3:$R$59,3,0),"")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(OCULTAR)'!$P$3:$R$59,3,0),"")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(OCULTAR)'!$P$3:$R$59,3,0),"")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(OCULTAR)'!$P$3:$R$59,3,0),"")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(OCULTAR)'!$P$3:$R$59,3,0),"")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(OCULTAR)'!$P$3:$R$59,3,0),"")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(OCULTAR)'!$P$3:$R$59,3,0),"")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(OCULTAR)'!$P$3:$R$59,3,0),"")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(OCULTAR)'!$P$3:$R$59,3,0),"")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(OCULTAR)'!$P$3:$R$59,3,0),"")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(OCULTAR)'!$P$3:$R$59,3,0),"")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(OCULTAR)'!$P$3:$R$59,3,0),"")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(OCULTAR)'!$P$3:$R$59,3,0),"")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(OCULTAR)'!$P$3:$R$59,3,0),"")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(OCULTAR)'!$P$3:$R$59,3,0),"")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(OCULTAR)'!$P$3:$R$59,3,0),"")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(OCULTAR)'!$P$3:$R$59,3,0),"")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(OCULTAR)'!$P$3:$R$59,3,0),"")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(OCULTAR)'!$P$3:$R$59,3,0),"")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(OCULTAR)'!$P$3:$R$59,3,0),"")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(OCULTAR)'!$P$3:$R$59,3,0),"")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(OCULTAR)'!$P$3:$R$59,3,0),"")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(OCULTAR)'!$P$3:$R$59,3,0),"")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(OCULTAR)'!$P$3:$R$59,3,0),"")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(OCULTAR)'!$P$3:$R$59,3,0),"")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(OCULTAR)'!$P$3:$R$59,3,0),"")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(OCULTAR)'!$P$3:$R$59,3,0),"")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(OCULTAR)'!$P$3:$R$59,3,0),"")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(OCULTAR)'!$P$3:$R$59,3,0),"")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(OCULTAR)'!$P$3:$R$59,3,0),"")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(OCULTAR)'!$P$3:$R$59,3,0),"")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(OCULTAR)'!$P$3:$R$59,3,0),"")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(OCULTAR)'!$P$3:$R$59,3,0),"")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(OCULTAR)'!$P$3:$R$59,3,0),"")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(OCULTAR)'!$P$3:$R$59,3,0),"")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(OCULTAR)'!$P$3:$R$59,3,0),"")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(OCULTAR)'!$P$3:$R$59,3,0),"")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(OCULTAR)'!$P$3:$R$59,3,0),"")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(OCULTAR)'!$P$3:$R$59,3,0),"")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(OCULTAR)'!$P$3:$R$59,3,0),"")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(OCULTAR)'!$P$3:$R$59,3,0),"")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(OCULTAR)'!$P$3:$R$59,3,0),"")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(OCULTAR)'!$P$3:$R$59,3,0),"")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(OCULTAR)'!$P$3:$R$59,3,0),"")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(OCULTAR)'!$P$3:$R$59,3,0),"")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(OCULTAR)'!$P$3:$R$59,3,0),"")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(OCULTAR)'!$P$3:$R$59,3,0),"")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(OCULTAR)'!$P$3:$R$59,3,0),"")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(OCULTAR)'!$P$3:$R$59,3,0),"")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(OCULTAR)'!$P$3:$R$59,3,0),"")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(OCULTAR)'!$P$3:$R$59,3,0),"")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(OCULTAR)'!$P$3:$R$59,3,0),"")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(OCULTAR)'!$P$3:$R$59,3,0),"")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(OCULTAR)'!$P$3:$R$59,3,0),"")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(OCULTAR)'!$P$3:$R$59,3,0),"")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(OCULTAR)'!$P$3:$R$59,3,0),"")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(OCULTAR)'!$P$3:$R$59,3,0),"")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(OCULTAR)'!$P$3:$R$59,3,0),"")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(OCULTAR)'!$P$3:$R$59,3,0),"")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(OCULTAR)'!$P$3:$R$59,3,0),"")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(OCULTAR)'!$P$3:$R$59,3,0),"")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(OCULTAR)'!$P$3:$R$59,3,0),"")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(OCULTAR)'!$P$3:$R$59,3,0),"")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(OCULTAR)'!$P$3:$R$59,3,0),"")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(OCULTAR)'!$P$3:$R$59,3,0),"")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(OCULTAR)'!$P$3:$R$59,3,0),"")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(OCULTAR)'!$P$3:$R$59,3,0),"")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(OCULTAR)'!$P$3:$R$59,3,0),"")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(OCULTAR)'!$P$3:$R$59,3,0),"")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(OCULTAR)'!$P$3:$R$59,3,0),"")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(OCULTAR)'!$P$3:$R$59,3,0),"")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(OCULTAR)'!$P$3:$R$59,3,0),"")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(OCULTAR)'!$P$3:$R$59,3,0),"")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(OCULTAR)'!$P$3:$R$59,3,0),"")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(OCULTAR)'!$P$3:$R$59,3,0),"")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(OCULTAR)'!$P$3:$R$59,3,0),"")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(OCULTAR)'!$P$3:$R$59,3,0),"")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(OCULTAR)'!$P$3:$R$59,3,0),"")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(OCULTAR)'!$P$3:$R$59,3,0),"")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(OCULTAR)'!$P$3:$R$59,3,0),"")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(OCULTAR)'!$P$3:$R$59,3,0),"")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(OCULTAR)'!$P$3:$R$59,3,0),"")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(OCULTAR)'!$P$3:$R$59,3,0),"")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(OCULTAR)'!$P$3:$R$59,3,0),"")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(OCULTAR)'!$P$3:$R$59,3,0),"")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(OCULTAR)'!$P$3:$R$59,3,0),"")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(OCULTAR)'!$P$3:$R$59,3,0),"")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(OCULTAR)'!$P$3:$R$59,3,0),"")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(OCULTAR)'!$P$3:$R$59,3,0),"")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(OCULTAR)'!$P$3:$R$59,3,0),"")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(OCULTAR)'!$P$3:$R$59,3,0),"")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(OCULTAR)'!$P$3:$R$59,3,0),"")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(OCULTAR)'!$P$3:$R$59,3,0),"")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(OCULTAR)'!$P$3:$R$59,3,0),"")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(OCULTAR)'!$P$3:$R$59,3,0),"")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(OCULTAR)'!$P$3:$R$59,3,0),"")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(OCULTAR)'!$P$3:$R$59,3,0),"")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(OCULTAR)'!$P$3:$R$59,3,0),"")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(OCULTAR)'!$P$3:$R$59,3,0),"")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(OCULTAR)'!$P$3:$R$59,3,0),"")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(OCULTAR)'!$P$3:$R$59,3,0),"")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(OCULTAR)'!$P$3:$R$59,3,0),"")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(OCULTAR)'!$P$3:$R$59,3,0),"")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(OCULTAR)'!$P$3:$R$59,3,0),"")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(OCULTAR)'!$P$3:$R$59,3,0),"")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(OCULTAR)'!$P$3:$R$59,3,0),"")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(OCULTAR)'!$P$3:$R$59,3,0),"")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(OCULTAR)'!$P$3:$R$59,3,0),"")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(OCULTAR)'!$P$3:$R$59,3,0),"")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(OCULTAR)'!$P$3:$R$59,3,0),"")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(OCULTAR)'!$P$3:$R$59,3,0),"")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(OCULTAR)'!$P$3:$R$59,3,0),"")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(OCULTAR)'!$P$3:$R$59,3,0),"")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(OCULTAR)'!$P$3:$R$59,3,0),"")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(OCULTAR)'!$P$3:$R$59,3,0),"")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(OCULTAR)'!$P$3:$R$59,3,0),"")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(OCULTAR)'!$P$3:$R$59,3,0),"")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(OCULTAR)'!$P$3:$R$59,3,0),"")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(OCULTAR)'!$P$3:$R$59,3,0),"")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(OCULTAR)'!$P$3:$R$59,3,0),"")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(OCULTAR)'!$P$3:$R$59,3,0),"")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(OCULTAR)'!$P$3:$R$59,3,0),"")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(OCULTAR)'!$P$3:$R$59,3,0),"")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(OCULTAR)'!$P$3:$R$59,3,0),"")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(OCULTAR)'!$P$3:$R$59,3,0),"")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(OCULTAR)'!$P$3:$R$59,3,0),"")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(OCULTAR)'!$P$3:$R$59,3,0),"")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(OCULTAR)'!$P$3:$R$59,3,0),"")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(OCULTAR)'!$P$3:$R$59,3,0),"")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(OCULTAR)'!$P$3:$R$59,3,0),"")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(OCULTAR)'!$P$3:$R$59,3,0),"")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(OCULTAR)'!$P$3:$R$59,3,0),"")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(OCULTAR)'!$P$3:$R$59,3,0),"")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(OCULTAR)'!$P$3:$R$59,3,0),"")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(OCULTAR)'!$P$3:$R$59,3,0),"")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(OCULTAR)'!$P$3:$R$59,3,0),"")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(OCULTAR)'!$P$3:$R$59,3,0),"")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(OCULTAR)'!$P$3:$R$59,3,0),"")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(OCULTAR)'!$P$3:$R$59,3,0),"")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(OCULTAR)'!$P$3:$R$59,3,0),"")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(OCULTAR)'!$P$3:$R$59,3,0),"")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(OCULTAR)'!$P$3:$R$59,3,0),"")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(OCULTAR)'!$P$3:$R$59,3,0),"")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(OCULTAR)'!$P$3:$R$59,3,0),"")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(OCULTAR)'!$P$3:$R$59,3,0),"")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(OCULTAR)'!$P$3:$R$59,3,0),"")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(OCULTAR)'!$P$3:$R$59,3,0),"")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(OCULTAR)'!$P$3:$R$59,3,0),"")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(OCULTAR)'!$P$3:$R$59,3,0),"")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(OCULTAR)'!$P$3:$R$59,3,0),"")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(OCULTAR)'!$P$3:$R$59,3,0),"")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(OCULTAR)'!$P$3:$R$59,3,0),"")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(OCULTAR)'!$P$3:$R$59,3,0),"")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(OCULTAR)'!$P$3:$R$59,3,0),"")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(OCULTAR)'!$P$3:$R$59,3,0),"")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(OCULTAR)'!$P$3:$R$59,3,0),"")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(OCULTAR)'!$P$3:$R$59,3,0),"")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(OCULTAR)'!$P$3:$R$59,3,0),"")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(OCULTAR)'!$P$3:$R$59,3,0),"")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(OCULTAR)'!$P$3:$R$59,3,0),"")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(OCULTAR)'!$P$3:$R$59,3,0),"")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(OCULTAR)'!$P$3:$R$59,3,0),"")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(OCULTAR)'!$P$3:$R$59,3,0),"")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(OCULTAR)'!$P$3:$R$59,3,0),"")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(OCULTAR)'!$P$3:$R$59,3,0),"")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(OCULTAR)'!$P$3:$R$59,3,0),"")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(OCULTAR)'!$P$3:$R$59,3,0),"")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(OCULTAR)'!$P$3:$R$59,3,0),"")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(OCULTAR)'!$P$3:$R$59,3,0),"")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(OCULTAR)'!$P$3:$R$59,3,0),"")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(OCULTAR)'!$P$3:$R$59,3,0),"")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(OCULTAR)'!$P$3:$R$59,3,0),"")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(OCULTAR)'!$P$3:$R$59,3,0),"")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(OCULTAR)'!$P$3:$R$59,3,0),"")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(OCULTAR)'!$P$3:$R$59,3,0),"")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(OCULTAR)'!$P$3:$R$59,3,0),"")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(OCULTAR)'!$P$3:$R$59,3,0),"")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(OCULTAR)'!$P$3:$R$59,3,0),"")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(OCULTAR)'!$P$3:$R$59,3,0),"")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(OCULTAR)'!$P$3:$R$59,3,0),"")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(OCULTAR)'!$P$3:$R$59,3,0),"")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(OCULTAR)'!$P$3:$R$59,3,0),"")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(OCULTAR)'!$P$3:$R$59,3,0),"")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(OCULTAR)'!$P$3:$R$59,3,0),"")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(OCULTAR)'!$P$3:$R$59,3,0),"")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(OCULTAR)'!$P$3:$R$59,3,0),"")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(OCULTAR)'!$P$3:$R$59,3,0),"")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(OCULTAR)'!$P$3:$R$59,3,0),"")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(OCULTAR)'!$P$3:$R$59,3,0),"")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(OCULTAR)'!$P$3:$R$59,3,0),"")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(OCULTAR)'!$P$3:$R$59,3,0),"")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(OCULTAR)'!$P$3:$R$59,3,0),"")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(OCULTAR)'!$P$3:$R$59,3,0),"")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(OCULTAR)'!$P$3:$R$59,3,0),"")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(OCULTAR)'!$P$3:$R$59,3,0),"")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(OCULTAR)'!$P$3:$R$59,3,0),"")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(OCULTAR)'!$P$3:$R$59,3,0),"")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(OCULTAR)'!$P$3:$R$59,3,0),"")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(OCULTAR)'!$P$3:$R$59,3,0),"")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(OCULTAR)'!$P$3:$R$59,3,0),"")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(OCULTAR)'!$P$3:$R$59,3,0),"")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(OCULTAR)'!$P$3:$R$59,3,0),"")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(OCULTAR)'!$P$3:$R$59,3,0),"")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(OCULTAR)'!$P$3:$R$59,3,0),"")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(OCULTAR)'!$P$3:$R$59,3,0),"")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(OCULTAR)'!$P$3:$R$59,3,0),"")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(OCULTAR)'!$P$3:$R$59,3,0),"")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(OCULTAR)'!$P$3:$R$59,3,0),"")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(OCULTAR)'!$P$3:$R$59,3,0),"")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(OCULTAR)'!$P$3:$R$59,3,0),"")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(OCULTAR)'!$P$3:$R$59,3,0),"")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(OCULTAR)'!$P$3:$R$59,3,0),"")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(OCULTAR)'!$P$3:$R$59,3,0),"")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(OCULTAR)'!$P$3:$R$59,3,0),"")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(OCULTAR)'!$P$3:$R$59,3,0),"")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(OCULTAR)'!$P$3:$R$59,3,0),"")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(OCULTAR)'!$P$3:$R$59,3,0),"")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(OCULTAR)'!$P$3:$R$59,3,0),"")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(OCULTAR)'!$P$3:$R$59,3,0),"")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(OCULTAR)'!$P$3:$R$59,3,0),"")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(OCULTAR)'!$P$3:$R$59,3,0),"")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(OCULTAR)'!$P$3:$R$59,3,0),"")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(OCULTAR)'!$P$3:$R$59,3,0),"")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(OCULTAR)'!$P$3:$R$59,3,0),"")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(OCULTAR)'!$P$3:$R$59,3,0),"")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(OCULTAR)'!$P$3:$R$59,3,0),"")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(OCULTAR)'!$P$3:$R$59,3,0),"")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(OCULTAR)'!$P$3:$R$59,3,0),"")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(OCULTAR)'!$P$3:$R$59,3,0),"")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(OCULTAR)'!$P$3:$R$59,3,0),"")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(OCULTAR)'!$P$3:$R$59,3,0),"")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(OCULTAR)'!$P$3:$R$59,3,0),"")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(OCULTAR)'!$P$3:$R$59,3,0),"")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(OCULTAR)'!$P$3:$R$59,3,0),"")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(OCULTAR)'!$P$3:$R$59,3,0),"")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(OCULTAR)'!$P$3:$R$59,3,0),"")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(OCULTAR)'!$P$3:$R$59,3,0),"")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(OCULTAR)'!$P$3:$R$59,3,0),"")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(OCULTAR)'!$P$3:$R$59,3,0),"")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(OCULTAR)'!$P$3:$R$59,3,0),"")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(OCULTAR)'!$P$3:$R$59,3,0),"")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(OCULTAR)'!$P$3:$R$59,3,0),"")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(OCULTAR)'!$P$3:$R$59,3,0),"")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(OCULTAR)'!$P$3:$R$59,3,0),"")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(OCULTAR)'!$P$3:$R$59,3,0),"")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(OCULTAR)'!$P$3:$R$59,3,0),"")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(OCULTAR)'!$P$3:$R$59,3,0),"")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(OCULTAR)'!$P$3:$R$59,3,0),"")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(OCULTAR)'!$P$3:$R$59,3,0),"")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(OCULTAR)'!$P$3:$R$59,3,0),"")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(OCULTAR)'!$P$3:$R$59,3,0),"")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(OCULTAR)'!$P$3:$R$59,3,0),"")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(OCULTAR)'!$P$3:$R$59,3,0),"")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(OCULTAR)'!$P$3:$R$59,3,0),"")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(OCULTAR)'!$P$3:$R$59,3,0),"")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(OCULTAR)'!$P$3:$R$59,3,0),"")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(OCULTAR)'!$P$3:$R$59,3,0),"")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(OCULTAR)'!$P$3:$R$59,3,0),"")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(OCULTAR)'!$P$3:$R$59,3,0),"")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(OCULTAR)'!$P$3:$R$59,3,0),"")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(OCULTAR)'!$P$3:$R$59,3,0),"")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(OCULTAR)'!$P$3:$R$59,3,0),"")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(OCULTAR)'!$P$3:$R$59,3,0),"")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(OCULTAR)'!$P$3:$R$59,3,0),"")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(OCULTAR)'!$P$3:$R$59,3,0),"")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(OCULTAR)'!$P$3:$R$59,3,0),"")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(OCULTAR)'!$P$3:$R$59,3,0),"")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(OCULTAR)'!$P$3:$R$59,3,0),"")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(OCULTAR)'!$P$3:$R$59,3,0),"")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(OCULTAR)'!$P$3:$R$59,3,0),"")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(OCULTAR)'!$P$3:$R$59,3,0),"")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(OCULTAR)'!$P$3:$R$59,3,0),"")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(OCULTAR)'!$P$3:$R$59,3,0),"")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(OCULTAR)'!$P$3:$R$59,3,0),"")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(OCULTAR)'!$P$3:$R$59,3,0),"")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(OCULTAR)'!$P$3:$R$59,3,0),"")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(OCULTAR)'!$P$3:$R$59,3,0),"")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(OCULTAR)'!$P$3:$R$59,3,0),"")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(OCULTAR)'!$P$3:$R$59,3,0),"")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(OCULTAR)'!$P$3:$R$59,3,0),"")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(OCULTAR)'!$P$3:$R$59,3,0),"")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(OCULTAR)'!$P$3:$R$59,3,0),"")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(OCULTAR)'!$P$3:$R$59,3,0),"")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(OCULTAR)'!$P$3:$R$59,3,0),"")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(OCULTAR)'!$P$3:$R$59,3,0),"")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(OCULTAR)'!$P$3:$R$59,3,0),"")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(OCULTAR)'!$P$3:$R$59,3,0),"")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(OCULTAR)'!$P$3:$R$59,3,0),"")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(OCULTAR)'!$P$3:$R$59,3,0),"")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(OCULTAR)'!$P$3:$R$59,3,0),"")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(OCULTAR)'!$P$3:$R$59,3,0),"")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(OCULTAR)'!$P$3:$R$59,3,0),"")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(OCULTAR)'!$P$3:$R$59,3,0),"")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(OCULTAR)'!$P$3:$R$59,3,0),"")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(OCULTAR)'!$P$3:$R$59,3,0),"")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(OCULTAR)'!$P$3:$R$59,3,0),"")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(OCULTAR)'!$P$3:$R$59,3,0),"")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(OCULTAR)'!$P$3:$R$59,3,0),"")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(OCULTAR)'!$P$3:$R$59,3,0),"")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(OCULTAR)'!$P$3:$R$59,3,0),"")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(OCULTAR)'!$P$3:$R$59,3,0),"")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(OCULTAR)'!$P$3:$R$59,3,0),"")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(OCULTAR)'!$P$3:$R$59,3,0),"")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(OCULTAR)'!$P$3:$R$59,3,0),"")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(OCULTAR)'!$P$3:$R$59,3,0),"")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(OCULTAR)'!$P$3:$R$59,3,0),"")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(OCULTAR)'!$P$3:$R$59,3,0),"")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(OCULTAR)'!$P$3:$R$59,3,0),"")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(OCULTAR)'!$P$3:$R$59,3,0),"")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(OCULTAR)'!$P$3:$R$59,3,0),"")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(OCULTAR)'!$P$3:$R$59,3,0),"")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(OCULTAR)'!$P$3:$R$59,3,0),"")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(OCULTAR)'!$P$3:$R$59,3,0),"")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(OCULTAR)'!$P$3:$R$59,3,0),"")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(OCULTAR)'!$P$3:$R$59,3,0),"")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(OCULTAR)'!$P$3:$R$59,3,0),"")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(OCULTAR)'!$P$3:$R$59,3,0),"")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(OCULTAR)'!$P$3:$R$59,3,0),"")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(OCULTAR)'!$P$3:$R$59,3,0),"")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(OCULTAR)'!$P$3:$R$59,3,0),"")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(OCULTAR)'!$P$3:$R$59,3,0),"")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(OCULTAR)'!$P$3:$R$59,3,0),"")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(OCULTAR)'!$P$3:$R$59,3,0),"")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(OCULTAR)'!$P$3:$R$59,3,0),"")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(OCULTAR)'!$P$3:$R$59,3,0),"")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(OCULTAR)'!$P$3:$R$59,3,0),"")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(OCULTAR)'!$P$3:$R$59,3,0),"")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(OCULTAR)'!$P$3:$R$59,3,0),"")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(OCULTAR)'!$P$3:$R$59,3,0),"")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(OCULTAR)'!$P$3:$R$59,3,0),"")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(OCULTAR)'!$P$3:$R$59,3,0),"")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(OCULTAR)'!$P$3:$R$59,3,0),"")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(OCULTAR)'!$P$3:$R$59,3,0),"")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(OCULTAR)'!$P$3:$R$59,3,0),"")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(OCULTAR)'!$P$3:$R$59,3,0),"")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(OCULTAR)'!$P$3:$R$59,3,0),"")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(OCULTAR)'!$P$3:$R$59,3,0),"")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(OCULTAR)'!$P$3:$R$59,3,0),"")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(OCULTAR)'!$P$3:$R$59,3,0),"")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(OCULTAR)'!$P$3:$R$59,3,0),"")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(OCULTAR)'!$P$3:$R$59,3,0),"")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(OCULTAR)'!$P$3:$R$59,3,0),"")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(OCULTAR)'!$P$3:$R$59,3,0),"")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(OCULTAR)'!$P$3:$R$59,3,0),"")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(OCULTAR)'!$P$3:$R$59,3,0),"")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(OCULTAR)'!$P$3:$R$59,3,0),"")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(OCULTAR)'!$P$3:$R$59,3,0),"")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(OCULTAR)'!$P$3:$R$59,3,0),"")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(OCULTAR)'!$P$3:$R$59,3,0),"")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(OCULTAR)'!$P$3:$R$59,3,0),"")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(OCULTAR)'!$P$3:$R$59,3,0),"")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(OCULTAR)'!$P$3:$R$59,3,0),"")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(OCULTAR)'!$P$3:$R$59,3,0),"")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(OCULTAR)'!$P$3:$R$59,3,0),"")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(OCULTAR)'!$P$3:$R$59,3,0),"")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(OCULTAR)'!$P$3:$R$59,3,0),"")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(OCULTAR)'!$P$3:$R$59,3,0),"")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(OCULTAR)'!$P$3:$R$59,3,0),"")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(OCULTAR)'!$P$3:$R$59,3,0),"")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(OCULTAR)'!$P$3:$R$59,3,0),"")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(OCULTAR)'!$P$3:$R$59,3,0),"")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(OCULTAR)'!$P$3:$R$59,3,0),"")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(OCULTAR)'!$P$3:$R$59,3,0),"")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(OCULTAR)'!$P$3:$R$59,3,0),"")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(OCULTAR)'!$P$3:$R$59,3,0),"")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(OCULTAR)'!$P$3:$R$59,3,0),"")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(OCULTAR)'!$P$3:$R$59,3,0),"")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(OCULTAR)'!$P$3:$R$59,3,0),"")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(OCULTAR)'!$P$3:$R$59,3,0),"")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(OCULTAR)'!$P$3:$R$59,3,0),"")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(OCULTAR)'!$P$3:$R$59,3,0),"")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(OCULTAR)'!$P$3:$R$59,3,0),"")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(OCULTAR)'!$P$3:$R$59,3,0),"")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(OCULTAR)'!$P$3:$R$59,3,0),"")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(OCULTAR)'!$P$3:$R$59,3,0),"")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(OCULTAR)'!$P$3:$R$59,3,0),"")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(OCULTAR)'!$P$3:$R$59,3,0),"")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(OCULTAR)'!$P$3:$R$59,3,0),"")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(OCULTAR)'!$P$3:$R$59,3,0),"")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(OCULTAR)'!$P$3:$R$59,3,0),"")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(OCULTAR)'!$P$3:$R$59,3,0),"")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(OCULTAR)'!$P$3:$R$59,3,0),"")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(OCULTAR)'!$P$3:$R$59,3,0),"")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(OCULTAR)'!$P$3:$R$59,3,0),"")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(OCULTAR)'!$P$3:$R$59,3,0),"")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(OCULTAR)'!$P$3:$R$59,3,0),"")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(OCULTAR)'!$P$3:$R$59,3,0),"")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(OCULTAR)'!$P$3:$R$59,3,0),"")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(OCULTAR)'!$P$3:$R$59,3,0),"")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(OCULTAR)'!$P$3:$R$59,3,0),"")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(OCULTAR)'!$P$3:$R$59,3,0),"")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(OCULTAR)'!$P$3:$R$59,3,0),"")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(OCULTAR)'!$P$3:$R$59,3,0),"")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(OCULTAR)'!$P$3:$R$59,3,0),"")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(OCULTAR)'!$P$3:$R$59,3,0),"")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(OCULTAR)'!$P$3:$R$59,3,0),"")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(OCULTAR)'!$P$3:$R$59,3,0),"")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(OCULTAR)'!$P$3:$R$59,3,0),"")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(OCULTAR)'!$P$3:$R$59,3,0),"")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(OCULTAR)'!$P$3:$R$59,3,0),"")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(OCULTAR)'!$P$3:$R$59,3,0),"")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(OCULTAR)'!$P$3:$R$59,3,0),"")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(OCULTAR)'!$P$3:$R$59,3,0),"")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(OCULTAR)'!$P$3:$R$59,3,0),"")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(OCULTAR)'!$P$3:$R$59,3,0),"")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(OCULTAR)'!$P$3:$R$59,3,0),"")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(OCULTAR)'!$P$3:$R$59,3,0),"")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(OCULTAR)'!$P$3:$R$59,3,0),"")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(OCULTAR)'!$P$3:$R$59,3,0),"")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(OCULTAR)'!$P$3:$R$59,3,0),"")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(OCULTAR)'!$P$3:$R$59,3,0),"")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(OCULTAR)'!$P$3:$R$59,3,0),"")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(OCULTAR)'!$P$3:$R$59,3,0),"")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(OCULTAR)'!$P$3:$R$59,3,0),"")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(OCULTAR)'!$P$3:$R$59,3,0),"")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(OCULTAR)'!$P$3:$R$59,3,0),"")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(OCULTAR)'!$P$3:$R$59,3,0),"")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(OCULTAR)'!$P$3:$R$59,3,0),"")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(OCULTAR)'!$P$3:$R$59,3,0),"")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(OCULTAR)'!$P$3:$R$59,3,0),"")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(OCULTAR)'!$P$3:$R$59,3,0),"")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(OCULTAR)'!$P$3:$R$59,3,0),"")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(OCULTAR)'!$P$3:$R$59,3,0),"")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(OCULTAR)'!$P$3:$R$59,3,0),"")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(OCULTAR)'!$P$3:$R$59,3,0),"")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(OCULTAR)'!$P$3:$R$59,3,0),"")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(OCULTAR)'!$P$3:$R$59,3,0),"")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(OCULTAR)'!$P$3:$R$59,3,0),"")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(OCULTAR)'!$P$3:$R$59,3,0),"")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(OCULTAR)'!$P$3:$R$59,3,0),"")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(OCULTAR)'!$P$3:$R$59,3,0),"")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(OCULTAR)'!$P$3:$R$59,3,0),"")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(OCULTAR)'!$P$3:$R$59,3,0),"")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(OCULTAR)'!$P$3:$R$59,3,0),"")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(OCULTAR)'!$P$3:$R$59,3,0),"")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(OCULTAR)'!$P$3:$R$59,3,0),"")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(OCULTAR)'!$P$3:$R$59,3,0),"")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(OCULTAR)'!$P$3:$R$59,3,0),"")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(OCULTAR)'!$P$3:$R$59,3,0),"")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(OCULTAR)'!$P$3:$R$59,3,0),"")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(OCULTAR)'!$P$3:$R$59,3,0),"")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(OCULTAR)'!$P$3:$R$59,3,0),"")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(OCULTAR)'!$P$3:$R$59,3,0),"")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(OCULTAR)'!$P$3:$R$59,3,0),"")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(OCULTAR)'!$P$3:$R$59,3,0),"")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(OCULTAR)'!$P$3:$R$59,3,0),"")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(OCULTAR)'!$P$3:$R$59,3,0),"")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(OCULTAR)'!$P$3:$R$59,3,0),"")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(OCULTAR)'!$P$3:$R$59,3,0),"")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(OCULTAR)'!$P$3:$R$59,3,0),"")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(OCULTAR)'!$P$3:$R$59,3,0),"")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(OCULTAR)'!$P$3:$R$59,3,0),"")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(OCULTAR)'!$P$3:$R$59,3,0),"")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(OCULTAR)'!$P$3:$R$59,3,0),"")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(OCULTAR)'!$P$3:$R$59,3,0),"")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(OCULTAR)'!$P$3:$R$59,3,0),"")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(OCULTAR)'!$P$3:$R$59,3,0),"")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(OCULTAR)'!$P$3:$R$59,3,0),"")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(OCULTAR)'!$P$3:$R$59,3,0),"")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(OCULTAR)'!$P$3:$R$59,3,0),"")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(OCULTAR)'!$P$3:$R$59,3,0),"")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(OCULTAR)'!$P$3:$R$59,3,0),"")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(OCULTAR)'!$P$3:$R$59,3,0),"")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(OCULTAR)'!$P$3:$R$59,3,0),"")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(OCULTAR)'!$P$3:$R$59,3,0),"")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(OCULTAR)'!$P$3:$R$59,3,0),"")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(OCULTAR)'!$P$3:$R$59,3,0),"")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(OCULTAR)'!$P$3:$R$59,3,0),"")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(OCULTAR)'!$P$3:$R$59,3,0),"")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(OCULTAR)'!$P$3:$R$59,3,0),"")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(OCULTAR)'!$P$3:$R$59,3,0),"")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(OCULTAR)'!$P$3:$R$59,3,0),"")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(OCULTAR)'!$P$3:$R$59,3,0),"")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(OCULTAR)'!$P$3:$R$59,3,0),"")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(OCULTAR)'!$P$3:$R$59,3,0),"")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(OCULTAR)'!$P$3:$R$59,3,0),"")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(OCULTAR)'!$P$3:$R$59,3,0),"")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(OCULTAR)'!$P$3:$R$59,3,0),"")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(OCULTAR)'!$P$3:$R$59,3,0),"")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(OCULTAR)'!$P$3:$R$59,3,0),"")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(OCULTAR)'!$P$3:$R$59,3,0),"")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(OCULTAR)'!$P$3:$R$59,3,0),"")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(OCULTAR)'!$P$3:$R$59,3,0),"")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(OCULTAR)'!$P$3:$R$59,3,0),"")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(OCULTAR)'!$P$3:$R$59,3,0),"")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(OCULTAR)'!$P$3:$R$59,3,0),"")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(OCULTAR)'!$P$3:$R$59,3,0),"")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(OCULTAR)'!$P$3:$R$59,3,0),"")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(OCULTAR)'!$P$3:$R$59,3,0),"")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(OCULTAR)'!$P$3:$R$59,3,0),"")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(OCULTAR)'!$P$3:$R$59,3,0),"")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(OCULTAR)'!$P$3:$R$59,3,0),"")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(OCULTAR)'!$P$3:$R$59,3,0),"")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(OCULTAR)'!$P$3:$R$59,3,0),"")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(OCULTAR)'!$P$3:$R$59,3,0),"")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(OCULTAR)'!$P$3:$R$59,3,0),"")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(OCULTAR)'!$P$3:$R$59,3,0),"")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(OCULTAR)'!$P$3:$R$59,3,0),"")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(OCULTAR)'!$P$3:$R$59,3,0),"")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(OCULTAR)'!$P$3:$R$59,3,0),"")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(OCULTAR)'!$P$3:$R$59,3,0),"")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(OCULTAR)'!$P$3:$R$59,3,0),"")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(OCULTAR)'!$P$3:$R$59,3,0),"")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(OCULTAR)'!$P$3:$R$59,3,0),"")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(OCULTAR)'!$P$3:$R$59,3,0),"")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(OCULTAR)'!$P$3:$R$59,3,0),"")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(OCULTAR)'!$P$3:$R$59,3,0),"")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(OCULTAR)'!$P$3:$R$59,3,0),"")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(OCULTAR)'!$P$3:$R$59,3,0),"")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(OCULTAR)'!$P$3:$R$59,3,0),"")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(OCULTAR)'!$P$3:$R$59,3,0),"")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(OCULTAR)'!$P$3:$R$59,3,0),"")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(OCULTAR)'!$P$3:$R$59,3,0),"")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(OCULTAR)'!$P$3:$R$59,3,0),"")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(OCULTAR)'!$P$3:$R$59,3,0),"")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(OCULTAR)'!$P$3:$R$59,3,0),"")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(OCULTAR)'!$P$3:$R$59,3,0),"")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(OCULTAR)'!$P$3:$R$59,3,0),"")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(OCULTAR)'!$P$3:$R$59,3,0),"")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(OCULTAR)'!$P$3:$R$59,3,0),"")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(OCULTAR)'!$P$3:$R$59,3,0),"")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(OCULTAR)'!$P$3:$R$59,3,0),"")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(OCULTAR)'!$P$3:$R$59,3,0),"")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(OCULTAR)'!$P$3:$R$59,3,0),"")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(OCULTAR)'!$P$3:$R$59,3,0),"")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(OCULTAR)'!$P$3:$R$59,3,0),"")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(OCULTAR)'!$P$3:$R$59,3,0),"")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(OCULTAR)'!$P$3:$R$59,3,0),"")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(OCULTAR)'!$P$3:$R$59,3,0),"")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(OCULTAR)'!$P$3:$R$59,3,0),"")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(OCULTAR)'!$P$3:$R$59,3,0),"")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(OCULTAR)'!$P$3:$R$59,3,0),"")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(OCULTAR)'!$P$3:$R$59,3,0),"")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(OCULTAR)'!$P$3:$R$59,3,0),"")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(OCULTAR)'!$P$3:$R$59,3,0),"")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(OCULTAR)'!$P$3:$R$59,3,0),"")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(OCULTAR)'!$P$3:$R$59,3,0),"")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(OCULTAR)'!$P$3:$R$59,3,0),"")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(OCULTAR)'!$P$3:$R$59,3,0),"")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(OCULTAR)'!$P$3:$R$59,3,0),"")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(OCULTAR)'!$P$3:$R$59,3,0),"")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(OCULTAR)'!$P$3:$R$59,3,0),"")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(OCULTAR)'!$P$3:$R$59,3,0),"")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(OCULTAR)'!$P$3:$R$59,3,0),"")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(OCULTAR)'!$P$3:$R$59,3,0),"")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(OCULTAR)'!$P$3:$R$59,3,0),"")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(OCULTAR)'!$P$3:$R$59,3,0),"")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(OCULTAR)'!$P$3:$R$59,3,0),"")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(OCULTAR)'!$P$3:$R$59,3,0),"")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(OCULTAR)'!$P$3:$R$59,3,0),"")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(OCULTAR)'!$P$3:$R$59,3,0),"")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(OCULTAR)'!$P$3:$R$59,3,0),"")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(OCULTAR)'!$P$3:$R$59,3,0),"")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(OCULTAR)'!$P$3:$R$59,3,0),"")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(OCULTAR)'!$P$3:$R$59,3,0),"")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(OCULTAR)'!$P$3:$R$59,3,0),"")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(OCULTAR)'!$P$3:$R$59,3,0),"")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(OCULTAR)'!$P$3:$R$59,3,0),"")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(OCULTAR)'!$P$3:$R$59,3,0),"")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(OCULTAR)'!$P$3:$R$59,3,0),"")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(OCULTAR)'!$P$3:$R$59,3,0),"")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(OCULTAR)'!$P$3:$R$59,3,0),"")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(OCULTAR)'!$P$3:$R$59,3,0),"")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(OCULTAR)'!$P$3:$R$59,3,0),"")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(OCULTAR)'!$P$3:$R$59,3,0),"")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(OCULTAR)'!$P$3:$R$59,3,0),"")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(OCULTAR)'!$P$3:$R$59,3,0),"")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(OCULTAR)'!$P$3:$R$59,3,0),"")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(OCULTAR)'!$P$3:$R$59,3,0),"")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(OCULTAR)'!$P$3:$R$59,3,0),"")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(OCULTAR)'!$P$3:$R$59,3,0),"")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(OCULTAR)'!$P$3:$R$59,3,0),"")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(OCULTAR)'!$P$3:$R$59,3,0),"")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(OCULTAR)'!$P$3:$R$59,3,0),"")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(OCULTAR)'!$P$3:$R$59,3,0),"")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(OCULTAR)'!$P$3:$R$59,3,0),"")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(OCULTAR)'!$P$3:$R$59,3,0),"")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(OCULTAR)'!$P$3:$R$59,3,0),"")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(OCULTAR)'!$P$3:$R$59,3,0),"")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(OCULTAR)'!$P$3:$R$59,3,0),"")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(OCULTAR)'!$P$3:$R$59,3,0),"")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(OCULTAR)'!$P$3:$R$59,3,0),"")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(OCULTAR)'!$P$3:$R$59,3,0),"")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(OCULTAR)'!$P$3:$R$59,3,0),"")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(OCULTAR)'!$P$3:$R$59,3,0),"")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(OCULTAR)'!$P$3:$R$59,3,0),"")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(OCULTAR)'!$P$3:$R$59,3,0),"")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(OCULTAR)'!$P$3:$R$59,3,0),"")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(OCULTAR)'!$P$3:$R$59,3,0),"")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(OCULTAR)'!$P$3:$R$59,3,0),"")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(OCULTAR)'!$P$3:$R$59,3,0),"")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(OCULTAR)'!$P$3:$R$59,3,0),"")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(OCULTAR)'!$P$3:$R$59,3,0),"")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(OCULTAR)'!$P$3:$R$59,3,0),"")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(OCULTAR)'!$P$3:$R$59,3,0),"")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(OCULTAR)'!$P$3:$R$59,3,0),"")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(OCULTAR)'!$P$3:$R$59,3,0),"")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(OCULTAR)'!$P$3:$R$59,3,0),"")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(OCULTAR)'!$P$3:$R$59,3,0),"")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(OCULTAR)'!$P$3:$R$59,3,0),"")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(OCULTAR)'!$P$3:$R$59,3,0),"")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(OCULTAR)'!$P$3:$R$59,3,0),"")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(OCULTAR)'!$P$3:$R$59,3,0),"")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(OCULTAR)'!$P$3:$R$59,3,0),"")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(OCULTAR)'!$P$3:$R$59,3,0),"")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(OCULTAR)'!$P$3:$R$59,3,0),"")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(OCULTAR)'!$P$3:$R$59,3,0),"")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(OCULTAR)'!$P$3:$R$59,3,0),"")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(OCULTAR)'!$P$3:$R$59,3,0),"")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(OCULTAR)'!$P$3:$R$59,3,0),"")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(OCULTAR)'!$P$3:$R$59,3,0),"")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(OCULTAR)'!$P$3:$R$59,3,0),"")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(OCULTAR)'!$P$3:$R$59,3,0),"")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(OCULTAR)'!$P$3:$R$59,3,0),"")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(OCULTAR)'!$P$3:$R$59,3,0),"")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(OCULTAR)'!$P$3:$R$59,3,0),"")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(OCULTAR)'!$P$3:$R$59,3,0),"")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(OCULTAR)'!$P$3:$R$59,3,0),"")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(OCULTAR)'!$P$3:$R$59,3,0),"")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(OCULTAR)'!$P$3:$R$59,3,0),"")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(OCULTAR)'!$P$3:$R$59,3,0),"")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(OCULTAR)'!$P$3:$R$59,3,0),"")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(OCULTAR)'!$P$3:$R$59,3,0),"")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(OCULTAR)'!$P$3:$R$59,3,0),"")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(OCULTAR)'!$P$3:$R$59,3,0),"")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(OCULTAR)'!$P$3:$R$59,3,0),"")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(OCULTAR)'!$P$3:$R$59,3,0),"")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(OCULTAR)'!$P$3:$R$59,3,0),"")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(OCULTAR)'!$P$3:$R$59,3,0),"")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(OCULTAR)'!$P$3:$R$59,3,0),"")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(OCULTAR)'!$P$3:$R$59,3,0),"")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(OCULTAR)'!$P$3:$R$59,3,0),"")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(OCULTAR)'!$P$3:$R$59,3,0),"")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(OCULTAR)'!$P$3:$R$59,3,0),"")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(OCULTAR)'!$P$3:$R$59,3,0),"")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(OCULTAR)'!$P$3:$R$59,3,0),"")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(OCULTAR)'!$P$3:$R$59,3,0),"")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(OCULTAR)'!$P$3:$R$59,3,0),"")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(OCULTAR)'!$P$3:$R$59,3,0),"")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(OCULTAR)'!$P$3:$R$59,3,0),"")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(OCULTAR)'!$P$3:$R$59,3,0),"")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(OCULTAR)'!$P$3:$R$59,3,0),"")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(OCULTAR)'!$P$3:$R$59,3,0),"")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(OCULTAR)'!$P$3:$R$59,3,0),"")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(OCULTAR)'!$P$3:$R$59,3,0),"")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(OCULTAR)'!$P$3:$R$59,3,0),"")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(OCULTAR)'!$P$3:$R$59,3,0),"")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(OCULTAR)'!$P$3:$R$59,3,0),"")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(OCULTAR)'!$P$3:$R$59,3,0),"")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(OCULTAR)'!$P$3:$R$59,3,0),"")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(OCULTAR)'!$P$3:$R$59,3,0),"")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(OCULTAR)'!$P$3:$R$59,3,0),"")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(OCULTAR)'!$P$3:$R$59,3,0),"")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(OCULTAR)'!$P$3:$R$59,3,0),"")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(OCULTAR)'!$P$3:$R$59,3,0),"")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(OCULTAR)'!$P$3:$R$59,3,0),"")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(OCULTAR)'!$P$3:$R$59,3,0),"")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(OCULTAR)'!$P$3:$R$59,3,0),"")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(OCULTAR)'!$P$3:$R$59,3,0),"")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(OCULTAR)'!$P$3:$R$59,3,0),"")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(OCULTAR)'!$P$3:$R$59,3,0),"")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(OCULTAR)'!$P$3:$R$59,3,0),"")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(OCULTAR)'!$P$3:$R$59,3,0),"")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(OCULTAR)'!$P$3:$R$59,3,0),"")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(OCULTAR)'!$P$3:$R$59,3,0),"")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(OCULTAR)'!$P$3:$R$59,3,0),"")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(OCULTAR)'!$P$3:$R$59,3,0),"")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(OCULTAR)'!$P$3:$R$59,3,0),"")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(OCULTAR)'!$P$3:$R$59,3,0),"")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(OCULTAR)'!$P$3:$R$59,3,0),"")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(OCULTAR)'!$P$3:$R$59,3,0),"")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(OCULTAR)'!$P$3:$R$59,3,0),"")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(OCULTAR)'!$P$3:$R$59,3,0),"")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(OCULTAR)'!$P$3:$R$59,3,0),"")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(OCULTAR)'!$P$3:$R$59,3,0),"")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(OCULTAR)'!$P$3:$R$59,3,0),"")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(OCULTAR)'!$P$3:$R$59,3,0),"")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(OCULTAR)'!$P$3:$R$59,3,0),"")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(OCULTAR)'!$P$3:$R$59,3,0),"")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(OCULTAR)'!$P$3:$R$59,3,0),"")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(OCULTAR)'!$P$3:$R$59,3,0),"")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(OCULTAR)'!$P$3:$R$59,3,0),"")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(OCULTAR)'!$P$3:$R$59,3,0),"")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(OCULTAR)'!$P$3:$R$59,3,0),"")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(OCULTAR)'!$P$3:$R$59,3,0),"")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(OCULTAR)'!$P$3:$R$59,3,0),"")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(OCULTAR)'!$P$3:$R$59,3,0),"")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(OCULTAR)'!$P$3:$R$59,3,0),"")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(OCULTAR)'!$P$3:$R$59,3,0),"")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(OCULTAR)'!$P$3:$R$59,3,0),"")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(OCULTAR)'!$P$3:$R$59,3,0),"")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(OCULTAR)'!$P$3:$R$59,3,0),"")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(OCULTAR)'!$P$3:$R$59,3,0),"")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(OCULTAR)'!$P$3:$R$59,3,0),"")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(OCULTAR)'!$P$3:$R$59,3,0),"")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(OCULTAR)'!$P$3:$R$59,3,0),"")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(OCULTAR)'!$P$3:$R$59,3,0),"")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(OCULTAR)'!$P$3:$R$59,3,0),"")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(OCULTAR)'!$P$3:$R$59,3,0),"")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(OCULTAR)'!$P$3:$R$59,3,0),"")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(OCULTAR)'!$P$3:$R$59,3,0),"")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(OCULTAR)'!$P$3:$R$59,3,0),"")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(OCULTAR)'!$P$3:$R$59,3,0),"")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(OCULTAR)'!$P$3:$R$59,3,0),"")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(OCULTAR)'!$P$3:$R$59,3,0),"")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(OCULTAR)'!$P$3:$R$59,3,0),"")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(OCULTAR)'!$P$3:$R$59,3,0),"")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(OCULTAR)'!$P$3:$R$59,3,0),"")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(OCULTAR)'!$P$3:$R$59,3,0),"")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(OCULTAR)'!$P$3:$R$59,3,0),"")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(OCULTAR)'!$P$3:$R$59,3,0),"")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(OCULTAR)'!$P$3:$R$59,3,0),"")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(OCULTAR)'!$P$3:$R$59,3,0),"")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(OCULTAR)'!$P$3:$R$59,3,0),"")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(OCULTAR)'!$P$3:$R$59,3,0),"")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(OCULTAR)'!$P$3:$R$59,3,0),"")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(OCULTAR)'!$P$3:$R$59,3,0),"")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(OCULTAR)'!$P$3:$R$59,3,0),"")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(OCULTAR)'!$P$3:$R$59,3,0),"")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(OCULTAR)'!$P$3:$R$59,3,0),"")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(OCULTAR)'!$P$3:$R$59,3,0),"")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(OCULTAR)'!$P$3:$R$59,3,0),"")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(OCULTAR)'!$P$3:$R$59,3,0),"")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(OCULTAR)'!$P$3:$R$59,3,0),"")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(OCULTAR)'!$P$3:$R$59,3,0),"")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(OCULTAR)'!$P$3:$R$59,3,0),"")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(OCULTAR)'!$P$3:$R$59,3,0),"")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(OCULTAR)'!$P$3:$R$59,3,0),"")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(OCULTAR)'!$P$3:$R$59,3,0),"")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(OCULTAR)'!$P$3:$R$59,3,0),"")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(OCULTAR)'!$P$3:$R$59,3,0),"")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(OCULTAR)'!$P$3:$R$59,3,0),"")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(OCULTAR)'!$P$3:$R$59,3,0),"")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(OCULTAR)'!$P$3:$R$59,3,0),"")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(OCULTAR)'!$P$3:$R$59,3,0),"")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(OCULTAR)'!$P$3:$R$59,3,0),"")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(OCULTAR)'!$P$3:$R$59,3,0),"")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(OCULTAR)'!$P$3:$R$59,3,0),"")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(OCULTAR)'!$P$3:$R$59,3,0),"")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(OCULTAR)'!$P$3:$R$59,3,0),"")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(OCULTAR)'!$P$3:$R$59,3,0),"")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(OCULTAR)'!$P$3:$R$59,3,0),"")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(OCULTAR)'!$P$3:$R$59,3,0),"")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(OCULTAR)'!$P$3:$R$59,3,0),"")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(OCULTAR)'!$P$3:$R$59,3,0),"")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(OCULTAR)'!$P$3:$R$59,3,0),"")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(OCULTAR)'!$P$3:$R$59,3,0),"")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(OCULTAR)'!$P$3:$R$59,3,0),"")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(OCULTAR)'!$P$3:$R$59,3,0),"")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(OCULTAR)'!$P$3:$R$59,3,0),"")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(OCULTAR)'!$P$3:$R$59,3,0),"")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(OCULTAR)'!$P$3:$R$59,3,0),"")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(OCULTAR)'!$P$3:$R$59,3,0),"")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(OCULTAR)'!$P$3:$R$59,3,0),"")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(OCULTAR)'!$P$3:$R$59,3,0),"")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(OCULTAR)'!$P$3:$R$59,3,0),"")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(OCULTAR)'!$P$3:$R$59,3,0),"")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(OCULTAR)'!$P$3:$R$59,3,0),"")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(OCULTAR)'!$P$3:$R$59,3,0),"")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(OCULTAR)'!$P$3:$R$59,3,0),"")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(OCULTAR)'!$P$3:$R$59,3,0),"")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(OCULTAR)'!$P$3:$R$59,3,0),"")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(OCULTAR)'!$P$3:$R$59,3,0),"")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(OCULTAR)'!$P$3:$R$59,3,0),"")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(OCULTAR)'!$P$3:$R$59,3,0),"")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(OCULTAR)'!$P$3:$R$59,3,0),"")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(OCULTAR)'!$P$3:$R$59,3,0),"")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(OCULTAR)'!$P$3:$R$59,3,0),"")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(OCULTAR)'!$P$3:$R$59,3,0),"")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(OCULTAR)'!$P$3:$R$59,3,0),"")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(OCULTAR)'!$P$3:$R$59,3,0),"")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(OCULTAR)'!$P$3:$R$59,3,0),"")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(OCULTAR)'!$P$3:$R$59,3,0),"")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(OCULTAR)'!$P$3:$R$59,3,0),"")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(OCULTAR)'!$P$3:$R$59,3,0),"")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(OCULTAR)'!$P$3:$R$59,3,0),"")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(OCULTAR)'!$P$3:$R$59,3,0),"")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(OCULTAR)'!$P$3:$R$59,3,0),"")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(OCULTAR)'!$P$3:$R$59,3,0),"")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(OCULTAR)'!$P$3:$R$59,3,0),"")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(OCULTAR)'!$P$3:$R$59,3,0),"")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(OCULTAR)'!$P$3:$R$59,3,0),"")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(OCULTAR)'!$P$3:$R$59,3,0),"")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(OCULTAR)'!$P$3:$R$59,3,0),"")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(OCULTAR)'!$P$3:$R$59,3,0),"")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(OCULTAR)'!$P$3:$R$59,3,0),"")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(OCULTAR)'!$P$3:$R$59,3,0),"")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(OCULTAR)'!$P$3:$R$59,3,0),"")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(OCULTAR)'!$P$3:$R$59,3,0),"")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(OCULTAR)'!$P$3:$R$59,3,0),"")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(OCULTAR)'!$P$3:$R$59,3,0),"")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(OCULTAR)'!$P$3:$R$59,3,0),"")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(OCULTAR)'!$P$3:$R$59,3,0),"")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(OCULTAR)'!$P$3:$R$59,3,0),"")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(OCULTAR)'!$P$3:$R$59,3,0),"")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(OCULTAR)'!$P$3:$R$59,3,0),"")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(OCULTAR)'!$P$3:$R$59,3,0),"")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(OCULTAR)'!$P$3:$R$59,3,0),"")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(OCULTAR)'!$P$3:$R$59,3,0),"")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(OCULTAR)'!$P$3:$R$59,3,0),"")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(OCULTAR)'!$P$3:$R$59,3,0),"")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(OCULTAR)'!$P$3:$R$59,3,0),"")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(OCULTAR)'!$P$3:$R$59,3,0),"")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(OCULTAR)'!$P$3:$R$59,3,0),"")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(OCULTAR)'!$P$3:$R$59,3,0),"")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(OCULTAR)'!$P$3:$R$59,3,0),"")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(OCULTAR)'!$P$3:$R$59,3,0),"")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(OCULTAR)'!$P$3:$R$59,3,0),"")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(OCULTAR)'!$P$3:$R$59,3,0),"")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(OCULTAR)'!$P$3:$R$59,3,0),"")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(OCULTAR)'!$P$3:$R$59,3,0),"")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(OCULTAR)'!$P$3:$R$59,3,0),"")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(OCULTAR)'!$P$3:$R$59,3,0),"")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(OCULTAR)'!$P$3:$R$59,3,0),"")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(OCULTAR)'!$P$3:$R$59,3,0),"")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(OCULTAR)'!$P$3:$R$59,3,0),"")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(OCULTAR)'!$P$3:$R$59,3,0),"")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(OCULTAR)'!$P$3:$R$59,3,0),"")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(OCULTAR)'!$P$3:$R$59,3,0),"")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(OCULTAR)'!$P$3:$R$59,3,0),"")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(OCULTAR)'!$P$3:$R$59,3,0),"")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(OCULTAR)'!$P$3:$R$59,3,0),"")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(OCULTAR)'!$P$3:$R$59,3,0),"")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(OCULTAR)'!$P$3:$R$59,3,0),"")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(OCULTAR)'!$P$3:$R$59,3,0),"")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(OCULTAR)'!$P$3:$R$59,3,0),"")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(OCULTAR)'!$P$3:$R$59,3,0),"")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(OCULTAR)'!$P$3:$R$59,3,0),"")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(OCULTAR)'!$P$3:$R$59,3,0),"")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(OCULTAR)'!$P$3:$R$59,3,0),"")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(OCULTAR)'!$P$3:$R$59,3,0),"")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(OCULTAR)'!$P$3:$R$59,3,0),"")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(OCULTAR)'!$P$3:$R$59,3,0),"")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(OCULTAR)'!$P$3:$R$59,3,0),"")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(OCULTAR)'!$P$3:$R$59,3,0),"")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(OCULTAR)'!$P$3:$R$59,3,0),"")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(OCULTAR)'!$P$3:$R$59,3,0),"")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(OCULTAR)'!$P$3:$R$59,3,0),"")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(OCULTAR)'!$P$3:$R$59,3,0),"")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(OCULTAR)'!$P$3:$R$59,3,0),"")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(OCULTAR)'!$P$3:$R$59,3,0),"")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(OCULTAR)'!$P$3:$R$59,3,0),"")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(OCULTAR)'!$P$3:$R$59,3,0),"")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(OCULTAR)'!$P$3:$R$59,3,0),"")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(OCULTAR)'!$P$3:$R$59,3,0),"")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(OCULTAR)'!$P$3:$R$59,3,0),"")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(OCULTAR)'!$P$3:$R$59,3,0),"")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(OCULTAR)'!$P$3:$R$59,3,0),"")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(OCULTAR)'!$P$3:$R$59,3,0),"")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(OCULTAR)'!$P$3:$R$59,3,0),"")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(OCULTAR)'!$P$3:$R$59,3,0),"")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(OCULTAR)'!$P$3:$R$59,3,0),"")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(OCULTAR)'!$P$3:$R$59,3,0),"")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(OCULTAR)'!$P$3:$R$59,3,0),"")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(OCULTAR)'!$P$3:$R$59,3,0),"")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(OCULTAR)'!$P$3:$R$59,3,0),"")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(OCULTAR)'!$P$3:$R$59,3,0),"")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(OCULTAR)'!$P$3:$R$59,3,0),"")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(OCULTAR)'!$P$3:$R$59,3,0),"")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(OCULTAR)'!$P$3:$R$59,3,0),"")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(OCULTAR)'!$P$3:$R$59,3,0),"")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(OCULTAR)'!$P$3:$R$59,3,0),"")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(OCULTAR)'!$P$3:$R$59,3,0),"")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(OCULTAR)'!$P$3:$R$59,3,0),"")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(OCULTAR)'!$P$3:$R$59,3,0),"")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(OCULTAR)'!$P$3:$R$59,3,0),"")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(OCULTAR)'!$P$3:$R$59,3,0),"")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(OCULTAR)'!$P$3:$R$59,3,0),"")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(OCULTAR)'!$P$3:$R$59,3,0),"")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(OCULTAR)'!$P$3:$R$59,3,0),"")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(OCULTAR)'!$P$3:$R$59,3,0),"")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(OCULTAR)'!$P$3:$R$59,3,0),"")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(OCULTAR)'!$P$3:$R$59,3,0),"")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(OCULTAR)'!$P$3:$R$59,3,0),"")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(OCULTAR)'!$P$3:$R$59,3,0),"")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(OCULTAR)'!$P$3:$R$59,3,0),"")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(OCULTAR)'!$P$3:$R$59,3,0),"")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(OCULTAR)'!$P$3:$R$59,3,0),"")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(OCULTAR)'!$P$3:$R$59,3,0),"")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(OCULTAR)'!$P$3:$R$59,3,0),"")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(OCULTAR)'!$P$3:$R$59,3,0),"")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(OCULTAR)'!$P$3:$R$59,3,0),"")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(OCULTAR)'!$P$3:$R$59,3,0),"")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(OCULTAR)'!$P$3:$R$59,3,0),"")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(OCULTAR)'!$P$3:$R$59,3,0),"")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(OCULTAR)'!$P$3:$R$59,3,0),"")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(OCULTAR)'!$P$3:$R$59,3,0),"")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(OCULTAR)'!$P$3:$R$59,3,0),"")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(OCULTAR)'!$P$3:$R$59,3,0),"")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(OCULTAR)'!$P$3:$R$59,3,0),"")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(OCULTAR)'!$P$3:$R$59,3,0),"")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(OCULTAR)'!$P$3:$R$59,3,0),"")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(OCULTAR)'!$P$3:$R$59,3,0),"")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(OCULTAR)'!$P$3:$R$59,3,0),"")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(OCULTAR)'!$P$3:$R$59,3,0),"")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(OCULTAR)'!$P$3:$R$59,3,0),"")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(OCULTAR)'!$P$3:$R$59,3,0),"")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(OCULTAR)'!$P$3:$R$59,3,0),"")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(OCULTAR)'!$P$3:$R$59,3,0),"")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(OCULTAR)'!$P$3:$R$59,3,0),"")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(OCULTAR)'!$P$3:$R$59,3,0),"")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(OCULTAR)'!$P$3:$R$59,3,0),"")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(OCULTAR)'!$P$3:$R$59,3,0),"")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(OCULTAR)'!$P$3:$R$59,3,0),"")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(OCULTAR)'!$P$3:$R$59,3,0),"")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(OCULTAR)'!$P$3:$R$59,3,0),"")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(OCULTAR)'!$P$3:$R$59,3,0),"")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(OCULTAR)'!$P$3:$R$59,3,0),"")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(OCULTAR)'!$P$3:$R$59,3,0),"")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(OCULTAR)'!$P$3:$R$59,3,0),"")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(OCULTAR)'!$P$3:$R$59,3,0),"")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(OCULTAR)'!$P$3:$R$59,3,0),"")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(OCULTAR)'!$P$3:$R$59,3,0),"")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(OCULTAR)'!$P$3:$R$59,3,0),"")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(OCULTAR)'!$P$3:$R$59,3,0),"")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(OCULTAR)'!$P$3:$R$59,3,0),"")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(OCULTAR)'!$P$3:$R$59,3,0),"")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(OCULTAR)'!$P$3:$R$59,3,0),"")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(OCULTAR)'!$P$3:$R$59,3,0),"")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(OCULTAR)'!$P$3:$R$59,3,0),"")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(OCULTAR)'!$P$3:$R$59,3,0),"")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(OCULTAR)'!$P$3:$R$59,3,0),"")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(OCULTAR)'!$P$3:$R$59,3,0),"")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(OCULTAR)'!$P$3:$R$59,3,0),"")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(OCULTAR)'!$P$3:$R$59,3,0),"")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(OCULTAR)'!$P$3:$R$59,3,0),"")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(OCULTAR)'!$P$3:$R$59,3,0),"")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(OCULTAR)'!$P$3:$R$59,3,0),"")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(OCULTAR)'!$P$3:$R$59,3,0),"")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(OCULTAR)'!$P$3:$R$59,3,0),"")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(OCULTAR)'!$P$3:$R$59,3,0),"")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(OCULTAR)'!$P$3:$R$59,3,0),"")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(OCULTAR)'!$P$3:$R$59,3,0),"")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(OCULTAR)'!$P$3:$R$59,3,0),"")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(OCULTAR)'!$P$3:$R$59,3,0),"")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(OCULTAR)'!$P$3:$R$59,3,0),"")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(OCULTAR)'!$P$3:$R$59,3,0),"")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(OCULTAR)'!$P$3:$R$59,3,0),"")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(OCULTAR)'!$P$3:$R$59,3,0),"")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(OCULTAR)'!$P$3:$R$59,3,0),"")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(OCULTAR)'!$P$3:$R$59,3,0),"")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(OCULTAR)'!$P$3:$R$59,3,0),"")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(OCULTAR)'!$P$3:$R$59,3,0),"")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(OCULTAR)'!$P$3:$R$59,3,0),"")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(OCULTAR)'!$P$3:$R$59,3,0),"")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(OCULTAR)'!$P$3:$R$59,3,0),"")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(OCULTAR)'!$P$3:$R$59,3,0),"")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(OCULTAR)'!$P$3:$R$59,3,0),"")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(OCULTAR)'!$P$3:$R$59,3,0),"")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(OCULTAR)'!$P$3:$R$59,3,0),"")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(OCULTAR)'!$P$3:$R$59,3,0),"")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(OCULTAR)'!$P$3:$R$59,3,0),"")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(OCULTAR)'!$P$3:$R$59,3,0),"")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(OCULTAR)'!$P$3:$R$59,3,0),"")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(OCULTAR)'!$P$3:$R$59,3,0),"")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(OCULTAR)'!$P$3:$R$59,3,0),"")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(OCULTAR)'!$P$3:$R$59,3,0),"")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(OCULTAR)'!$P$3:$R$59,3,0),"")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(OCULTAR)'!$P$3:$R$59,3,0),"")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(OCULTAR)'!$P$3:$R$59,3,0),"")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(OCULTAR)'!$P$3:$R$59,3,0),"")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(OCULTAR)'!$P$3:$R$59,3,0),"")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(OCULTAR)'!$P$3:$R$59,3,0),"")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(OCULTAR)'!$P$3:$R$59,3,0),"")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(OCULTAR)'!$P$3:$R$59,3,0),"")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(OCULTAR)'!$P$3:$R$59,3,0),"")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(OCULTAR)'!$P$3:$R$59,3,0),"")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(OCULTAR)'!$P$3:$R$59,3,0),"")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(OCULTAR)'!$P$3:$R$59,3,0),"")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(OCULTAR)'!$P$3:$R$59,3,0),"")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(OCULTAR)'!$P$3:$R$59,3,0),"")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(OCULTAR)'!$P$3:$R$59,3,0),"")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(OCULTAR)'!$P$3:$R$59,3,0),"")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(OCULTAR)'!$P$3:$R$59,3,0),"")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(OCULTAR)'!$P$3:$R$59,3,0),"")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(OCULTAR)'!$P$3:$R$59,3,0),"")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(OCULTAR)'!$P$3:$R$59,3,0),"")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(OCULTAR)'!$P$3:$R$59,3,0),"")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(OCULTAR)'!$P$3:$R$59,3,0),"")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(OCULTAR)'!$P$3:$R$59,3,0),"")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(OCULTAR)'!$P$3:$R$59,3,0),"")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(OCULTAR)'!$P$3:$R$59,3,0),"")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(OCULTAR)'!$P$3:$R$59,3,0),"")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(OCULTAR)'!$P$3:$R$59,3,0),"")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(OCULTAR)'!$P$3:$R$59,3,0),"")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(OCULTAR)'!$P$3:$R$59,3,0),"")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(OCULTAR)'!$P$3:$R$59,3,0),"")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(OCULTAR)'!$P$3:$R$59,3,0),"")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(OCULTAR)'!$P$3:$R$59,3,0),"")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(OCULTAR)'!$P$3:$R$59,3,0),"")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(OCULTAR)'!$P$3:$R$59,3,0),"")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(OCULTAR)'!$P$3:$R$59,3,0),"")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(OCULTAR)'!$P$3:$R$59,3,0),"")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(OCULTAR)'!$P$3:$R$59,3,0),"")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(OCULTAR)'!$P$3:$R$59,3,0),"")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(OCULTAR)'!$P$3:$R$59,3,0),"")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(OCULTAR)'!$P$3:$R$59,3,0),"")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(OCULTAR)'!$P$3:$R$59,3,0),"")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(OCULTAR)'!$P$3:$R$59,3,0),"")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(OCULTAR)'!$P$3:$R$59,3,0),"")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(OCULTAR)'!$P$3:$R$59,3,0),"")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(OCULTAR)'!$P$3:$R$59,3,0),"")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(OCULTAR)'!$P$3:$R$59,3,0),"")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(OCULTAR)'!$P$3:$R$59,3,0),"")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(OCULTAR)'!$P$3:$R$59,3,0),"")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(OCULTAR)'!$P$3:$R$59,3,0),"")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(OCULTAR)'!$P$3:$R$59,3,0),"")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(OCULTAR)'!$P$3:$R$59,3,0),"")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(OCULTAR)'!$P$3:$R$59,3,0),"")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(OCULTAR)'!$P$3:$R$59,3,0),"")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(OCULTAR)'!$P$3:$R$59,3,0),"")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(OCULTAR)'!$P$3:$R$59,3,0),"")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(OCULTAR)'!$P$3:$R$59,3,0),"")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(OCULTAR)'!$P$3:$R$59,3,0),"")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(OCULTAR)'!$P$3:$R$59,3,0),"")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(OCULTAR)'!$P$3:$R$59,3,0),"")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(OCULTAR)'!$P$3:$R$59,3,0),"")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(OCULTAR)'!$P$3:$R$59,3,0),"")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(OCULTAR)'!$P$3:$R$59,3,0),"")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(OCULTAR)'!$P$3:$R$59,3,0),"")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(OCULTAR)'!$P$3:$R$59,3,0),"")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(OCULTAR)'!$P$3:$R$59,3,0),"")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(OCULTAR)'!$P$3:$R$59,3,0),"")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(OCULTAR)'!$P$3:$R$59,3,0),"")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(OCULTAR)'!$P$3:$R$59,3,0),"")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(OCULTAR)'!$P$3:$R$59,3,0),"")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(OCULTAR)'!$P$3:$R$59,3,0),"")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(OCULTAR)'!$P$3:$R$59,3,0),"")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(OCULTAR)'!$P$3:$R$59,3,0),"")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(OCULTAR)'!$P$3:$R$59,3,0),"")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(OCULTAR)'!$P$3:$R$59,3,0),"")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(OCULTAR)'!$P$3:$R$59,3,0),"")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(OCULTAR)'!$P$3:$R$59,3,0),"")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(OCULTAR)'!$P$3:$R$59,3,0),"")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(OCULTAR)'!$P$3:$R$59,3,0),"")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(OCULTAR)'!$P$3:$R$59,3,0),"")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(OCULTAR)'!$P$3:$R$59,3,0),"")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(OCULTAR)'!$P$3:$R$59,3,0),"")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(OCULTAR)'!$P$3:$R$59,3,0),"")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(OCULTAR)'!$P$3:$R$59,3,0),"")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(OCULTAR)'!$P$3:$R$59,3,0),"")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(OCULTAR)'!$P$3:$R$59,3,0),"")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(OCULTAR)'!$P$3:$R$59,3,0),"")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(OCULTAR)'!$P$3:$R$59,3,0),"")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(OCULTAR)'!$P$3:$R$59,3,0),"")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(OCULTAR)'!$P$3:$R$59,3,0),"")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(OCULTAR)'!$P$3:$R$59,3,0),"")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(OCULTAR)'!$P$3:$R$59,3,0),"")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(OCULTAR)'!$P$3:$R$59,3,0),"")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(OCULTAR)'!$P$3:$R$59,3,0),"")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(OCULTAR)'!$P$3:$R$59,3,0),"")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(OCULTAR)'!$P$3:$R$59,3,0),"")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(OCULTAR)'!$P$3:$R$59,3,0),"")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(OCULTAR)'!$P$3:$R$59,3,0),"")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(OCULTAR)'!$P$3:$R$59,3,0),"")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(OCULTAR)'!$P$3:$R$59,3,0),"")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(OCULTAR)'!$P$3:$R$59,3,0),"")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(OCULTAR)'!$P$3:$R$59,3,0),"")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(OCULTAR)'!$P$3:$R$59,3,0),"")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(OCULTAR)'!$P$3:$R$59,3,0),"")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(OCULTAR)'!$P$3:$R$59,3,0),"")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(OCULTAR)'!$P$3:$R$59,3,0),"")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(OCULTAR)'!$P$3:$R$59,3,0),"")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(OCULTAR)'!$P$3:$R$59,3,0),"")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(OCULTAR)'!$P$3:$R$59,3,0),"")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(OCULTAR)'!$P$3:$R$59,3,0),"")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(OCULTAR)'!$P$3:$R$59,3,0),"")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(OCULTAR)'!$P$3:$R$59,3,0),"")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(OCULTAR)'!$P$3:$R$59,3,0),"")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(OCULTAR)'!$P$3:$R$59,3,0),"")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(OCULTAR)'!$P$3:$R$59,3,0),"")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(OCULTAR)'!$P$3:$R$59,3,0),"")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(OCULTAR)'!$P$3:$R$59,3,0),"")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(OCULTAR)'!$P$3:$R$59,3,0),"")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(OCULTAR)'!$P$3:$R$59,3,0),"")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(OCULTAR)'!$P$3:$R$59,3,0),"")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(OCULTAR)'!$P$3:$R$59,3,0),"")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(OCULTAR)'!$P$3:$R$59,3,0),"")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(OCULTAR)'!$P$3:$R$59,3,0),"")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(OCULTAR)'!$P$3:$R$59,3,0),"")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(OCULTAR)'!$P$3:$R$59,3,0),"")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(OCULTAR)'!$P$3:$R$59,3,0),"")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(OCULTAR)'!$P$3:$R$59,3,0),"")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(OCULTAR)'!$P$3:$R$59,3,0),"")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(OCULTAR)'!$P$3:$R$59,3,0),"")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(OCULTAR)'!$P$3:$R$59,3,0),"")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(OCULTAR)'!$P$3:$R$59,3,0),"")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(OCULTAR)'!$P$3:$R$59,3,0),"")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(OCULTAR)'!$P$3:$R$59,3,0),"")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(OCULTAR)'!$P$3:$R$59,3,0),"")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(OCULTAR)'!$P$3:$R$59,3,0),"")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(OCULTAR)'!$P$3:$R$59,3,0),"")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(OCULTAR)'!$P$3:$R$59,3,0),"")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(OCULTAR)'!$P$3:$R$59,3,0),"")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(OCULTAR)'!$P$3:$R$59,3,0),"")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(OCULTAR)'!$P$3:$R$59,3,0),"")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(OCULTAR)'!$P$3:$R$59,3,0),"")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(OCULTAR)'!$P$3:$R$59,3,0),"")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(OCULTAR)'!$P$3:$R$59,3,0),"")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(OCULTAR)'!$P$3:$R$59,3,0),"")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(OCULTAR)'!$P$3:$R$59,3,0),"")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(OCULTAR)'!$P$3:$R$59,3,0),"")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(OCULTAR)'!$P$3:$R$59,3,0),"")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(OCULTAR)'!$P$3:$R$59,3,0),"")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(OCULTAR)'!$P$3:$R$59,3,0),"")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(OCULTAR)'!$P$3:$R$59,3,0),"")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(OCULTAR)'!$P$3:$R$59,3,0),"")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(OCULTAR)'!$P$3:$R$59,3,0),"")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(OCULTAR)'!$P$3:$R$59,3,0),"")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(OCULTAR)'!$P$3:$R$59,3,0),"")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(OCULTAR)'!$P$3:$R$59,3,0),"")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(OCULTAR)'!$P$3:$R$59,3,0),"")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(OCULTAR)'!$P$3:$R$59,3,0),"")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(OCULTAR)'!$P$3:$R$59,3,0),"")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(OCULTAR)'!$P$3:$R$59,3,0),"")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(OCULTAR)'!$P$3:$R$59,3,0),"")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(OCULTAR)'!$P$3:$R$59,3,0),"")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(OCULTAR)'!$P$3:$R$59,3,0),"")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(OCULTAR)'!$P$3:$R$59,3,0),"")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(OCULTAR)'!$P$3:$R$59,3,0),"")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(OCULTAR)'!$P$3:$R$59,3,0),"")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(OCULTAR)'!$P$3:$R$59,3,0),"")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(OCULTAR)'!$P$3:$R$59,3,0),"")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(OCULTAR)'!$P$3:$R$59,3,0),"")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(OCULTAR)'!$P$3:$R$59,3,0),"")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(OCULTAR)'!$P$3:$R$59,3,0),"")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(OCULTAR)'!$P$3:$R$59,3,0),"")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(OCULTAR)'!$P$3:$R$59,3,0),"")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(OCULTAR)'!$P$3:$R$59,3,0),"")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(OCULTAR)'!$P$3:$R$59,3,0),"")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(OCULTAR)'!$P$3:$R$59,3,0),"")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(OCULTAR)'!$P$3:$R$59,3,0),"")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(OCULTAR)'!$P$3:$R$59,3,0),"")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(OCULTAR)'!$P$3:$R$59,3,0),"")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(OCULTAR)'!$P$3:$R$59,3,0),"")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(OCULTAR)'!$P$3:$R$59,3,0),"")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(OCULTAR)'!$P$3:$R$59,3,0),"")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(OCULTAR)'!$P$3:$R$59,3,0),"")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(OCULTAR)'!$P$3:$R$59,3,0),"")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(OCULTAR)'!$P$3:$R$59,3,0),"")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(OCULTAR)'!$P$3:$R$59,3,0),"")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(OCULTAR)'!$P$3:$R$59,3,0),"")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(OCULTAR)'!$P$3:$R$59,3,0),"")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(OCULTAR)'!$P$3:$R$59,3,0),"")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(OCULTAR)'!$P$3:$R$59,3,0),"")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(OCULTAR)'!$P$3:$R$59,3,0),"")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(OCULTAR)'!$P$3:$R$59,3,0),"")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(OCULTAR)'!$P$3:$R$59,3,0),"")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(OCULTAR)'!$P$3:$R$59,3,0),"")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(OCULTAR)'!$P$3:$R$59,3,0),"")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(OCULTAR)'!$P$3:$R$59,3,0),"")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(OCULTAR)'!$P$3:$R$59,3,0),"")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(OCULTAR)'!$P$3:$R$59,3,0),"")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(OCULTAR)'!$P$3:$R$59,3,0),"")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(OCULTAR)'!$P$3:$R$59,3,0),"")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(OCULTAR)'!$P$3:$R$59,3,0),"")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(OCULTAR)'!$P$3:$R$59,3,0),"")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(OCULTAR)'!$P$3:$R$59,3,0),"")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(OCULTAR)'!$P$3:$R$59,3,0),"")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(OCULTAR)'!$P$3:$R$59,3,0),"")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(OCULTAR)'!$P$3:$R$59,3,0),"")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(OCULTAR)'!$P$3:$R$59,3,0),"")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(OCULTAR)'!$P$3:$R$59,3,0),"")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(OCULTAR)'!$P$3:$R$59,3,0),"")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(OCULTAR)'!$P$3:$R$59,3,0),"")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(OCULTAR)'!$P$3:$R$59,3,0),"")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(OCULTAR)'!$P$3:$R$59,3,0),"")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(OCULTAR)'!$P$3:$R$59,3,0),"")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(OCULTAR)'!$P$3:$R$59,3,0),"")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(OCULTAR)'!$P$3:$R$59,3,0),"")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(OCULTAR)'!$P$3:$R$59,3,0),"")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(OCULTAR)'!$P$3:$R$59,3,0),"")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(OCULTAR)'!$P$3:$R$59,3,0),"")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(OCULTAR)'!$P$3:$R$59,3,0),"")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(OCULTAR)'!$P$3:$R$59,3,0),"")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(OCULTAR)'!$P$3:$R$59,3,0),"")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(OCULTAR)'!$P$3:$R$59,3,0),"")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(OCULTAR)'!$P$3:$R$59,3,0),"")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(OCULTAR)'!$P$3:$R$59,3,0),"")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(OCULTAR)'!$P$3:$R$59,3,0),"")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(OCULTAR)'!$P$3:$R$59,3,0),"")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(OCULTAR)'!$P$3:$R$59,3,0),"")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(OCULTAR)'!$P$3:$R$59,3,0),"")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(OCULTAR)'!$P$3:$R$59,3,0),"")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(OCULTAR)'!$P$3:$R$59,3,0),"")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(OCULTAR)'!$P$3:$R$59,3,0),"")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(OCULTAR)'!$P$3:$R$59,3,0),"")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(OCULTAR)'!$P$3:$R$59,3,0),"")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(OCULTAR)'!$P$3:$R$59,3,0),"")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(OCULTAR)'!$P$3:$R$59,3,0),"")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(OCULTAR)'!$P$3:$R$59,3,0),"")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(OCULTAR)'!$P$3:$R$59,3,0),"")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(OCULTAR)'!$P$3:$R$59,3,0),"")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(OCULTAR)'!$P$3:$R$59,3,0),"")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(OCULTAR)'!$P$3:$R$59,3,0),"")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(OCULTAR)'!$P$3:$R$59,3,0),"")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(OCULTAR)'!$P$3:$R$59,3,0),"")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(OCULTAR)'!$P$3:$R$59,3,0),"")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(OCULTAR)'!$P$3:$R$59,3,0),"")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(OCULTAR)'!$P$3:$R$59,3,0),"")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(OCULTAR)'!$P$3:$R$59,3,0),"")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(OCULTAR)'!$P$3:$R$59,3,0),"")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(OCULTAR)'!$P$3:$R$59,3,0),"")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(OCULTAR)'!$P$3:$R$59,3,0),"")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(OCULTAR)'!$P$3:$R$59,3,0),"")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(OCULTAR)'!$P$3:$R$59,3,0),"")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(OCULTAR)'!$P$3:$R$59,3,0),"")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(OCULTAR)'!$P$3:$R$59,3,0),"")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(OCULTAR)'!$P$3:$R$59,3,0),"")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(OCULTAR)'!$P$3:$R$59,3,0),"")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(OCULTAR)'!$P$3:$R$59,3,0),"")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(OCULTAR)'!$P$3:$R$59,3,0),"")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(OCULTAR)'!$P$3:$R$59,3,0),"")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(OCULTAR)'!$P$3:$R$59,3,0),"")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(OCULTAR)'!$P$3:$R$59,3,0),"")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(OCULTAR)'!$P$3:$R$59,3,0),"")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(OCULTAR)'!$P$3:$R$59,3,0),"")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(OCULTAR)'!$P$3:$R$59,3,0),"")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(OCULTAR)'!$P$3:$R$59,3,0),"")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(OCULTAR)'!$P$3:$R$59,3,0),"")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(OCULTAR)'!$P$3:$R$59,3,0),"")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(OCULTAR)'!$P$3:$R$59,3,0),"")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(OCULTAR)'!$P$3:$R$59,3,0),"")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(OCULTAR)'!$P$3:$R$59,3,0),"")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(OCULTAR)'!$P$3:$R$59,3,0),"")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(OCULTAR)'!$P$3:$R$59,3,0),"")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(OCULTAR)'!$P$3:$R$59,3,0),"")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(OCULTAR)'!$P$3:$R$59,3,0),"")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(OCULTAR)'!$P$3:$R$59,3,0),"")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(OCULTAR)'!$P$3:$R$59,3,0),"")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(OCULTAR)'!$P$3:$R$59,3,0),"")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(OCULTAR)'!$P$3:$R$59,3,0),"")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(OCULTAR)'!$P$3:$R$59,3,0),"")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(OCULTAR)'!$P$3:$R$59,3,0),"")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(OCULTAR)'!$P$3:$R$59,3,0),"")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(OCULTAR)'!$P$3:$R$59,3,0),"")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(OCULTAR)'!$P$3:$R$59,3,0),"")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(OCULTAR)'!$P$3:$R$59,3,0),"")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(OCULTAR)'!$P$3:$R$59,3,0),"")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(OCULTAR)'!$P$3:$R$59,3,0),"")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(OCULTAR)'!$P$3:$R$59,3,0),"")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(OCULTAR)'!$P$3:$R$59,3,0),"")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(OCULTAR)'!$P$3:$R$59,3,0),"")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(OCULTAR)'!$P$3:$R$59,3,0),"")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(OCULTAR)'!$P$3:$R$59,3,0),"")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(OCULTAR)'!$P$3:$R$59,3,0),"")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(OCULTAR)'!$P$3:$R$59,3,0),"")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(OCULTAR)'!$P$3:$R$59,3,0),"")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(OCULTAR)'!$P$3:$R$59,3,0),"")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(OCULTAR)'!$P$3:$R$59,3,0),"")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(OCULTAR)'!$P$3:$R$59,3,0),"")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(OCULTAR)'!$P$3:$R$59,3,0),"")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(OCULTAR)'!$P$3:$R$59,3,0),"")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(OCULTAR)'!$P$3:$R$59,3,0),"")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(OCULTAR)'!$P$3:$R$59,3,0),"")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(OCULTAR)'!$P$3:$R$59,3,0),"")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(OCULTAR)'!$P$3:$R$59,3,0),"")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(OCULTAR)'!$P$3:$R$59,3,0),"")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(OCULTAR)'!$P$3:$R$59,3,0),"")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(OCULTAR)'!$P$3:$R$59,3,0),"")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(OCULTAR)'!$P$3:$R$59,3,0),"")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(OCULTAR)'!$P$3:$R$59,3,0),"")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(OCULTAR)'!$P$3:$R$59,3,0),"")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(OCULTAR)'!$P$3:$R$59,3,0),"")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(OCULTAR)'!$P$3:$R$59,3,0),"")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(OCULTAR)'!$P$3:$R$59,3,0),"")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(OCULTAR)'!$P$3:$R$59,3,0),"")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(OCULTAR)'!$P$3:$R$59,3,0),"")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(OCULTAR)'!$P$3:$R$59,3,0),"")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(OCULTAR)'!$P$3:$R$59,3,0),"")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(OCULTAR)'!$P$3:$R$59,3,0),"")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(OCULTAR)'!$P$3:$R$59,3,0),"")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(OCULTAR)'!$P$3:$R$59,3,0),"")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(OCULTAR)'!$P$3:$R$59,3,0),"")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(OCULTAR)'!$P$3:$R$59,3,0),"")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(OCULTAR)'!$P$3:$R$59,3,0),"")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(OCULTAR)'!$P$3:$R$59,3,0),"")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(OCULTAR)'!$P$3:$R$59,3,0),"")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(OCULTAR)'!$P$3:$R$59,3,0),"")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(OCULTAR)'!$P$3:$R$59,3,0),"")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(OCULTAR)'!$P$3:$R$59,3,0),"")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(OCULTAR)'!$P$3:$R$59,3,0),"")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(OCULTAR)'!$P$3:$R$59,3,0),"")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(OCULTAR)'!$P$3:$R$59,3,0),"")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(OCULTAR)'!$P$3:$R$59,3,0),"")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(OCULTAR)'!$P$3:$R$59,3,0),"")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(OCULTAR)'!$P$3:$R$59,3,0),"")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(OCULTAR)'!$P$3:$R$59,3,0),"")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(OCULTAR)'!$P$3:$R$59,3,0),"")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(OCULTAR)'!$P$3:$R$59,3,0),"")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(OCULTAR)'!$P$3:$R$59,3,0),"")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(OCULTAR)'!$P$3:$R$59,3,0),"")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(OCULTAR)'!$P$3:$R$59,3,0),"")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(OCULTAR)'!$P$3:$R$59,3,0),"")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(OCULTAR)'!$P$3:$R$59,3,0),"")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(OCULTAR)'!$P$3:$R$59,3,0),"")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(OCULTAR)'!$P$3:$R$59,3,0),"")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(OCULTAR)'!$P$3:$R$59,3,0),"")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(OCULTAR)'!$P$3:$R$59,3,0),"")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(OCULTAR)'!$P$3:$R$59,3,0),"")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(OCULTAR)'!$P$3:$R$59,3,0),"")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(OCULTAR)'!$P$3:$R$59,3,0),"")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(OCULTAR)'!$P$3:$R$59,3,0),"")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(OCULTAR)'!$P$3:$R$59,3,0),"")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(OCULTAR)'!$P$3:$R$59,3,0),"")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(OCULTAR)'!$P$3:$R$59,3,0),"")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(OCULTAR)'!$P$3:$R$59,3,0),"")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(OCULTAR)'!$P$3:$R$59,3,0),"")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(OCULTAR)'!$P$3:$R$59,3,0),"")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(OCULTAR)'!$P$3:$R$59,3,0),"")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(OCULTAR)'!$P$3:$R$59,3,0),"")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(OCULTAR)'!$P$3:$R$59,3,0),"")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(OCULTAR)'!$P$3:$R$59,3,0),"")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(OCULTAR)'!$P$3:$R$59,3,0),"")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(OCULTAR)'!$P$3:$R$59,3,0),"")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(OCULTAR)'!$P$3:$R$59,3,0),"")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(OCULTAR)'!$P$3:$R$59,3,0),"")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(OCULTAR)'!$P$3:$R$59,3,0),"")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(OCULTAR)'!$P$3:$R$59,3,0),"")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(OCULTAR)'!$P$3:$R$59,3,0),"")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(OCULTAR)'!$P$3:$R$59,3,0),"")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(OCULTAR)'!$P$3:$R$59,3,0),"")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(OCULTAR)'!$P$3:$R$59,3,0),"")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(OCULTAR)'!$P$3:$R$59,3,0),"")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(OCULTAR)'!$P$3:$R$59,3,0),"")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(OCULTAR)'!$P$3:$R$59,3,0),"")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(OCULTAR)'!$P$3:$R$59,3,0),"")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(OCULTAR)'!$P$3:$R$59,3,0),"")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(OCULTAR)'!$P$3:$R$59,3,0),"")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(OCULTAR)'!$P$3:$R$59,3,0),"")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(OCULTAR)'!$P$3:$R$59,3,0),"")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(OCULTAR)'!$P$3:$R$59,3,0),"")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(OCULTAR)'!$P$3:$R$59,3,0),"")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(OCULTAR)'!$P$3:$R$59,3,0),"")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(OCULTAR)'!$P$3:$R$59,3,0),"")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(OCULTAR)'!$P$3:$R$59,3,0),"")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(OCULTAR)'!$P$3:$R$59,3,0),"")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(OCULTAR)'!$P$3:$R$59,3,0),"")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(OCULTAR)'!$P$3:$R$59,3,0),"")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(OCULTAR)'!$P$3:$R$59,3,0),"")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(OCULTAR)'!$P$3:$R$59,3,0),"")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(OCULTAR)'!$P$3:$R$59,3,0),"")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(OCULTAR)'!$P$3:$R$59,3,0),"")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(OCULTAR)'!$P$3:$R$59,3,0),"")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(OCULTAR)'!$P$3:$R$59,3,0),"")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(OCULTAR)'!$P$3:$R$59,3,0),"")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(OCULTAR)'!$P$3:$R$59,3,0),"")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(OCULTAR)'!$P$3:$R$59,3,0),"")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(OCULTAR)'!$P$3:$R$59,3,0),"")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(OCULTAR)'!$P$3:$R$59,3,0),"")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(OCULTAR)'!$P$3:$R$59,3,0),"")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(OCULTAR)'!$P$3:$R$59,3,0),"")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(OCULTAR)'!$P$3:$R$59,3,0),"")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(OCULTAR)'!$P$3:$R$59,3,0),"")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(OCULTAR)'!$P$3:$R$59,3,0),"")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(OCULTAR)'!$P$3:$R$59,3,0),"")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(OCULTAR)'!$P$3:$R$59,3,0),"")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(OCULTAR)'!$P$3:$R$59,3,0),"")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(OCULTAR)'!$P$3:$R$59,3,0),"")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(OCULTAR)'!$P$3:$R$59,3,0),"")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(OCULTAR)'!$P$3:$R$59,3,0),"")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(OCULTAR)'!$P$3:$R$59,3,0),"")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(OCULTAR)'!$P$3:$R$59,3,0),"")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(OCULTAR)'!$P$3:$R$59,3,0),"")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2021-01-19T14:03:30Z</dcterms:created>
  <dcterms:modified xsi:type="dcterms:W3CDTF">2021-01-19T14:03:51Z</dcterms:modified>
</cp:coreProperties>
</file>