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<sst xmlns="http://schemas.openxmlformats.org/spreadsheetml/2006/main" count="12" uniqueCount="12">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</sst>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741">
    <xf numFmtId="0" fontId="0" fillId="0" borderId="0"/>
    <xf numFmtId="164" fontId="5" fillId="0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8" fillId="0" borderId="0" applyNumberFormat="0" applyFill="0" applyBorder="0" applyAlignment="0" applyProtection="0"/>
    <xf numFmtId="166" fontId="9" fillId="0" borderId="0" applyBorder="0" applyProtection="0"/>
    <xf numFmtId="0" fontId="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164" fontId="7" fillId="0" borderId="0" applyBorder="0" applyProtection="0"/>
    <xf numFmtId="0" fontId="11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6" fillId="2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3" xfId="1" applyNumberFormat="1" applyFont="1" applyBorder="1" applyAlignment="1" applyProtection="1">
      <alignment horizontal="center" vertical="center"/>
    </xf>
    <xf numFmtId="1" fontId="0" fillId="23" borderId="3" xfId="0" applyNumberForma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7741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60% - Ênfase1 2" xfId="6266"/>
    <cellStyle name="60% - Ênfase2 2" xfId="6267"/>
    <cellStyle name="60% - Ênfase3 2" xfId="6268"/>
    <cellStyle name="60% - Ênfase4 2" xfId="6269"/>
    <cellStyle name="60% - Ênfase5 2" xfId="6270"/>
    <cellStyle name="60% - Ênfase6 2" xfId="6271"/>
    <cellStyle name="Excel_BuiltIn_Texto Explicativo" xfId="6272"/>
    <cellStyle name="Moeda 2" xfId="6273"/>
    <cellStyle name="Neutro 2" xfId="6274"/>
    <cellStyle name="Normal" xfId="0" builtinId="0"/>
    <cellStyle name="Normal 10" xfId="6275"/>
    <cellStyle name="Normal 10 2" xfId="6276"/>
    <cellStyle name="Normal 10 2 2" xfId="6277"/>
    <cellStyle name="Normal 10 2 3" xfId="6278"/>
    <cellStyle name="Normal 10 3" xfId="6279"/>
    <cellStyle name="Normal 10 4" xfId="6280"/>
    <cellStyle name="Normal 10 4 2" xfId="6281"/>
    <cellStyle name="Normal 100" xfId="6282"/>
    <cellStyle name="Normal 100 2" xfId="6283"/>
    <cellStyle name="Normal 100 3" xfId="6284"/>
    <cellStyle name="Normal 101" xfId="6285"/>
    <cellStyle name="Normal 101 2" xfId="6286"/>
    <cellStyle name="Normal 101 3" xfId="6287"/>
    <cellStyle name="Normal 102" xfId="6288"/>
    <cellStyle name="Normal 102 2" xfId="6289"/>
    <cellStyle name="Normal 102 3" xfId="6290"/>
    <cellStyle name="Normal 103" xfId="6291"/>
    <cellStyle name="Normal 103 2" xfId="6292"/>
    <cellStyle name="Normal 103 3" xfId="6293"/>
    <cellStyle name="Normal 104" xfId="6294"/>
    <cellStyle name="Normal 104 2" xfId="6295"/>
    <cellStyle name="Normal 104 3" xfId="6296"/>
    <cellStyle name="Normal 105" xfId="6297"/>
    <cellStyle name="Normal 105 2" xfId="6298"/>
    <cellStyle name="Normal 105 3" xfId="6299"/>
    <cellStyle name="Normal 106" xfId="6300"/>
    <cellStyle name="Normal 106 2" xfId="6301"/>
    <cellStyle name="Normal 106 3" xfId="6302"/>
    <cellStyle name="Normal 107" xfId="6303"/>
    <cellStyle name="Normal 107 2" xfId="6304"/>
    <cellStyle name="Normal 107 3" xfId="6305"/>
    <cellStyle name="Normal 108" xfId="6306"/>
    <cellStyle name="Normal 108 2" xfId="6307"/>
    <cellStyle name="Normal 108 3" xfId="6308"/>
    <cellStyle name="Normal 109" xfId="6309"/>
    <cellStyle name="Normal 109 2" xfId="6310"/>
    <cellStyle name="Normal 109 3" xfId="6311"/>
    <cellStyle name="Normal 11" xfId="6312"/>
    <cellStyle name="Normal 11 2" xfId="6313"/>
    <cellStyle name="Normal 11 2 2" xfId="6314"/>
    <cellStyle name="Normal 11 2 3" xfId="6315"/>
    <cellStyle name="Normal 11 3" xfId="6316"/>
    <cellStyle name="Normal 11 4" xfId="6317"/>
    <cellStyle name="Normal 11 4 2" xfId="6318"/>
    <cellStyle name="Normal 110" xfId="6319"/>
    <cellStyle name="Normal 110 2" xfId="6320"/>
    <cellStyle name="Normal 110 3" xfId="6321"/>
    <cellStyle name="Normal 111" xfId="6322"/>
    <cellStyle name="Normal 111 2" xfId="6323"/>
    <cellStyle name="Normal 111 3" xfId="6324"/>
    <cellStyle name="Normal 112" xfId="6325"/>
    <cellStyle name="Normal 112 2" xfId="6326"/>
    <cellStyle name="Normal 112 3" xfId="6327"/>
    <cellStyle name="Normal 113" xfId="6328"/>
    <cellStyle name="Normal 113 2" xfId="6329"/>
    <cellStyle name="Normal 113 3" xfId="6330"/>
    <cellStyle name="Normal 114" xfId="6331"/>
    <cellStyle name="Normal 114 2" xfId="6332"/>
    <cellStyle name="Normal 114 3" xfId="6333"/>
    <cellStyle name="Normal 115" xfId="6334"/>
    <cellStyle name="Normal 115 2" xfId="6335"/>
    <cellStyle name="Normal 115 3" xfId="6336"/>
    <cellStyle name="Normal 116" xfId="6337"/>
    <cellStyle name="Normal 116 2" xfId="6338"/>
    <cellStyle name="Normal 116 3" xfId="6339"/>
    <cellStyle name="Normal 117" xfId="6340"/>
    <cellStyle name="Normal 117 2" xfId="6341"/>
    <cellStyle name="Normal 117 3" xfId="6342"/>
    <cellStyle name="Normal 118" xfId="6343"/>
    <cellStyle name="Normal 118 2" xfId="6344"/>
    <cellStyle name="Normal 118 3" xfId="6345"/>
    <cellStyle name="Normal 119" xfId="6346"/>
    <cellStyle name="Normal 119 2" xfId="6347"/>
    <cellStyle name="Normal 119 3" xfId="6348"/>
    <cellStyle name="Normal 12" xfId="6349"/>
    <cellStyle name="Normal 12 2" xfId="6350"/>
    <cellStyle name="Normal 12 2 2" xfId="6351"/>
    <cellStyle name="Normal 12 2 3" xfId="6352"/>
    <cellStyle name="Normal 12 3" xfId="6353"/>
    <cellStyle name="Normal 12 4" xfId="6354"/>
    <cellStyle name="Normal 12 4 2" xfId="6355"/>
    <cellStyle name="Normal 120" xfId="6356"/>
    <cellStyle name="Normal 120 2" xfId="6357"/>
    <cellStyle name="Normal 120 3" xfId="6358"/>
    <cellStyle name="Normal 121" xfId="6359"/>
    <cellStyle name="Normal 121 2" xfId="6360"/>
    <cellStyle name="Normal 121 3" xfId="6361"/>
    <cellStyle name="Normal 122" xfId="6362"/>
    <cellStyle name="Normal 122 2" xfId="6363"/>
    <cellStyle name="Normal 122 3" xfId="6364"/>
    <cellStyle name="Normal 123" xfId="6365"/>
    <cellStyle name="Normal 123 2" xfId="6366"/>
    <cellStyle name="Normal 123 3" xfId="6367"/>
    <cellStyle name="Normal 124" xfId="6368"/>
    <cellStyle name="Normal 124 2" xfId="6369"/>
    <cellStyle name="Normal 124 3" xfId="6370"/>
    <cellStyle name="Normal 125" xfId="6371"/>
    <cellStyle name="Normal 125 2" xfId="6372"/>
    <cellStyle name="Normal 125 3" xfId="6373"/>
    <cellStyle name="Normal 126" xfId="6374"/>
    <cellStyle name="Normal 126 2" xfId="6375"/>
    <cellStyle name="Normal 126 3" xfId="6376"/>
    <cellStyle name="Normal 127" xfId="6377"/>
    <cellStyle name="Normal 127 2" xfId="6378"/>
    <cellStyle name="Normal 127 3" xfId="6379"/>
    <cellStyle name="Normal 128" xfId="6380"/>
    <cellStyle name="Normal 128 2" xfId="6381"/>
    <cellStyle name="Normal 128 3" xfId="6382"/>
    <cellStyle name="Normal 129" xfId="6383"/>
    <cellStyle name="Normal 129 2" xfId="6384"/>
    <cellStyle name="Normal 129 3" xfId="6385"/>
    <cellStyle name="Normal 13" xfId="6386"/>
    <cellStyle name="Normal 13 2" xfId="6387"/>
    <cellStyle name="Normal 13 2 2" xfId="6388"/>
    <cellStyle name="Normal 13 2 3" xfId="6389"/>
    <cellStyle name="Normal 13 2 4" xfId="6390"/>
    <cellStyle name="Normal 13 3" xfId="6391"/>
    <cellStyle name="Normal 13 4" xfId="6392"/>
    <cellStyle name="Normal 13 5" xfId="6393"/>
    <cellStyle name="Normal 130" xfId="6394"/>
    <cellStyle name="Normal 130 2" xfId="6395"/>
    <cellStyle name="Normal 130 3" xfId="6396"/>
    <cellStyle name="Normal 131" xfId="6397"/>
    <cellStyle name="Normal 131 2" xfId="6398"/>
    <cellStyle name="Normal 131 3" xfId="6399"/>
    <cellStyle name="Normal 132" xfId="6400"/>
    <cellStyle name="Normal 132 2" xfId="6401"/>
    <cellStyle name="Normal 132 3" xfId="6402"/>
    <cellStyle name="Normal 133" xfId="6403"/>
    <cellStyle name="Normal 133 2" xfId="6404"/>
    <cellStyle name="Normal 133 3" xfId="6405"/>
    <cellStyle name="Normal 134" xfId="6406"/>
    <cellStyle name="Normal 134 2" xfId="6407"/>
    <cellStyle name="Normal 134 3" xfId="6408"/>
    <cellStyle name="Normal 134 4" xfId="6409"/>
    <cellStyle name="Normal 135" xfId="6410"/>
    <cellStyle name="Normal 135 2" xfId="6411"/>
    <cellStyle name="Normal 135 3" xfId="6412"/>
    <cellStyle name="Normal 135 4" xfId="6413"/>
    <cellStyle name="Normal 136" xfId="6414"/>
    <cellStyle name="Normal 136 2" xfId="6415"/>
    <cellStyle name="Normal 136 3" xfId="6416"/>
    <cellStyle name="Normal 137" xfId="6417"/>
    <cellStyle name="Normal 137 2" xfId="6418"/>
    <cellStyle name="Normal 137 3" xfId="6419"/>
    <cellStyle name="Normal 138" xfId="6420"/>
    <cellStyle name="Normal 138 2" xfId="6421"/>
    <cellStyle name="Normal 138 3" xfId="6422"/>
    <cellStyle name="Normal 139" xfId="6423"/>
    <cellStyle name="Normal 139 2" xfId="6424"/>
    <cellStyle name="Normal 139 3" xfId="6425"/>
    <cellStyle name="Normal 14" xfId="6426"/>
    <cellStyle name="Normal 14 2" xfId="6427"/>
    <cellStyle name="Normal 14 2 2" xfId="6428"/>
    <cellStyle name="Normal 14 2 3" xfId="6429"/>
    <cellStyle name="Normal 14 3" xfId="6430"/>
    <cellStyle name="Normal 14 4" xfId="6431"/>
    <cellStyle name="Normal 14 4 2" xfId="6432"/>
    <cellStyle name="Normal 140" xfId="6433"/>
    <cellStyle name="Normal 140 2" xfId="6434"/>
    <cellStyle name="Normal 140 3" xfId="6435"/>
    <cellStyle name="Normal 141" xfId="6436"/>
    <cellStyle name="Normal 141 2" xfId="6437"/>
    <cellStyle name="Normal 141 3" xfId="6438"/>
    <cellStyle name="Normal 142" xfId="6439"/>
    <cellStyle name="Normal 142 2" xfId="6440"/>
    <cellStyle name="Normal 142 3" xfId="6441"/>
    <cellStyle name="Normal 143" xfId="6442"/>
    <cellStyle name="Normal 143 2" xfId="6443"/>
    <cellStyle name="Normal 143 3" xfId="6444"/>
    <cellStyle name="Normal 144" xfId="6445"/>
    <cellStyle name="Normal 144 2" xfId="6446"/>
    <cellStyle name="Normal 144 3" xfId="6447"/>
    <cellStyle name="Normal 145" xfId="6448"/>
    <cellStyle name="Normal 145 2" xfId="6449"/>
    <cellStyle name="Normal 145 3" xfId="6450"/>
    <cellStyle name="Normal 146" xfId="6451"/>
    <cellStyle name="Normal 146 2" xfId="6452"/>
    <cellStyle name="Normal 146 3" xfId="6453"/>
    <cellStyle name="Normal 147" xfId="6454"/>
    <cellStyle name="Normal 147 2" xfId="6455"/>
    <cellStyle name="Normal 147 3" xfId="6456"/>
    <cellStyle name="Normal 148" xfId="6457"/>
    <cellStyle name="Normal 148 2" xfId="6458"/>
    <cellStyle name="Normal 148 3" xfId="6459"/>
    <cellStyle name="Normal 149" xfId="6460"/>
    <cellStyle name="Normal 149 2" xfId="6461"/>
    <cellStyle name="Normal 149 3" xfId="6462"/>
    <cellStyle name="Normal 15" xfId="6463"/>
    <cellStyle name="Normal 15 2" xfId="6464"/>
    <cellStyle name="Normal 15 2 2" xfId="6465"/>
    <cellStyle name="Normal 15 2 3" xfId="6466"/>
    <cellStyle name="Normal 15 3" xfId="6467"/>
    <cellStyle name="Normal 15 4" xfId="6468"/>
    <cellStyle name="Normal 15 4 2" xfId="6469"/>
    <cellStyle name="Normal 150" xfId="6470"/>
    <cellStyle name="Normal 150 2" xfId="6471"/>
    <cellStyle name="Normal 150 3" xfId="6472"/>
    <cellStyle name="Normal 151" xfId="6473"/>
    <cellStyle name="Normal 151 2" xfId="6474"/>
    <cellStyle name="Normal 151 3" xfId="6475"/>
    <cellStyle name="Normal 152" xfId="6476"/>
    <cellStyle name="Normal 152 2" xfId="6477"/>
    <cellStyle name="Normal 152 3" xfId="6478"/>
    <cellStyle name="Normal 153" xfId="6479"/>
    <cellStyle name="Normal 153 2" xfId="6480"/>
    <cellStyle name="Normal 153 3" xfId="6481"/>
    <cellStyle name="Normal 154" xfId="6482"/>
    <cellStyle name="Normal 154 2" xfId="6483"/>
    <cellStyle name="Normal 154 3" xfId="6484"/>
    <cellStyle name="Normal 155" xfId="6485"/>
    <cellStyle name="Normal 155 2" xfId="6486"/>
    <cellStyle name="Normal 155 3" xfId="6487"/>
    <cellStyle name="Normal 156" xfId="6488"/>
    <cellStyle name="Normal 157" xfId="6489"/>
    <cellStyle name="Normal 157 2" xfId="6490"/>
    <cellStyle name="Normal 157 3" xfId="6491"/>
    <cellStyle name="Normal 158" xfId="6492"/>
    <cellStyle name="Normal 158 2" xfId="6493"/>
    <cellStyle name="Normal 158 3" xfId="6494"/>
    <cellStyle name="Normal 159" xfId="6495"/>
    <cellStyle name="Normal 159 2" xfId="6496"/>
    <cellStyle name="Normal 159 3" xfId="6497"/>
    <cellStyle name="Normal 16" xfId="6498"/>
    <cellStyle name="Normal 16 2" xfId="6499"/>
    <cellStyle name="Normal 16 2 2" xfId="6500"/>
    <cellStyle name="Normal 16 2 3" xfId="6501"/>
    <cellStyle name="Normal 16 3" xfId="6502"/>
    <cellStyle name="Normal 16 4" xfId="6503"/>
    <cellStyle name="Normal 160" xfId="6504"/>
    <cellStyle name="Normal 160 2" xfId="6505"/>
    <cellStyle name="Normal 160 3" xfId="6506"/>
    <cellStyle name="Normal 161" xfId="6507"/>
    <cellStyle name="Normal 161 2" xfId="6508"/>
    <cellStyle name="Normal 161 3" xfId="6509"/>
    <cellStyle name="Normal 162" xfId="6510"/>
    <cellStyle name="Normal 162 2" xfId="6511"/>
    <cellStyle name="Normal 162 3" xfId="6512"/>
    <cellStyle name="Normal 163" xfId="6513"/>
    <cellStyle name="Normal 163 2" xfId="6514"/>
    <cellStyle name="Normal 163 3" xfId="6515"/>
    <cellStyle name="Normal 164" xfId="6516"/>
    <cellStyle name="Normal 164 2" xfId="6517"/>
    <cellStyle name="Normal 164 3" xfId="6518"/>
    <cellStyle name="Normal 165" xfId="6519"/>
    <cellStyle name="Normal 165 2" xfId="6520"/>
    <cellStyle name="Normal 165 3" xfId="6521"/>
    <cellStyle name="Normal 166" xfId="6522"/>
    <cellStyle name="Normal 166 2" xfId="6523"/>
    <cellStyle name="Normal 166 3" xfId="6524"/>
    <cellStyle name="Normal 167" xfId="6525"/>
    <cellStyle name="Normal 167 2" xfId="6526"/>
    <cellStyle name="Normal 167 3" xfId="6527"/>
    <cellStyle name="Normal 168" xfId="6528"/>
    <cellStyle name="Normal 169" xfId="6529"/>
    <cellStyle name="Normal 169 2" xfId="6530"/>
    <cellStyle name="Normal 169 3" xfId="6531"/>
    <cellStyle name="Normal 17" xfId="6532"/>
    <cellStyle name="Normal 17 2" xfId="6533"/>
    <cellStyle name="Normal 17 2 2" xfId="6534"/>
    <cellStyle name="Normal 17 2 3" xfId="6535"/>
    <cellStyle name="Normal 17 3" xfId="6536"/>
    <cellStyle name="Normal 17 4" xfId="6537"/>
    <cellStyle name="Normal 170" xfId="6538"/>
    <cellStyle name="Normal 170 2" xfId="6539"/>
    <cellStyle name="Normal 170 3" xfId="6540"/>
    <cellStyle name="Normal 171" xfId="6541"/>
    <cellStyle name="Normal 171 2" xfId="6542"/>
    <cellStyle name="Normal 171 3" xfId="6543"/>
    <cellStyle name="Normal 172" xfId="6544"/>
    <cellStyle name="Normal 172 2" xfId="6545"/>
    <cellStyle name="Normal 172 3" xfId="6546"/>
    <cellStyle name="Normal 173" xfId="6547"/>
    <cellStyle name="Normal 174" xfId="6548"/>
    <cellStyle name="Normal 175" xfId="6549"/>
    <cellStyle name="Normal 176" xfId="6550"/>
    <cellStyle name="Normal 177" xfId="6551"/>
    <cellStyle name="Normal 178" xfId="6552"/>
    <cellStyle name="Normal 179" xfId="6553"/>
    <cellStyle name="Normal 18" xfId="6554"/>
    <cellStyle name="Normal 18 2" xfId="6555"/>
    <cellStyle name="Normal 18 2 2" xfId="6556"/>
    <cellStyle name="Normal 18 2 3" xfId="6557"/>
    <cellStyle name="Normal 18 3" xfId="6558"/>
    <cellStyle name="Normal 18 4" xfId="6559"/>
    <cellStyle name="Normal 180" xfId="6560"/>
    <cellStyle name="Normal 181" xfId="6561"/>
    <cellStyle name="Normal 182" xfId="6562"/>
    <cellStyle name="Normal 182 2" xfId="6563"/>
    <cellStyle name="Normal 183" xfId="6564"/>
    <cellStyle name="Normal 183 2" xfId="6565"/>
    <cellStyle name="Normal 184" xfId="6566"/>
    <cellStyle name="Normal 185" xfId="6567"/>
    <cellStyle name="Normal 187" xfId="6568"/>
    <cellStyle name="Normal 188" xfId="6569"/>
    <cellStyle name="Normal 189" xfId="6570"/>
    <cellStyle name="Normal 19" xfId="6571"/>
    <cellStyle name="Normal 19 2" xfId="6572"/>
    <cellStyle name="Normal 19 2 2" xfId="6573"/>
    <cellStyle name="Normal 19 2 3" xfId="6574"/>
    <cellStyle name="Normal 19 3" xfId="6575"/>
    <cellStyle name="Normal 19 4" xfId="6576"/>
    <cellStyle name="Normal 19 4 2" xfId="6577"/>
    <cellStyle name="Normal 190" xfId="6578"/>
    <cellStyle name="Normal 191" xfId="6579"/>
    <cellStyle name="Normal 192" xfId="6580"/>
    <cellStyle name="Normal 193" xfId="6581"/>
    <cellStyle name="Normal 195" xfId="6582"/>
    <cellStyle name="Normal 196" xfId="6583"/>
    <cellStyle name="Normal 197" xfId="6584"/>
    <cellStyle name="Normal 198" xfId="6585"/>
    <cellStyle name="Normal 199" xfId="6586"/>
    <cellStyle name="Normal 2" xfId="6587"/>
    <cellStyle name="Normal 2 2" xfId="6588"/>
    <cellStyle name="Normal 20" xfId="6589"/>
    <cellStyle name="Normal 20 2" xfId="6590"/>
    <cellStyle name="Normal 20 2 2" xfId="6591"/>
    <cellStyle name="Normal 20 2 3" xfId="6592"/>
    <cellStyle name="Normal 20 3" xfId="6593"/>
    <cellStyle name="Normal 20 4" xfId="6594"/>
    <cellStyle name="Normal 20 5" xfId="6595"/>
    <cellStyle name="Normal 200" xfId="6596"/>
    <cellStyle name="Normal 201" xfId="6597"/>
    <cellStyle name="Normal 202" xfId="6598"/>
    <cellStyle name="Normal 203" xfId="6599"/>
    <cellStyle name="Normal 204" xfId="6600"/>
    <cellStyle name="Normal 205" xfId="6601"/>
    <cellStyle name="Normal 205 2" xfId="6602"/>
    <cellStyle name="Normal 206" xfId="6603"/>
    <cellStyle name="Normal 206 2" xfId="6604"/>
    <cellStyle name="Normal 207" xfId="6605"/>
    <cellStyle name="Normal 208" xfId="6606"/>
    <cellStyle name="Normal 209" xfId="6607"/>
    <cellStyle name="Normal 21" xfId="6608"/>
    <cellStyle name="Normal 21 2" xfId="6609"/>
    <cellStyle name="Normal 21 2 2" xfId="6610"/>
    <cellStyle name="Normal 21 2 3" xfId="6611"/>
    <cellStyle name="Normal 21 3" xfId="6612"/>
    <cellStyle name="Normal 21 4" xfId="6613"/>
    <cellStyle name="Normal 21 5" xfId="6614"/>
    <cellStyle name="Normal 210" xfId="6615"/>
    <cellStyle name="Normal 211" xfId="6616"/>
    <cellStyle name="Normal 22" xfId="6617"/>
    <cellStyle name="Normal 22 2" xfId="6618"/>
    <cellStyle name="Normal 22 2 2" xfId="6619"/>
    <cellStyle name="Normal 22 2 3" xfId="6620"/>
    <cellStyle name="Normal 22 3" xfId="6621"/>
    <cellStyle name="Normal 22 4" xfId="6622"/>
    <cellStyle name="Normal 22 5" xfId="6623"/>
    <cellStyle name="Normal 229" xfId="6624"/>
    <cellStyle name="Normal 23" xfId="6625"/>
    <cellStyle name="Normal 23 2" xfId="6626"/>
    <cellStyle name="Normal 23 2 2" xfId="6627"/>
    <cellStyle name="Normal 23 2 3" xfId="6628"/>
    <cellStyle name="Normal 23 3" xfId="6629"/>
    <cellStyle name="Normal 23 4" xfId="6630"/>
    <cellStyle name="Normal 23 4 2" xfId="6631"/>
    <cellStyle name="Normal 23 5" xfId="6632"/>
    <cellStyle name="Normal 230" xfId="6633"/>
    <cellStyle name="Normal 231" xfId="6634"/>
    <cellStyle name="Normal 233" xfId="6635"/>
    <cellStyle name="Normal 234" xfId="6636"/>
    <cellStyle name="Normal 235" xfId="6637"/>
    <cellStyle name="Normal 236" xfId="6638"/>
    <cellStyle name="Normal 237" xfId="6639"/>
    <cellStyle name="Normal 239" xfId="6640"/>
    <cellStyle name="Normal 24" xfId="6641"/>
    <cellStyle name="Normal 24 2" xfId="6642"/>
    <cellStyle name="Normal 24 2 2" xfId="6643"/>
    <cellStyle name="Normal 24 2 3" xfId="6644"/>
    <cellStyle name="Normal 24 3" xfId="6645"/>
    <cellStyle name="Normal 24 4" xfId="6646"/>
    <cellStyle name="Normal 240" xfId="6647"/>
    <cellStyle name="Normal 241" xfId="6648"/>
    <cellStyle name="Normal 242" xfId="6649"/>
    <cellStyle name="Normal 244" xfId="6650"/>
    <cellStyle name="Normal 245" xfId="6651"/>
    <cellStyle name="Normal 246" xfId="6652"/>
    <cellStyle name="Normal 247" xfId="6653"/>
    <cellStyle name="Normal 248" xfId="6654"/>
    <cellStyle name="Normal 249" xfId="6655"/>
    <cellStyle name="Normal 25" xfId="6656"/>
    <cellStyle name="Normal 25 2" xfId="6657"/>
    <cellStyle name="Normal 25 2 2" xfId="6658"/>
    <cellStyle name="Normal 25 2 3" xfId="6659"/>
    <cellStyle name="Normal 25 3" xfId="6660"/>
    <cellStyle name="Normal 25 4" xfId="6661"/>
    <cellStyle name="Normal 25 5" xfId="6662"/>
    <cellStyle name="Normal 250" xfId="6663"/>
    <cellStyle name="Normal 251" xfId="6664"/>
    <cellStyle name="Normal 252" xfId="6665"/>
    <cellStyle name="Normal 253" xfId="6666"/>
    <cellStyle name="Normal 254" xfId="6667"/>
    <cellStyle name="Normal 255" xfId="6668"/>
    <cellStyle name="Normal 26" xfId="6669"/>
    <cellStyle name="Normal 26 2" xfId="6670"/>
    <cellStyle name="Normal 26 2 2" xfId="6671"/>
    <cellStyle name="Normal 26 2 3" xfId="6672"/>
    <cellStyle name="Normal 26 3" xfId="6673"/>
    <cellStyle name="Normal 26 4" xfId="6674"/>
    <cellStyle name="Normal 26 6" xfId="6675"/>
    <cellStyle name="Normal 27" xfId="6676"/>
    <cellStyle name="Normal 27 2" xfId="6677"/>
    <cellStyle name="Normal 27 2 2" xfId="6678"/>
    <cellStyle name="Normal 27 2 3" xfId="6679"/>
    <cellStyle name="Normal 27 3" xfId="6680"/>
    <cellStyle name="Normal 27 4" xfId="6681"/>
    <cellStyle name="Normal 27 7" xfId="6682"/>
    <cellStyle name="Normal 28" xfId="6683"/>
    <cellStyle name="Normal 28 2" xfId="6684"/>
    <cellStyle name="Normal 28 2 2" xfId="6685"/>
    <cellStyle name="Normal 28 2 3" xfId="6686"/>
    <cellStyle name="Normal 28 3" xfId="6687"/>
    <cellStyle name="Normal 28 4" xfId="6688"/>
    <cellStyle name="Normal 28 5" xfId="6689"/>
    <cellStyle name="Normal 28 8" xfId="6690"/>
    <cellStyle name="Normal 29" xfId="6691"/>
    <cellStyle name="Normal 29 2" xfId="6692"/>
    <cellStyle name="Normal 29 2 2" xfId="6693"/>
    <cellStyle name="Normal 29 2 3" xfId="6694"/>
    <cellStyle name="Normal 29 2 4" xfId="6695"/>
    <cellStyle name="Normal 29 3" xfId="6696"/>
    <cellStyle name="Normal 29 4" xfId="6697"/>
    <cellStyle name="Normal 29 5" xfId="6698"/>
    <cellStyle name="Normal 29 6" xfId="6699"/>
    <cellStyle name="Normal 3" xfId="6700"/>
    <cellStyle name="Normal 3 2" xfId="6701"/>
    <cellStyle name="Normal 3 2 2" xfId="6702"/>
    <cellStyle name="Normal 3 2 3" xfId="6703"/>
    <cellStyle name="Normal 3 3" xfId="6704"/>
    <cellStyle name="Normal 3 4" xfId="6705"/>
    <cellStyle name="Normal 3 5" xfId="6706"/>
    <cellStyle name="Normal 30" xfId="6707"/>
    <cellStyle name="Normal 30 2" xfId="6708"/>
    <cellStyle name="Normal 30 2 2" xfId="6709"/>
    <cellStyle name="Normal 30 2 3" xfId="6710"/>
    <cellStyle name="Normal 30 3" xfId="6711"/>
    <cellStyle name="Normal 30 4" xfId="6712"/>
    <cellStyle name="Normal 30 4 2" xfId="6713"/>
    <cellStyle name="Normal 30 5" xfId="6714"/>
    <cellStyle name="Normal 30 6" xfId="6715"/>
    <cellStyle name="Normal 31" xfId="6716"/>
    <cellStyle name="Normal 31 2" xfId="6717"/>
    <cellStyle name="Normal 31 2 2" xfId="6718"/>
    <cellStyle name="Normal 31 2 3" xfId="6719"/>
    <cellStyle name="Normal 31 3" xfId="6720"/>
    <cellStyle name="Normal 31 4" xfId="6721"/>
    <cellStyle name="Normal 31 4 2" xfId="6722"/>
    <cellStyle name="Normal 31 5" xfId="6723"/>
    <cellStyle name="Normal 32" xfId="6724"/>
    <cellStyle name="Normal 32 2" xfId="6725"/>
    <cellStyle name="Normal 32 2 2" xfId="6726"/>
    <cellStyle name="Normal 32 2 3" xfId="6727"/>
    <cellStyle name="Normal 32 3" xfId="6728"/>
    <cellStyle name="Normal 32 4" xfId="6729"/>
    <cellStyle name="Normal 32 4 2" xfId="6730"/>
    <cellStyle name="Normal 33" xfId="6731"/>
    <cellStyle name="Normal 33 2" xfId="6732"/>
    <cellStyle name="Normal 33 2 2" xfId="6733"/>
    <cellStyle name="Normal 33 2 3" xfId="6734"/>
    <cellStyle name="Normal 33 3" xfId="6735"/>
    <cellStyle name="Normal 33 4" xfId="6736"/>
    <cellStyle name="Normal 33 4 2" xfId="6737"/>
    <cellStyle name="Normal 34" xfId="6738"/>
    <cellStyle name="Normal 34 2" xfId="6739"/>
    <cellStyle name="Normal 34 2 2" xfId="6740"/>
    <cellStyle name="Normal 34 2 3" xfId="6741"/>
    <cellStyle name="Normal 34 3" xfId="6742"/>
    <cellStyle name="Normal 34 4" xfId="6743"/>
    <cellStyle name="Normal 34 4 2" xfId="6744"/>
    <cellStyle name="Normal 35" xfId="6745"/>
    <cellStyle name="Normal 35 2" xfId="6746"/>
    <cellStyle name="Normal 35 2 2" xfId="6747"/>
    <cellStyle name="Normal 35 2 3" xfId="6748"/>
    <cellStyle name="Normal 35 3" xfId="6749"/>
    <cellStyle name="Normal 35 4" xfId="6750"/>
    <cellStyle name="Normal 35 4 2" xfId="6751"/>
    <cellStyle name="Normal 36" xfId="6752"/>
    <cellStyle name="Normal 36 2" xfId="6753"/>
    <cellStyle name="Normal 36 2 2" xfId="6754"/>
    <cellStyle name="Normal 36 2 3" xfId="6755"/>
    <cellStyle name="Normal 36 3" xfId="6756"/>
    <cellStyle name="Normal 36 4" xfId="6757"/>
    <cellStyle name="Normal 36 4 2" xfId="6758"/>
    <cellStyle name="Normal 37" xfId="6759"/>
    <cellStyle name="Normal 37 2" xfId="6760"/>
    <cellStyle name="Normal 37 2 2" xfId="6761"/>
    <cellStyle name="Normal 37 2 3" xfId="6762"/>
    <cellStyle name="Normal 37 3" xfId="6763"/>
    <cellStyle name="Normal 37 4" xfId="6764"/>
    <cellStyle name="Normal 38" xfId="6765"/>
    <cellStyle name="Normal 38 2" xfId="6766"/>
    <cellStyle name="Normal 38 2 2" xfId="6767"/>
    <cellStyle name="Normal 38 2 3" xfId="6768"/>
    <cellStyle name="Normal 38 3" xfId="6769"/>
    <cellStyle name="Normal 38 4" xfId="6770"/>
    <cellStyle name="Normal 38 4 2" xfId="6771"/>
    <cellStyle name="Normal 39" xfId="6772"/>
    <cellStyle name="Normal 39 2" xfId="6773"/>
    <cellStyle name="Normal 39 2 2" xfId="6774"/>
    <cellStyle name="Normal 39 2 3" xfId="6775"/>
    <cellStyle name="Normal 39 2 4" xfId="6776"/>
    <cellStyle name="Normal 39 3" xfId="6777"/>
    <cellStyle name="Normal 39 4" xfId="6778"/>
    <cellStyle name="Normal 39 5" xfId="6779"/>
    <cellStyle name="Normal 4" xfId="6780"/>
    <cellStyle name="Normal 4 2" xfId="6781"/>
    <cellStyle name="Normal 4 2 2" xfId="6782"/>
    <cellStyle name="Normal 4 2 3" xfId="6783"/>
    <cellStyle name="Normal 4 3" xfId="6784"/>
    <cellStyle name="Normal 4 4" xfId="6785"/>
    <cellStyle name="Normal 4 5" xfId="6786"/>
    <cellStyle name="Normal 40" xfId="6787"/>
    <cellStyle name="Normal 40 2" xfId="6788"/>
    <cellStyle name="Normal 40 2 2" xfId="6789"/>
    <cellStyle name="Normal 40 2 3" xfId="6790"/>
    <cellStyle name="Normal 40 2 4" xfId="6791"/>
    <cellStyle name="Normal 40 3" xfId="6792"/>
    <cellStyle name="Normal 40 4" xfId="6793"/>
    <cellStyle name="Normal 40 5" xfId="6794"/>
    <cellStyle name="Normal 41" xfId="6795"/>
    <cellStyle name="Normal 41 2" xfId="6796"/>
    <cellStyle name="Normal 41 2 2" xfId="6797"/>
    <cellStyle name="Normal 41 2 3" xfId="6798"/>
    <cellStyle name="Normal 41 3" xfId="6799"/>
    <cellStyle name="Normal 41 4" xfId="6800"/>
    <cellStyle name="Normal 41 4 2" xfId="6801"/>
    <cellStyle name="Normal 41 5" xfId="6802"/>
    <cellStyle name="Normal 42" xfId="6803"/>
    <cellStyle name="Normal 42 2" xfId="6804"/>
    <cellStyle name="Normal 42 2 2" xfId="6805"/>
    <cellStyle name="Normal 42 2 3" xfId="6806"/>
    <cellStyle name="Normal 42 3" xfId="6807"/>
    <cellStyle name="Normal 42 4" xfId="6808"/>
    <cellStyle name="Normal 42 4 2" xfId="6809"/>
    <cellStyle name="Normal 42 5" xfId="6810"/>
    <cellStyle name="Normal 43" xfId="6811"/>
    <cellStyle name="Normal 43 2" xfId="6812"/>
    <cellStyle name="Normal 43 2 2" xfId="6813"/>
    <cellStyle name="Normal 43 2 3" xfId="6814"/>
    <cellStyle name="Normal 43 3" xfId="6815"/>
    <cellStyle name="Normal 43 4" xfId="6816"/>
    <cellStyle name="Normal 43 4 2" xfId="6817"/>
    <cellStyle name="Normal 44" xfId="6818"/>
    <cellStyle name="Normal 44 2" xfId="6819"/>
    <cellStyle name="Normal 44 2 2" xfId="6820"/>
    <cellStyle name="Normal 44 2 3" xfId="6821"/>
    <cellStyle name="Normal 44 3" xfId="6822"/>
    <cellStyle name="Normal 44 4" xfId="6823"/>
    <cellStyle name="Normal 44 4 2" xfId="6824"/>
    <cellStyle name="Normal 44 5" xfId="6825"/>
    <cellStyle name="Normal 45" xfId="6826"/>
    <cellStyle name="Normal 45 2" xfId="6827"/>
    <cellStyle name="Normal 45 2 2" xfId="6828"/>
    <cellStyle name="Normal 45 2 3" xfId="6829"/>
    <cellStyle name="Normal 45 3" xfId="6830"/>
    <cellStyle name="Normal 45 4" xfId="6831"/>
    <cellStyle name="Normal 45 4 2" xfId="6832"/>
    <cellStyle name="Normal 46" xfId="6833"/>
    <cellStyle name="Normal 46 2" xfId="6834"/>
    <cellStyle name="Normal 46 2 2" xfId="6835"/>
    <cellStyle name="Normal 46 2 3" xfId="6836"/>
    <cellStyle name="Normal 46 3" xfId="6837"/>
    <cellStyle name="Normal 46 4" xfId="6838"/>
    <cellStyle name="Normal 46 4 2" xfId="6839"/>
    <cellStyle name="Normal 46 5" xfId="6840"/>
    <cellStyle name="Normal 47" xfId="6841"/>
    <cellStyle name="Normal 47 2" xfId="6842"/>
    <cellStyle name="Normal 47 2 2" xfId="6843"/>
    <cellStyle name="Normal 47 2 3" xfId="6844"/>
    <cellStyle name="Normal 47 3" xfId="6845"/>
    <cellStyle name="Normal 47 4" xfId="6846"/>
    <cellStyle name="Normal 47 4 2" xfId="6847"/>
    <cellStyle name="Normal 48" xfId="6848"/>
    <cellStyle name="Normal 48 2" xfId="6849"/>
    <cellStyle name="Normal 48 2 2" xfId="6850"/>
    <cellStyle name="Normal 48 2 3" xfId="6851"/>
    <cellStyle name="Normal 48 3" xfId="6852"/>
    <cellStyle name="Normal 48 4" xfId="6853"/>
    <cellStyle name="Normal 48 4 2" xfId="6854"/>
    <cellStyle name="Normal 49" xfId="6855"/>
    <cellStyle name="Normal 49 2" xfId="6856"/>
    <cellStyle name="Normal 49 2 2" xfId="6857"/>
    <cellStyle name="Normal 49 2 3" xfId="6858"/>
    <cellStyle name="Normal 49 3" xfId="6859"/>
    <cellStyle name="Normal 49 4" xfId="6860"/>
    <cellStyle name="Normal 49 6" xfId="6861"/>
    <cellStyle name="Normal 5" xfId="6862"/>
    <cellStyle name="Normal 5 2" xfId="6863"/>
    <cellStyle name="Normal 5 2 2" xfId="6864"/>
    <cellStyle name="Normal 5 2 3" xfId="6865"/>
    <cellStyle name="Normal 5 3" xfId="6866"/>
    <cellStyle name="Normal 5 4" xfId="6867"/>
    <cellStyle name="Normal 5 5" xfId="6868"/>
    <cellStyle name="Normal 50" xfId="6869"/>
    <cellStyle name="Normal 50 2" xfId="6870"/>
    <cellStyle name="Normal 50 2 2" xfId="6871"/>
    <cellStyle name="Normal 50 2 3" xfId="6872"/>
    <cellStyle name="Normal 50 3" xfId="6873"/>
    <cellStyle name="Normal 50 4" xfId="6874"/>
    <cellStyle name="Normal 50 7" xfId="6875"/>
    <cellStyle name="Normal 51" xfId="6876"/>
    <cellStyle name="Normal 51 2" xfId="6877"/>
    <cellStyle name="Normal 51 2 2" xfId="6878"/>
    <cellStyle name="Normal 51 2 3" xfId="6879"/>
    <cellStyle name="Normal 51 3" xfId="6880"/>
    <cellStyle name="Normal 51 4" xfId="6881"/>
    <cellStyle name="Normal 51 8" xfId="6882"/>
    <cellStyle name="Normal 52" xfId="6883"/>
    <cellStyle name="Normal 52 2" xfId="6884"/>
    <cellStyle name="Normal 52 2 2" xfId="6885"/>
    <cellStyle name="Normal 52 2 3" xfId="6886"/>
    <cellStyle name="Normal 52 3" xfId="6887"/>
    <cellStyle name="Normal 52 4" xfId="6888"/>
    <cellStyle name="Normal 52 4 2" xfId="6889"/>
    <cellStyle name="Normal 53" xfId="6890"/>
    <cellStyle name="Normal 53 2" xfId="6891"/>
    <cellStyle name="Normal 53 2 2" xfId="6892"/>
    <cellStyle name="Normal 53 2 3" xfId="6893"/>
    <cellStyle name="Normal 53 3" xfId="6894"/>
    <cellStyle name="Normal 53 4" xfId="6895"/>
    <cellStyle name="Normal 54" xfId="6896"/>
    <cellStyle name="Normal 54 2" xfId="6897"/>
    <cellStyle name="Normal 54 2 2" xfId="6898"/>
    <cellStyle name="Normal 54 2 3" xfId="6899"/>
    <cellStyle name="Normal 54 3" xfId="6900"/>
    <cellStyle name="Normal 54 4" xfId="6901"/>
    <cellStyle name="Normal 55" xfId="6902"/>
    <cellStyle name="Normal 55 2" xfId="6903"/>
    <cellStyle name="Normal 55 2 2" xfId="6904"/>
    <cellStyle name="Normal 55 2 3" xfId="6905"/>
    <cellStyle name="Normal 55 3" xfId="6906"/>
    <cellStyle name="Normal 55 4" xfId="6907"/>
    <cellStyle name="Normal 56" xfId="6908"/>
    <cellStyle name="Normal 56 2" xfId="6909"/>
    <cellStyle name="Normal 56 2 2" xfId="6910"/>
    <cellStyle name="Normal 56 2 3" xfId="6911"/>
    <cellStyle name="Normal 56 3" xfId="6912"/>
    <cellStyle name="Normal 56 4" xfId="6913"/>
    <cellStyle name="Normal 57" xfId="6914"/>
    <cellStyle name="Normal 57 2" xfId="6915"/>
    <cellStyle name="Normal 57 2 2" xfId="6916"/>
    <cellStyle name="Normal 57 2 3" xfId="6917"/>
    <cellStyle name="Normal 57 3" xfId="6918"/>
    <cellStyle name="Normal 57 4" xfId="6919"/>
    <cellStyle name="Normal 58" xfId="6920"/>
    <cellStyle name="Normal 58 2" xfId="6921"/>
    <cellStyle name="Normal 58 2 2" xfId="6922"/>
    <cellStyle name="Normal 58 2 3" xfId="6923"/>
    <cellStyle name="Normal 58 3" xfId="6924"/>
    <cellStyle name="Normal 58 4" xfId="6925"/>
    <cellStyle name="Normal 59" xfId="6926"/>
    <cellStyle name="Normal 59 2" xfId="6927"/>
    <cellStyle name="Normal 59 2 2" xfId="6928"/>
    <cellStyle name="Normal 59 2 3" xfId="6929"/>
    <cellStyle name="Normal 59 3" xfId="6930"/>
    <cellStyle name="Normal 59 4" xfId="6931"/>
    <cellStyle name="Normal 6" xfId="6932"/>
    <cellStyle name="Normal 6 2" xfId="6933"/>
    <cellStyle name="Normal 6 2 2" xfId="6934"/>
    <cellStyle name="Normal 6 2 3" xfId="6935"/>
    <cellStyle name="Normal 6 3" xfId="6936"/>
    <cellStyle name="Normal 6 4" xfId="6937"/>
    <cellStyle name="Normal 6 5" xfId="6938"/>
    <cellStyle name="Normal 60" xfId="6939"/>
    <cellStyle name="Normal 60 2" xfId="6940"/>
    <cellStyle name="Normal 60 2 2" xfId="6941"/>
    <cellStyle name="Normal 60 2 3" xfId="6942"/>
    <cellStyle name="Normal 60 3" xfId="6943"/>
    <cellStyle name="Normal 60 4" xfId="6944"/>
    <cellStyle name="Normal 61" xfId="6945"/>
    <cellStyle name="Normal 61 2" xfId="6946"/>
    <cellStyle name="Normal 61 2 2" xfId="6947"/>
    <cellStyle name="Normal 61 2 3" xfId="6948"/>
    <cellStyle name="Normal 61 3" xfId="6949"/>
    <cellStyle name="Normal 61 4" xfId="6950"/>
    <cellStyle name="Normal 62" xfId="6951"/>
    <cellStyle name="Normal 62 2" xfId="6952"/>
    <cellStyle name="Normal 62 2 2" xfId="6953"/>
    <cellStyle name="Normal 62 2 3" xfId="6954"/>
    <cellStyle name="Normal 62 3" xfId="6955"/>
    <cellStyle name="Normal 62 4" xfId="6956"/>
    <cellStyle name="Normal 63" xfId="6957"/>
    <cellStyle name="Normal 63 2" xfId="6958"/>
    <cellStyle name="Normal 63 2 2" xfId="6959"/>
    <cellStyle name="Normal 63 2 3" xfId="6960"/>
    <cellStyle name="Normal 63 3" xfId="6961"/>
    <cellStyle name="Normal 63 4" xfId="6962"/>
    <cellStyle name="Normal 64" xfId="6963"/>
    <cellStyle name="Normal 64 2" xfId="6964"/>
    <cellStyle name="Normal 64 2 2" xfId="6965"/>
    <cellStyle name="Normal 64 2 3" xfId="6966"/>
    <cellStyle name="Normal 64 3" xfId="6967"/>
    <cellStyle name="Normal 64 4" xfId="6968"/>
    <cellStyle name="Normal 65" xfId="6969"/>
    <cellStyle name="Normal 65 2" xfId="6970"/>
    <cellStyle name="Normal 65 2 2" xfId="6971"/>
    <cellStyle name="Normal 65 2 3" xfId="6972"/>
    <cellStyle name="Normal 65 3" xfId="6973"/>
    <cellStyle name="Normal 65 4" xfId="6974"/>
    <cellStyle name="Normal 65 5" xfId="6975"/>
    <cellStyle name="Normal 66" xfId="6976"/>
    <cellStyle name="Normal 66 2" xfId="6977"/>
    <cellStyle name="Normal 66 2 2" xfId="6978"/>
    <cellStyle name="Normal 66 2 3" xfId="6979"/>
    <cellStyle name="Normal 66 3" xfId="6980"/>
    <cellStyle name="Normal 66 4" xfId="6981"/>
    <cellStyle name="Normal 66 5" xfId="6982"/>
    <cellStyle name="Normal 67" xfId="6983"/>
    <cellStyle name="Normal 67 2" xfId="6984"/>
    <cellStyle name="Normal 67 2 2" xfId="6985"/>
    <cellStyle name="Normal 67 2 3" xfId="6986"/>
    <cellStyle name="Normal 67 3" xfId="6987"/>
    <cellStyle name="Normal 67 4" xfId="6988"/>
    <cellStyle name="Normal 68" xfId="6989"/>
    <cellStyle name="Normal 68 2" xfId="6990"/>
    <cellStyle name="Normal 68 2 2" xfId="6991"/>
    <cellStyle name="Normal 68 2 3" xfId="6992"/>
    <cellStyle name="Normal 68 3" xfId="6993"/>
    <cellStyle name="Normal 68 4" xfId="6994"/>
    <cellStyle name="Normal 69" xfId="6995"/>
    <cellStyle name="Normal 69 2" xfId="6996"/>
    <cellStyle name="Normal 69 2 2" xfId="6997"/>
    <cellStyle name="Normal 69 2 3" xfId="6998"/>
    <cellStyle name="Normal 69 3" xfId="6999"/>
    <cellStyle name="Normal 69 4" xfId="7000"/>
    <cellStyle name="Normal 7" xfId="7001"/>
    <cellStyle name="Normal 7 2" xfId="7002"/>
    <cellStyle name="Normal 7 2 2" xfId="7003"/>
    <cellStyle name="Normal 7 2 3" xfId="7004"/>
    <cellStyle name="Normal 7 3" xfId="7005"/>
    <cellStyle name="Normal 7 4" xfId="7006"/>
    <cellStyle name="Normal 7 5" xfId="7007"/>
    <cellStyle name="Normal 70" xfId="7008"/>
    <cellStyle name="Normal 70 2" xfId="7009"/>
    <cellStyle name="Normal 70 3" xfId="7010"/>
    <cellStyle name="Normal 71" xfId="7011"/>
    <cellStyle name="Normal 71 2" xfId="7012"/>
    <cellStyle name="Normal 71 3" xfId="7013"/>
    <cellStyle name="Normal 72" xfId="7014"/>
    <cellStyle name="Normal 72 2" xfId="7015"/>
    <cellStyle name="Normal 72 3" xfId="7016"/>
    <cellStyle name="Normal 73" xfId="7017"/>
    <cellStyle name="Normal 73 2" xfId="7018"/>
    <cellStyle name="Normal 73 3" xfId="7019"/>
    <cellStyle name="Normal 74" xfId="7020"/>
    <cellStyle name="Normal 74 2" xfId="7021"/>
    <cellStyle name="Normal 74 3" xfId="7022"/>
    <cellStyle name="Normal 75" xfId="7023"/>
    <cellStyle name="Normal 75 2" xfId="7024"/>
    <cellStyle name="Normal 75 3" xfId="7025"/>
    <cellStyle name="Normal 75 4" xfId="7026"/>
    <cellStyle name="Normal 76" xfId="7027"/>
    <cellStyle name="Normal 76 2" xfId="7028"/>
    <cellStyle name="Normal 76 3" xfId="7029"/>
    <cellStyle name="Normal 76 4" xfId="7030"/>
    <cellStyle name="Normal 77" xfId="7031"/>
    <cellStyle name="Normal 77 2" xfId="7032"/>
    <cellStyle name="Normal 77 3" xfId="7033"/>
    <cellStyle name="Normal 78" xfId="7034"/>
    <cellStyle name="Normal 78 2" xfId="7035"/>
    <cellStyle name="Normal 78 3" xfId="7036"/>
    <cellStyle name="Normal 78 4" xfId="7037"/>
    <cellStyle name="Normal 79" xfId="7038"/>
    <cellStyle name="Normal 79 2" xfId="7039"/>
    <cellStyle name="Normal 79 3" xfId="7040"/>
    <cellStyle name="Normal 79 4" xfId="7041"/>
    <cellStyle name="Normal 8" xfId="7042"/>
    <cellStyle name="Normal 8 2" xfId="7043"/>
    <cellStyle name="Normal 8 2 2" xfId="7044"/>
    <cellStyle name="Normal 8 2 3" xfId="7045"/>
    <cellStyle name="Normal 8 3" xfId="7046"/>
    <cellStyle name="Normal 8 4" xfId="7047"/>
    <cellStyle name="Normal 8 5" xfId="7048"/>
    <cellStyle name="Normal 80" xfId="7049"/>
    <cellStyle name="Normal 80 2" xfId="7050"/>
    <cellStyle name="Normal 80 3" xfId="7051"/>
    <cellStyle name="Normal 80 4" xfId="7052"/>
    <cellStyle name="Normal 81" xfId="7053"/>
    <cellStyle name="Normal 81 2" xfId="7054"/>
    <cellStyle name="Normal 81 3" xfId="7055"/>
    <cellStyle name="Normal 81 4" xfId="7056"/>
    <cellStyle name="Normal 82" xfId="7057"/>
    <cellStyle name="Normal 82 2" xfId="7058"/>
    <cellStyle name="Normal 82 3" xfId="7059"/>
    <cellStyle name="Normal 83" xfId="7060"/>
    <cellStyle name="Normal 83 2" xfId="7061"/>
    <cellStyle name="Normal 83 3" xfId="7062"/>
    <cellStyle name="Normal 84" xfId="7063"/>
    <cellStyle name="Normal 84 2" xfId="7064"/>
    <cellStyle name="Normal 84 3" xfId="7065"/>
    <cellStyle name="Normal 85" xfId="7066"/>
    <cellStyle name="Normal 85 2" xfId="7067"/>
    <cellStyle name="Normal 85 3" xfId="7068"/>
    <cellStyle name="Normal 86" xfId="7069"/>
    <cellStyle name="Normal 86 2" xfId="7070"/>
    <cellStyle name="Normal 86 3" xfId="7071"/>
    <cellStyle name="Normal 87" xfId="7072"/>
    <cellStyle name="Normal 87 2" xfId="7073"/>
    <cellStyle name="Normal 87 3" xfId="7074"/>
    <cellStyle name="Normal 88" xfId="7075"/>
    <cellStyle name="Normal 88 2" xfId="7076"/>
    <cellStyle name="Normal 88 3" xfId="7077"/>
    <cellStyle name="Normal 89" xfId="7078"/>
    <cellStyle name="Normal 89 2" xfId="7079"/>
    <cellStyle name="Normal 89 3" xfId="7080"/>
    <cellStyle name="Normal 9" xfId="7081"/>
    <cellStyle name="Normal 9 2" xfId="7082"/>
    <cellStyle name="Normal 9 2 2" xfId="7083"/>
    <cellStyle name="Normal 9 2 3" xfId="7084"/>
    <cellStyle name="Normal 9 3" xfId="7085"/>
    <cellStyle name="Normal 9 3 2" xfId="7086"/>
    <cellStyle name="Normal 9 3 3" xfId="7087"/>
    <cellStyle name="Normal 9 4" xfId="7088"/>
    <cellStyle name="Normal 9 4 2" xfId="7089"/>
    <cellStyle name="Normal 9 4 3" xfId="7090"/>
    <cellStyle name="Normal 9 5" xfId="7091"/>
    <cellStyle name="Normal 9 5 2" xfId="7092"/>
    <cellStyle name="Normal 9 5 3" xfId="7093"/>
    <cellStyle name="Normal 9 6" xfId="7094"/>
    <cellStyle name="Normal 9 7" xfId="7095"/>
    <cellStyle name="Normal 9 8" xfId="7096"/>
    <cellStyle name="Normal 9 9" xfId="7097"/>
    <cellStyle name="Normal 90" xfId="7098"/>
    <cellStyle name="Normal 90 2" xfId="7099"/>
    <cellStyle name="Normal 90 3" xfId="7100"/>
    <cellStyle name="Normal 91" xfId="7101"/>
    <cellStyle name="Normal 91 2" xfId="7102"/>
    <cellStyle name="Normal 91 3" xfId="7103"/>
    <cellStyle name="Normal 92" xfId="7104"/>
    <cellStyle name="Normal 92 2" xfId="7105"/>
    <cellStyle name="Normal 92 3" xfId="7106"/>
    <cellStyle name="Normal 93" xfId="7107"/>
    <cellStyle name="Normal 93 2" xfId="7108"/>
    <cellStyle name="Normal 93 3" xfId="7109"/>
    <cellStyle name="Normal 94" xfId="7110"/>
    <cellStyle name="Normal 94 2" xfId="7111"/>
    <cellStyle name="Normal 94 3" xfId="7112"/>
    <cellStyle name="Normal 95" xfId="7113"/>
    <cellStyle name="Normal 95 2" xfId="7114"/>
    <cellStyle name="Normal 95 3" xfId="7115"/>
    <cellStyle name="Normal 96" xfId="7116"/>
    <cellStyle name="Normal 96 2" xfId="7117"/>
    <cellStyle name="Normal 96 3" xfId="7118"/>
    <cellStyle name="Normal 97" xfId="7119"/>
    <cellStyle name="Normal 97 2" xfId="7120"/>
    <cellStyle name="Normal 97 3" xfId="7121"/>
    <cellStyle name="Normal 98" xfId="7122"/>
    <cellStyle name="Normal 98 2" xfId="7123"/>
    <cellStyle name="Normal 98 3" xfId="7124"/>
    <cellStyle name="Normal 99" xfId="7125"/>
    <cellStyle name="Normal 99 2" xfId="7126"/>
    <cellStyle name="Normal 99 3" xfId="7127"/>
    <cellStyle name="Nota 10" xfId="7128"/>
    <cellStyle name="Nota 10 2" xfId="7129"/>
    <cellStyle name="Nota 10 2 2" xfId="7130"/>
    <cellStyle name="Nota 10 2 3" xfId="7131"/>
    <cellStyle name="Nota 10 3" xfId="7132"/>
    <cellStyle name="Nota 10 4" xfId="7133"/>
    <cellStyle name="Nota 100" xfId="7134"/>
    <cellStyle name="Nota 100 2" xfId="7135"/>
    <cellStyle name="Nota 100 3" xfId="7136"/>
    <cellStyle name="Nota 101" xfId="7137"/>
    <cellStyle name="Nota 101 2" xfId="7138"/>
    <cellStyle name="Nota 101 3" xfId="7139"/>
    <cellStyle name="Nota 102" xfId="7140"/>
    <cellStyle name="Nota 102 2" xfId="7141"/>
    <cellStyle name="Nota 102 3" xfId="7142"/>
    <cellStyle name="Nota 103" xfId="7143"/>
    <cellStyle name="Nota 103 2" xfId="7144"/>
    <cellStyle name="Nota 103 3" xfId="7145"/>
    <cellStyle name="Nota 104" xfId="7146"/>
    <cellStyle name="Nota 104 2" xfId="7147"/>
    <cellStyle name="Nota 104 3" xfId="7148"/>
    <cellStyle name="Nota 105" xfId="7149"/>
    <cellStyle name="Nota 105 2" xfId="7150"/>
    <cellStyle name="Nota 105 3" xfId="7151"/>
    <cellStyle name="Nota 106" xfId="7152"/>
    <cellStyle name="Nota 106 2" xfId="7153"/>
    <cellStyle name="Nota 106 3" xfId="7154"/>
    <cellStyle name="Nota 107" xfId="7155"/>
    <cellStyle name="Nota 107 2" xfId="7156"/>
    <cellStyle name="Nota 107 3" xfId="7157"/>
    <cellStyle name="Nota 108" xfId="7158"/>
    <cellStyle name="Nota 108 2" xfId="7159"/>
    <cellStyle name="Nota 108 3" xfId="7160"/>
    <cellStyle name="Nota 109" xfId="7161"/>
    <cellStyle name="Nota 109 2" xfId="7162"/>
    <cellStyle name="Nota 109 3" xfId="7163"/>
    <cellStyle name="Nota 11" xfId="7164"/>
    <cellStyle name="Nota 11 2" xfId="7165"/>
    <cellStyle name="Nota 11 2 2" xfId="7166"/>
    <cellStyle name="Nota 11 2 3" xfId="7167"/>
    <cellStyle name="Nota 11 3" xfId="7168"/>
    <cellStyle name="Nota 11 4" xfId="7169"/>
    <cellStyle name="Nota 110" xfId="7170"/>
    <cellStyle name="Nota 110 2" xfId="7171"/>
    <cellStyle name="Nota 110 3" xfId="7172"/>
    <cellStyle name="Nota 111" xfId="7173"/>
    <cellStyle name="Nota 111 2" xfId="7174"/>
    <cellStyle name="Nota 111 3" xfId="7175"/>
    <cellStyle name="Nota 112" xfId="7176"/>
    <cellStyle name="Nota 112 2" xfId="7177"/>
    <cellStyle name="Nota 112 3" xfId="7178"/>
    <cellStyle name="Nota 113" xfId="7179"/>
    <cellStyle name="Nota 113 2" xfId="7180"/>
    <cellStyle name="Nota 113 3" xfId="7181"/>
    <cellStyle name="Nota 114" xfId="7182"/>
    <cellStyle name="Nota 114 2" xfId="7183"/>
    <cellStyle name="Nota 114 3" xfId="7184"/>
    <cellStyle name="Nota 115" xfId="7185"/>
    <cellStyle name="Nota 115 2" xfId="7186"/>
    <cellStyle name="Nota 115 3" xfId="7187"/>
    <cellStyle name="Nota 116" xfId="7188"/>
    <cellStyle name="Nota 116 2" xfId="7189"/>
    <cellStyle name="Nota 116 3" xfId="7190"/>
    <cellStyle name="Nota 117" xfId="7191"/>
    <cellStyle name="Nota 117 2" xfId="7192"/>
    <cellStyle name="Nota 117 3" xfId="7193"/>
    <cellStyle name="Nota 118" xfId="7194"/>
    <cellStyle name="Nota 118 2" xfId="7195"/>
    <cellStyle name="Nota 118 3" xfId="7196"/>
    <cellStyle name="Nota 119" xfId="7197"/>
    <cellStyle name="Nota 119 2" xfId="7198"/>
    <cellStyle name="Nota 119 3" xfId="7199"/>
    <cellStyle name="Nota 12" xfId="7200"/>
    <cellStyle name="Nota 12 2" xfId="7201"/>
    <cellStyle name="Nota 12 2 2" xfId="7202"/>
    <cellStyle name="Nota 12 2 3" xfId="7203"/>
    <cellStyle name="Nota 12 3" xfId="7204"/>
    <cellStyle name="Nota 12 4" xfId="7205"/>
    <cellStyle name="Nota 120" xfId="7206"/>
    <cellStyle name="Nota 120 2" xfId="7207"/>
    <cellStyle name="Nota 120 3" xfId="7208"/>
    <cellStyle name="Nota 121" xfId="7209"/>
    <cellStyle name="Nota 121 2" xfId="7210"/>
    <cellStyle name="Nota 121 3" xfId="7211"/>
    <cellStyle name="Nota 122" xfId="7212"/>
    <cellStyle name="Nota 122 2" xfId="7213"/>
    <cellStyle name="Nota 122 3" xfId="7214"/>
    <cellStyle name="Nota 123" xfId="7215"/>
    <cellStyle name="Nota 123 2" xfId="7216"/>
    <cellStyle name="Nota 123 3" xfId="7217"/>
    <cellStyle name="Nota 124" xfId="7218"/>
    <cellStyle name="Nota 124 2" xfId="7219"/>
    <cellStyle name="Nota 124 3" xfId="7220"/>
    <cellStyle name="Nota 125" xfId="7221"/>
    <cellStyle name="Nota 125 2" xfId="7222"/>
    <cellStyle name="Nota 125 3" xfId="7223"/>
    <cellStyle name="Nota 126" xfId="7224"/>
    <cellStyle name="Nota 126 2" xfId="7225"/>
    <cellStyle name="Nota 126 3" xfId="7226"/>
    <cellStyle name="Nota 127" xfId="7227"/>
    <cellStyle name="Nota 127 2" xfId="7228"/>
    <cellStyle name="Nota 127 3" xfId="7229"/>
    <cellStyle name="Nota 128" xfId="7230"/>
    <cellStyle name="Nota 128 2" xfId="7231"/>
    <cellStyle name="Nota 128 3" xfId="7232"/>
    <cellStyle name="Nota 129" xfId="7233"/>
    <cellStyle name="Nota 129 2" xfId="7234"/>
    <cellStyle name="Nota 129 3" xfId="7235"/>
    <cellStyle name="Nota 13" xfId="7236"/>
    <cellStyle name="Nota 13 2" xfId="7237"/>
    <cellStyle name="Nota 13 2 2" xfId="7238"/>
    <cellStyle name="Nota 13 2 3" xfId="7239"/>
    <cellStyle name="Nota 13 3" xfId="7240"/>
    <cellStyle name="Nota 13 4" xfId="7241"/>
    <cellStyle name="Nota 130" xfId="7242"/>
    <cellStyle name="Nota 130 2" xfId="7243"/>
    <cellStyle name="Nota 130 3" xfId="7244"/>
    <cellStyle name="Nota 131" xfId="7245"/>
    <cellStyle name="Nota 131 2" xfId="7246"/>
    <cellStyle name="Nota 131 3" xfId="7247"/>
    <cellStyle name="Nota 132" xfId="7248"/>
    <cellStyle name="Nota 132 2" xfId="7249"/>
    <cellStyle name="Nota 132 3" xfId="7250"/>
    <cellStyle name="Nota 133" xfId="7251"/>
    <cellStyle name="Nota 133 2" xfId="7252"/>
    <cellStyle name="Nota 133 3" xfId="7253"/>
    <cellStyle name="Nota 134" xfId="7254"/>
    <cellStyle name="Nota 134 2" xfId="7255"/>
    <cellStyle name="Nota 134 3" xfId="7256"/>
    <cellStyle name="Nota 135" xfId="7257"/>
    <cellStyle name="Nota 135 2" xfId="7258"/>
    <cellStyle name="Nota 135 3" xfId="7259"/>
    <cellStyle name="Nota 136" xfId="7260"/>
    <cellStyle name="Nota 136 2" xfId="7261"/>
    <cellStyle name="Nota 136 3" xfId="7262"/>
    <cellStyle name="Nota 137" xfId="7263"/>
    <cellStyle name="Nota 137 2" xfId="7264"/>
    <cellStyle name="Nota 137 3" xfId="7265"/>
    <cellStyle name="Nota 138" xfId="7266"/>
    <cellStyle name="Nota 138 2" xfId="7267"/>
    <cellStyle name="Nota 138 3" xfId="7268"/>
    <cellStyle name="Nota 139" xfId="7269"/>
    <cellStyle name="Nota 139 2" xfId="7270"/>
    <cellStyle name="Nota 139 3" xfId="7271"/>
    <cellStyle name="Nota 14" xfId="7272"/>
    <cellStyle name="Nota 14 2" xfId="7273"/>
    <cellStyle name="Nota 14 2 2" xfId="7274"/>
    <cellStyle name="Nota 14 2 3" xfId="7275"/>
    <cellStyle name="Nota 14 3" xfId="7276"/>
    <cellStyle name="Nota 14 4" xfId="7277"/>
    <cellStyle name="Nota 140" xfId="7278"/>
    <cellStyle name="Nota 140 2" xfId="7279"/>
    <cellStyle name="Nota 140 3" xfId="7280"/>
    <cellStyle name="Nota 141" xfId="7281"/>
    <cellStyle name="Nota 141 2" xfId="7282"/>
    <cellStyle name="Nota 141 3" xfId="7283"/>
    <cellStyle name="Nota 142" xfId="7284"/>
    <cellStyle name="Nota 142 2" xfId="7285"/>
    <cellStyle name="Nota 142 3" xfId="7286"/>
    <cellStyle name="Nota 143" xfId="7287"/>
    <cellStyle name="Nota 143 2" xfId="7288"/>
    <cellStyle name="Nota 143 3" xfId="7289"/>
    <cellStyle name="Nota 144" xfId="7290"/>
    <cellStyle name="Nota 144 2" xfId="7291"/>
    <cellStyle name="Nota 144 3" xfId="7292"/>
    <cellStyle name="Nota 145" xfId="7293"/>
    <cellStyle name="Nota 145 2" xfId="7294"/>
    <cellStyle name="Nota 145 3" xfId="7295"/>
    <cellStyle name="Nota 146" xfId="7296"/>
    <cellStyle name="Nota 146 2" xfId="7297"/>
    <cellStyle name="Nota 146 3" xfId="7298"/>
    <cellStyle name="Nota 147" xfId="7299"/>
    <cellStyle name="Nota 147 2" xfId="7300"/>
    <cellStyle name="Nota 147 3" xfId="7301"/>
    <cellStyle name="Nota 148" xfId="7302"/>
    <cellStyle name="Nota 148 2" xfId="7303"/>
    <cellStyle name="Nota 148 3" xfId="7304"/>
    <cellStyle name="Nota 149" xfId="7305"/>
    <cellStyle name="Nota 149 2" xfId="7306"/>
    <cellStyle name="Nota 149 3" xfId="7307"/>
    <cellStyle name="Nota 15" xfId="7308"/>
    <cellStyle name="Nota 15 2" xfId="7309"/>
    <cellStyle name="Nota 15 2 2" xfId="7310"/>
    <cellStyle name="Nota 15 2 3" xfId="7311"/>
    <cellStyle name="Nota 15 3" xfId="7312"/>
    <cellStyle name="Nota 15 4" xfId="7313"/>
    <cellStyle name="Nota 150" xfId="7314"/>
    <cellStyle name="Nota 150 2" xfId="7315"/>
    <cellStyle name="Nota 150 3" xfId="7316"/>
    <cellStyle name="Nota 151" xfId="7317"/>
    <cellStyle name="Nota 151 2" xfId="7318"/>
    <cellStyle name="Nota 151 3" xfId="7319"/>
    <cellStyle name="Nota 152" xfId="7320"/>
    <cellStyle name="Nota 152 2" xfId="7321"/>
    <cellStyle name="Nota 152 3" xfId="7322"/>
    <cellStyle name="Nota 153" xfId="7323"/>
    <cellStyle name="Nota 153 2" xfId="7324"/>
    <cellStyle name="Nota 153 3" xfId="7325"/>
    <cellStyle name="Nota 154" xfId="7326"/>
    <cellStyle name="Nota 154 2" xfId="7327"/>
    <cellStyle name="Nota 154 3" xfId="7328"/>
    <cellStyle name="Nota 155" xfId="7329"/>
    <cellStyle name="Nota 155 2" xfId="7330"/>
    <cellStyle name="Nota 155 3" xfId="7331"/>
    <cellStyle name="Nota 156" xfId="7332"/>
    <cellStyle name="Nota 156 2" xfId="7333"/>
    <cellStyle name="Nota 156 3" xfId="7334"/>
    <cellStyle name="Nota 157" xfId="7335"/>
    <cellStyle name="Nota 157 2" xfId="7336"/>
    <cellStyle name="Nota 157 3" xfId="7337"/>
    <cellStyle name="Nota 158" xfId="7338"/>
    <cellStyle name="Nota 158 2" xfId="7339"/>
    <cellStyle name="Nota 158 3" xfId="7340"/>
    <cellStyle name="Nota 159" xfId="7341"/>
    <cellStyle name="Nota 159 2" xfId="7342"/>
    <cellStyle name="Nota 159 3" xfId="7343"/>
    <cellStyle name="Nota 16" xfId="7344"/>
    <cellStyle name="Nota 16 2" xfId="7345"/>
    <cellStyle name="Nota 16 2 2" xfId="7346"/>
    <cellStyle name="Nota 16 2 3" xfId="7347"/>
    <cellStyle name="Nota 16 3" xfId="7348"/>
    <cellStyle name="Nota 16 4" xfId="7349"/>
    <cellStyle name="Nota 160" xfId="7350"/>
    <cellStyle name="Nota 160 2" xfId="7351"/>
    <cellStyle name="Nota 160 3" xfId="7352"/>
    <cellStyle name="Nota 161" xfId="7353"/>
    <cellStyle name="Nota 161 2" xfId="7354"/>
    <cellStyle name="Nota 161 3" xfId="7355"/>
    <cellStyle name="Nota 162" xfId="7356"/>
    <cellStyle name="Nota 162 2" xfId="7357"/>
    <cellStyle name="Nota 162 3" xfId="7358"/>
    <cellStyle name="Nota 163" xfId="7359"/>
    <cellStyle name="Nota 163 2" xfId="7360"/>
    <cellStyle name="Nota 163 3" xfId="7361"/>
    <cellStyle name="Nota 164" xfId="7362"/>
    <cellStyle name="Nota 164 2" xfId="7363"/>
    <cellStyle name="Nota 164 3" xfId="7364"/>
    <cellStyle name="Nota 165" xfId="7365"/>
    <cellStyle name="Nota 165 2" xfId="7366"/>
    <cellStyle name="Nota 165 3" xfId="7367"/>
    <cellStyle name="Nota 166" xfId="7368"/>
    <cellStyle name="Nota 166 2" xfId="7369"/>
    <cellStyle name="Nota 166 3" xfId="7370"/>
    <cellStyle name="Nota 167" xfId="7371"/>
    <cellStyle name="Nota 167 2" xfId="7372"/>
    <cellStyle name="Nota 167 3" xfId="7373"/>
    <cellStyle name="Nota 168" xfId="7374"/>
    <cellStyle name="Nota 168 2" xfId="7375"/>
    <cellStyle name="Nota 168 3" xfId="7376"/>
    <cellStyle name="Nota 169" xfId="7377"/>
    <cellStyle name="Nota 169 2" xfId="7378"/>
    <cellStyle name="Nota 169 3" xfId="7379"/>
    <cellStyle name="Nota 17" xfId="7380"/>
    <cellStyle name="Nota 17 2" xfId="7381"/>
    <cellStyle name="Nota 17 2 2" xfId="7382"/>
    <cellStyle name="Nota 17 2 3" xfId="7383"/>
    <cellStyle name="Nota 17 3" xfId="7384"/>
    <cellStyle name="Nota 17 4" xfId="7385"/>
    <cellStyle name="Nota 170" xfId="7386"/>
    <cellStyle name="Nota 170 2" xfId="7387"/>
    <cellStyle name="Nota 170 3" xfId="7388"/>
    <cellStyle name="Nota 171" xfId="7389"/>
    <cellStyle name="Nota 171 2" xfId="7390"/>
    <cellStyle name="Nota 171 3" xfId="7391"/>
    <cellStyle name="Nota 172" xfId="7392"/>
    <cellStyle name="Nota 172 2" xfId="7393"/>
    <cellStyle name="Nota 172 3" xfId="7394"/>
    <cellStyle name="Nota 173" xfId="7395"/>
    <cellStyle name="Nota 174" xfId="7396"/>
    <cellStyle name="Nota 175" xfId="7397"/>
    <cellStyle name="Nota 176" xfId="7398"/>
    <cellStyle name="Nota 177" xfId="7399"/>
    <cellStyle name="Nota 178" xfId="7400"/>
    <cellStyle name="Nota 179" xfId="7401"/>
    <cellStyle name="Nota 18" xfId="7402"/>
    <cellStyle name="Nota 18 2" xfId="7403"/>
    <cellStyle name="Nota 18 2 2" xfId="7404"/>
    <cellStyle name="Nota 18 2 3" xfId="7405"/>
    <cellStyle name="Nota 18 3" xfId="7406"/>
    <cellStyle name="Nota 18 4" xfId="7407"/>
    <cellStyle name="Nota 180" xfId="7408"/>
    <cellStyle name="Nota 181" xfId="7409"/>
    <cellStyle name="Nota 182" xfId="7410"/>
    <cellStyle name="Nota 183" xfId="7411"/>
    <cellStyle name="Nota 184" xfId="7412"/>
    <cellStyle name="Nota 185" xfId="7413"/>
    <cellStyle name="Nota 186" xfId="7414"/>
    <cellStyle name="Nota 187" xfId="7415"/>
    <cellStyle name="Nota 188" xfId="7416"/>
    <cellStyle name="Nota 189" xfId="7417"/>
    <cellStyle name="Nota 19" xfId="7418"/>
    <cellStyle name="Nota 19 2" xfId="7419"/>
    <cellStyle name="Nota 19 2 2" xfId="7420"/>
    <cellStyle name="Nota 19 2 3" xfId="7421"/>
    <cellStyle name="Nota 19 3" xfId="7422"/>
    <cellStyle name="Nota 19 4" xfId="7423"/>
    <cellStyle name="Nota 190" xfId="7424"/>
    <cellStyle name="Nota 191" xfId="7425"/>
    <cellStyle name="Nota 192" xfId="7426"/>
    <cellStyle name="Nota 193" xfId="7427"/>
    <cellStyle name="Nota 194" xfId="7428"/>
    <cellStyle name="Nota 195" xfId="7429"/>
    <cellStyle name="Nota 196" xfId="7430"/>
    <cellStyle name="Nota 197" xfId="7431"/>
    <cellStyle name="Nota 198" xfId="7432"/>
    <cellStyle name="Nota 199" xfId="7433"/>
    <cellStyle name="Nota 2" xfId="7434"/>
    <cellStyle name="Nota 2 2" xfId="7435"/>
    <cellStyle name="Nota 2 2 2" xfId="7436"/>
    <cellStyle name="Nota 2 2 3" xfId="7437"/>
    <cellStyle name="Nota 2 3" xfId="7438"/>
    <cellStyle name="Nota 2 4" xfId="7439"/>
    <cellStyle name="Nota 20" xfId="7440"/>
    <cellStyle name="Nota 20 2" xfId="7441"/>
    <cellStyle name="Nota 20 2 2" xfId="7442"/>
    <cellStyle name="Nota 20 2 3" xfId="7443"/>
    <cellStyle name="Nota 20 3" xfId="7444"/>
    <cellStyle name="Nota 20 4" xfId="7445"/>
    <cellStyle name="Nota 200" xfId="7446"/>
    <cellStyle name="Nota 201" xfId="7447"/>
    <cellStyle name="Nota 202" xfId="7448"/>
    <cellStyle name="Nota 203" xfId="7449"/>
    <cellStyle name="Nota 204" xfId="7450"/>
    <cellStyle name="Nota 205" xfId="7451"/>
    <cellStyle name="Nota 206" xfId="7452"/>
    <cellStyle name="Nota 207" xfId="7453"/>
    <cellStyle name="Nota 208" xfId="7454"/>
    <cellStyle name="Nota 209" xfId="7455"/>
    <cellStyle name="Nota 21" xfId="7456"/>
    <cellStyle name="Nota 21 2" xfId="7457"/>
    <cellStyle name="Nota 21 2 2" xfId="7458"/>
    <cellStyle name="Nota 21 2 3" xfId="7459"/>
    <cellStyle name="Nota 21 3" xfId="7460"/>
    <cellStyle name="Nota 21 4" xfId="7461"/>
    <cellStyle name="Nota 22" xfId="7462"/>
    <cellStyle name="Nota 22 2" xfId="7463"/>
    <cellStyle name="Nota 22 3" xfId="7464"/>
    <cellStyle name="Nota 23" xfId="7465"/>
    <cellStyle name="Nota 23 2" xfId="7466"/>
    <cellStyle name="Nota 23 3" xfId="7467"/>
    <cellStyle name="Nota 24" xfId="7468"/>
    <cellStyle name="Nota 24 2" xfId="7469"/>
    <cellStyle name="Nota 24 3" xfId="7470"/>
    <cellStyle name="Nota 25" xfId="7471"/>
    <cellStyle name="Nota 25 2" xfId="7472"/>
    <cellStyle name="Nota 25 3" xfId="7473"/>
    <cellStyle name="Nota 26" xfId="7474"/>
    <cellStyle name="Nota 26 2" xfId="7475"/>
    <cellStyle name="Nota 26 3" xfId="7476"/>
    <cellStyle name="Nota 27" xfId="7477"/>
    <cellStyle name="Nota 27 2" xfId="7478"/>
    <cellStyle name="Nota 27 3" xfId="7479"/>
    <cellStyle name="Nota 28" xfId="7480"/>
    <cellStyle name="Nota 28 2" xfId="7481"/>
    <cellStyle name="Nota 28 3" xfId="7482"/>
    <cellStyle name="Nota 29" xfId="7483"/>
    <cellStyle name="Nota 29 2" xfId="7484"/>
    <cellStyle name="Nota 29 3" xfId="7485"/>
    <cellStyle name="Nota 3" xfId="7486"/>
    <cellStyle name="Nota 3 2" xfId="7487"/>
    <cellStyle name="Nota 3 2 2" xfId="7488"/>
    <cellStyle name="Nota 3 2 3" xfId="7489"/>
    <cellStyle name="Nota 3 3" xfId="7490"/>
    <cellStyle name="Nota 3 4" xfId="7491"/>
    <cellStyle name="Nota 30" xfId="7492"/>
    <cellStyle name="Nota 30 2" xfId="7493"/>
    <cellStyle name="Nota 30 3" xfId="7494"/>
    <cellStyle name="Nota 31" xfId="7495"/>
    <cellStyle name="Nota 31 2" xfId="7496"/>
    <cellStyle name="Nota 31 3" xfId="7497"/>
    <cellStyle name="Nota 32" xfId="7498"/>
    <cellStyle name="Nota 32 2" xfId="7499"/>
    <cellStyle name="Nota 32 3" xfId="7500"/>
    <cellStyle name="Nota 33" xfId="7501"/>
    <cellStyle name="Nota 33 2" xfId="7502"/>
    <cellStyle name="Nota 33 3" xfId="7503"/>
    <cellStyle name="Nota 34" xfId="7504"/>
    <cellStyle name="Nota 34 2" xfId="7505"/>
    <cellStyle name="Nota 34 3" xfId="7506"/>
    <cellStyle name="Nota 35" xfId="7507"/>
    <cellStyle name="Nota 35 2" xfId="7508"/>
    <cellStyle name="Nota 35 3" xfId="7509"/>
    <cellStyle name="Nota 36" xfId="7510"/>
    <cellStyle name="Nota 36 2" xfId="7511"/>
    <cellStyle name="Nota 36 3" xfId="7512"/>
    <cellStyle name="Nota 37" xfId="7513"/>
    <cellStyle name="Nota 37 2" xfId="7514"/>
    <cellStyle name="Nota 37 3" xfId="7515"/>
    <cellStyle name="Nota 38" xfId="7516"/>
    <cellStyle name="Nota 38 2" xfId="7517"/>
    <cellStyle name="Nota 38 3" xfId="7518"/>
    <cellStyle name="Nota 39" xfId="7519"/>
    <cellStyle name="Nota 39 2" xfId="7520"/>
    <cellStyle name="Nota 39 3" xfId="7521"/>
    <cellStyle name="Nota 4" xfId="7522"/>
    <cellStyle name="Nota 4 2" xfId="7523"/>
    <cellStyle name="Nota 4 2 2" xfId="7524"/>
    <cellStyle name="Nota 4 2 3" xfId="7525"/>
    <cellStyle name="Nota 4 3" xfId="7526"/>
    <cellStyle name="Nota 4 4" xfId="7527"/>
    <cellStyle name="Nota 40" xfId="7528"/>
    <cellStyle name="Nota 40 2" xfId="7529"/>
    <cellStyle name="Nota 40 3" xfId="7530"/>
    <cellStyle name="Nota 41" xfId="7531"/>
    <cellStyle name="Nota 41 2" xfId="7532"/>
    <cellStyle name="Nota 41 3" xfId="7533"/>
    <cellStyle name="Nota 42" xfId="7534"/>
    <cellStyle name="Nota 42 2" xfId="7535"/>
    <cellStyle name="Nota 42 3" xfId="7536"/>
    <cellStyle name="Nota 43" xfId="7537"/>
    <cellStyle name="Nota 43 2" xfId="7538"/>
    <cellStyle name="Nota 43 3" xfId="7539"/>
    <cellStyle name="Nota 44" xfId="7540"/>
    <cellStyle name="Nota 44 2" xfId="7541"/>
    <cellStyle name="Nota 44 3" xfId="7542"/>
    <cellStyle name="Nota 45" xfId="7543"/>
    <cellStyle name="Nota 45 2" xfId="7544"/>
    <cellStyle name="Nota 45 3" xfId="7545"/>
    <cellStyle name="Nota 46" xfId="7546"/>
    <cellStyle name="Nota 46 2" xfId="7547"/>
    <cellStyle name="Nota 46 3" xfId="7548"/>
    <cellStyle name="Nota 47" xfId="7549"/>
    <cellStyle name="Nota 47 2" xfId="7550"/>
    <cellStyle name="Nota 47 3" xfId="7551"/>
    <cellStyle name="Nota 48" xfId="7552"/>
    <cellStyle name="Nota 48 2" xfId="7553"/>
    <cellStyle name="Nota 48 3" xfId="7554"/>
    <cellStyle name="Nota 49" xfId="7555"/>
    <cellStyle name="Nota 49 2" xfId="7556"/>
    <cellStyle name="Nota 49 3" xfId="7557"/>
    <cellStyle name="Nota 5" xfId="7558"/>
    <cellStyle name="Nota 5 2" xfId="7559"/>
    <cellStyle name="Nota 5 2 2" xfId="7560"/>
    <cellStyle name="Nota 5 2 3" xfId="7561"/>
    <cellStyle name="Nota 5 3" xfId="7562"/>
    <cellStyle name="Nota 5 4" xfId="7563"/>
    <cellStyle name="Nota 50" xfId="7564"/>
    <cellStyle name="Nota 50 2" xfId="7565"/>
    <cellStyle name="Nota 50 3" xfId="7566"/>
    <cellStyle name="Nota 51" xfId="7567"/>
    <cellStyle name="Nota 51 2" xfId="7568"/>
    <cellStyle name="Nota 51 3" xfId="7569"/>
    <cellStyle name="Nota 52" xfId="7570"/>
    <cellStyle name="Nota 52 2" xfId="7571"/>
    <cellStyle name="Nota 52 3" xfId="7572"/>
    <cellStyle name="Nota 53" xfId="7573"/>
    <cellStyle name="Nota 53 2" xfId="7574"/>
    <cellStyle name="Nota 53 3" xfId="7575"/>
    <cellStyle name="Nota 54" xfId="7576"/>
    <cellStyle name="Nota 54 2" xfId="7577"/>
    <cellStyle name="Nota 54 3" xfId="7578"/>
    <cellStyle name="Nota 55" xfId="7579"/>
    <cellStyle name="Nota 55 2" xfId="7580"/>
    <cellStyle name="Nota 55 3" xfId="7581"/>
    <cellStyle name="Nota 56" xfId="7582"/>
    <cellStyle name="Nota 56 2" xfId="7583"/>
    <cellStyle name="Nota 56 3" xfId="7584"/>
    <cellStyle name="Nota 57" xfId="7585"/>
    <cellStyle name="Nota 57 2" xfId="7586"/>
    <cellStyle name="Nota 57 3" xfId="7587"/>
    <cellStyle name="Nota 58" xfId="7588"/>
    <cellStyle name="Nota 58 2" xfId="7589"/>
    <cellStyle name="Nota 58 3" xfId="7590"/>
    <cellStyle name="Nota 59" xfId="7591"/>
    <cellStyle name="Nota 59 2" xfId="7592"/>
    <cellStyle name="Nota 59 3" xfId="7593"/>
    <cellStyle name="Nota 6" xfId="7594"/>
    <cellStyle name="Nota 6 2" xfId="7595"/>
    <cellStyle name="Nota 6 2 2" xfId="7596"/>
    <cellStyle name="Nota 6 2 3" xfId="7597"/>
    <cellStyle name="Nota 6 3" xfId="7598"/>
    <cellStyle name="Nota 6 4" xfId="7599"/>
    <cellStyle name="Nota 60" xfId="7600"/>
    <cellStyle name="Nota 60 2" xfId="7601"/>
    <cellStyle name="Nota 60 3" xfId="7602"/>
    <cellStyle name="Nota 61" xfId="7603"/>
    <cellStyle name="Nota 61 2" xfId="7604"/>
    <cellStyle name="Nota 61 3" xfId="7605"/>
    <cellStyle name="Nota 62" xfId="7606"/>
    <cellStyle name="Nota 62 2" xfId="7607"/>
    <cellStyle name="Nota 62 3" xfId="7608"/>
    <cellStyle name="Nota 63" xfId="7609"/>
    <cellStyle name="Nota 63 2" xfId="7610"/>
    <cellStyle name="Nota 63 3" xfId="7611"/>
    <cellStyle name="Nota 64" xfId="7612"/>
    <cellStyle name="Nota 64 2" xfId="7613"/>
    <cellStyle name="Nota 64 3" xfId="7614"/>
    <cellStyle name="Nota 65" xfId="7615"/>
    <cellStyle name="Nota 65 2" xfId="7616"/>
    <cellStyle name="Nota 65 3" xfId="7617"/>
    <cellStyle name="Nota 66" xfId="7618"/>
    <cellStyle name="Nota 66 2" xfId="7619"/>
    <cellStyle name="Nota 66 3" xfId="7620"/>
    <cellStyle name="Nota 67" xfId="7621"/>
    <cellStyle name="Nota 67 2" xfId="7622"/>
    <cellStyle name="Nota 67 3" xfId="7623"/>
    <cellStyle name="Nota 68" xfId="7624"/>
    <cellStyle name="Nota 68 2" xfId="7625"/>
    <cellStyle name="Nota 68 3" xfId="7626"/>
    <cellStyle name="Nota 69" xfId="7627"/>
    <cellStyle name="Nota 69 2" xfId="7628"/>
    <cellStyle name="Nota 69 3" xfId="7629"/>
    <cellStyle name="Nota 7" xfId="7630"/>
    <cellStyle name="Nota 7 2" xfId="7631"/>
    <cellStyle name="Nota 7 2 2" xfId="7632"/>
    <cellStyle name="Nota 7 2 3" xfId="7633"/>
    <cellStyle name="Nota 7 3" xfId="7634"/>
    <cellStyle name="Nota 7 4" xfId="7635"/>
    <cellStyle name="Nota 70" xfId="7636"/>
    <cellStyle name="Nota 70 2" xfId="7637"/>
    <cellStyle name="Nota 70 3" xfId="7638"/>
    <cellStyle name="Nota 71" xfId="7639"/>
    <cellStyle name="Nota 71 2" xfId="7640"/>
    <cellStyle name="Nota 71 3" xfId="7641"/>
    <cellStyle name="Nota 72" xfId="7642"/>
    <cellStyle name="Nota 72 2" xfId="7643"/>
    <cellStyle name="Nota 72 3" xfId="7644"/>
    <cellStyle name="Nota 73" xfId="7645"/>
    <cellStyle name="Nota 73 2" xfId="7646"/>
    <cellStyle name="Nota 73 3" xfId="7647"/>
    <cellStyle name="Nota 74" xfId="7648"/>
    <cellStyle name="Nota 74 2" xfId="7649"/>
    <cellStyle name="Nota 74 3" xfId="7650"/>
    <cellStyle name="Nota 75" xfId="7651"/>
    <cellStyle name="Nota 75 2" xfId="7652"/>
    <cellStyle name="Nota 75 3" xfId="7653"/>
    <cellStyle name="Nota 76" xfId="7654"/>
    <cellStyle name="Nota 76 2" xfId="7655"/>
    <cellStyle name="Nota 76 3" xfId="7656"/>
    <cellStyle name="Nota 77" xfId="7657"/>
    <cellStyle name="Nota 77 2" xfId="7658"/>
    <cellStyle name="Nota 77 3" xfId="7659"/>
    <cellStyle name="Nota 78" xfId="7660"/>
    <cellStyle name="Nota 78 2" xfId="7661"/>
    <cellStyle name="Nota 78 3" xfId="7662"/>
    <cellStyle name="Nota 79" xfId="7663"/>
    <cellStyle name="Nota 79 2" xfId="7664"/>
    <cellStyle name="Nota 79 3" xfId="7665"/>
    <cellStyle name="Nota 8" xfId="7666"/>
    <cellStyle name="Nota 8 2" xfId="7667"/>
    <cellStyle name="Nota 8 2 2" xfId="7668"/>
    <cellStyle name="Nota 8 2 3" xfId="7669"/>
    <cellStyle name="Nota 8 3" xfId="7670"/>
    <cellStyle name="Nota 8 4" xfId="7671"/>
    <cellStyle name="Nota 80" xfId="7672"/>
    <cellStyle name="Nota 80 2" xfId="7673"/>
    <cellStyle name="Nota 80 3" xfId="7674"/>
    <cellStyle name="Nota 81" xfId="7675"/>
    <cellStyle name="Nota 81 2" xfId="7676"/>
    <cellStyle name="Nota 81 3" xfId="7677"/>
    <cellStyle name="Nota 82" xfId="7678"/>
    <cellStyle name="Nota 82 2" xfId="7679"/>
    <cellStyle name="Nota 82 3" xfId="7680"/>
    <cellStyle name="Nota 83" xfId="7681"/>
    <cellStyle name="Nota 83 2" xfId="7682"/>
    <cellStyle name="Nota 83 3" xfId="7683"/>
    <cellStyle name="Nota 84" xfId="7684"/>
    <cellStyle name="Nota 84 2" xfId="7685"/>
    <cellStyle name="Nota 84 3" xfId="7686"/>
    <cellStyle name="Nota 85" xfId="7687"/>
    <cellStyle name="Nota 85 2" xfId="7688"/>
    <cellStyle name="Nota 85 3" xfId="7689"/>
    <cellStyle name="Nota 86" xfId="7690"/>
    <cellStyle name="Nota 86 2" xfId="7691"/>
    <cellStyle name="Nota 86 3" xfId="7692"/>
    <cellStyle name="Nota 87" xfId="7693"/>
    <cellStyle name="Nota 87 2" xfId="7694"/>
    <cellStyle name="Nota 87 3" xfId="7695"/>
    <cellStyle name="Nota 88" xfId="7696"/>
    <cellStyle name="Nota 88 2" xfId="7697"/>
    <cellStyle name="Nota 88 3" xfId="7698"/>
    <cellStyle name="Nota 89" xfId="7699"/>
    <cellStyle name="Nota 89 2" xfId="7700"/>
    <cellStyle name="Nota 89 3" xfId="7701"/>
    <cellStyle name="Nota 9" xfId="7702"/>
    <cellStyle name="Nota 9 2" xfId="7703"/>
    <cellStyle name="Nota 9 2 2" xfId="7704"/>
    <cellStyle name="Nota 9 2 3" xfId="7705"/>
    <cellStyle name="Nota 9 3" xfId="7706"/>
    <cellStyle name="Nota 9 4" xfId="7707"/>
    <cellStyle name="Nota 90" xfId="7708"/>
    <cellStyle name="Nota 90 2" xfId="7709"/>
    <cellStyle name="Nota 90 3" xfId="7710"/>
    <cellStyle name="Nota 91" xfId="7711"/>
    <cellStyle name="Nota 91 2" xfId="7712"/>
    <cellStyle name="Nota 91 3" xfId="7713"/>
    <cellStyle name="Nota 92" xfId="7714"/>
    <cellStyle name="Nota 92 2" xfId="7715"/>
    <cellStyle name="Nota 92 3" xfId="7716"/>
    <cellStyle name="Nota 93" xfId="7717"/>
    <cellStyle name="Nota 93 2" xfId="7718"/>
    <cellStyle name="Nota 93 3" xfId="7719"/>
    <cellStyle name="Nota 94" xfId="7720"/>
    <cellStyle name="Nota 94 2" xfId="7721"/>
    <cellStyle name="Nota 94 3" xfId="7722"/>
    <cellStyle name="Nota 95" xfId="7723"/>
    <cellStyle name="Nota 95 2" xfId="7724"/>
    <cellStyle name="Nota 95 3" xfId="7725"/>
    <cellStyle name="Nota 96" xfId="7726"/>
    <cellStyle name="Nota 96 2" xfId="7727"/>
    <cellStyle name="Nota 96 3" xfId="7728"/>
    <cellStyle name="Nota 97" xfId="7729"/>
    <cellStyle name="Nota 97 2" xfId="7730"/>
    <cellStyle name="Nota 97 3" xfId="7731"/>
    <cellStyle name="Nota 98" xfId="7732"/>
    <cellStyle name="Nota 98 2" xfId="7733"/>
    <cellStyle name="Nota 98 3" xfId="7734"/>
    <cellStyle name="Nota 99" xfId="7735"/>
    <cellStyle name="Nota 99 2" xfId="7736"/>
    <cellStyle name="Nota 99 3" xfId="7737"/>
    <cellStyle name="Separador de milhares 2" xfId="7738"/>
    <cellStyle name="Texto Explicativo 2" xfId="7739"/>
    <cellStyle name="Título 5" xfId="774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FINANCEIRO/2021%20PLANILHA%20FINACEIRA/PLANILHA%20FINANCEIRA%20DE%20JUNHO%202021%20-%20UPA%20CARUARU/13.2%20PCF%20EM%20EXCEL%2006%202021%20-%20REV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CARUARU</v>
          </cell>
          <cell r="E11" t="str">
            <v>1.99 - Outras Despesas com Pessoal</v>
          </cell>
          <cell r="F11">
            <v>41241795000107</v>
          </cell>
          <cell r="G11" t="str">
            <v xml:space="preserve">TUDO DIESEL TREANSPORTE </v>
          </cell>
          <cell r="H11" t="str">
            <v>S</v>
          </cell>
          <cell r="I11" t="str">
            <v>S</v>
          </cell>
          <cell r="J11" t="str">
            <v>1797</v>
          </cell>
          <cell r="K11">
            <v>44342</v>
          </cell>
          <cell r="L11" t="str">
            <v>NCB3JMXXQ</v>
          </cell>
          <cell r="M11" t="str">
            <v>2604106 - Caruaru - PE</v>
          </cell>
          <cell r="N11">
            <v>1753</v>
          </cell>
        </row>
        <row r="12">
          <cell r="C12" t="str">
            <v>UPA CARUARU</v>
          </cell>
          <cell r="E12" t="str">
            <v>1.99 - Outras Despesas com Pessoal</v>
          </cell>
          <cell r="F12">
            <v>9989096000137</v>
          </cell>
          <cell r="G12" t="str">
            <v>RODOVISRIA CARUARUENSSE</v>
          </cell>
          <cell r="H12" t="str">
            <v>S</v>
          </cell>
          <cell r="I12" t="str">
            <v>S</v>
          </cell>
          <cell r="J12" t="str">
            <v>000004858</v>
          </cell>
          <cell r="K12">
            <v>44342</v>
          </cell>
          <cell r="L12" t="str">
            <v>26210509989096000137670010000048581000069639</v>
          </cell>
          <cell r="M12" t="str">
            <v>2604106 - Caruaru - PE</v>
          </cell>
          <cell r="N12">
            <v>184</v>
          </cell>
        </row>
        <row r="13">
          <cell r="C13" t="str">
            <v>UPA CARUARU</v>
          </cell>
          <cell r="E13" t="str">
            <v>1.99 - Outras Despesas com Pessoal</v>
          </cell>
          <cell r="F13">
            <v>9989096000137</v>
          </cell>
          <cell r="G13" t="str">
            <v>RODOVISRIA CARUARUENSSE</v>
          </cell>
          <cell r="H13" t="str">
            <v>S</v>
          </cell>
          <cell r="I13" t="str">
            <v>S</v>
          </cell>
          <cell r="J13" t="str">
            <v>000004857</v>
          </cell>
          <cell r="K13">
            <v>44342</v>
          </cell>
          <cell r="L13" t="str">
            <v>26210509989096000137670010000048571000069623</v>
          </cell>
          <cell r="M13" t="str">
            <v>2604106 - Caruaru - PE</v>
          </cell>
          <cell r="N13">
            <v>1580</v>
          </cell>
        </row>
        <row r="14">
          <cell r="C14" t="str">
            <v>UPA CARUARU</v>
          </cell>
          <cell r="E14" t="str">
            <v>1.99 - Outras Despesas com Pessoal</v>
          </cell>
          <cell r="F14">
            <v>10548532000111</v>
          </cell>
          <cell r="G14" t="str">
            <v>ASSOCIACAO DAS EMPRESAS DE TRANSPORTE</v>
          </cell>
          <cell r="H14" t="str">
            <v>S</v>
          </cell>
          <cell r="I14" t="str">
            <v>N</v>
          </cell>
          <cell r="K14">
            <v>44369</v>
          </cell>
          <cell r="M14" t="str">
            <v>2604106 - Caruaru - PE</v>
          </cell>
          <cell r="N14">
            <v>66</v>
          </cell>
        </row>
        <row r="15">
          <cell r="C15" t="str">
            <v>UPA CARUARU</v>
          </cell>
          <cell r="E15" t="str">
            <v>1.99 - Outras Despesas com Pessoal</v>
          </cell>
          <cell r="F15">
            <v>10548532000111</v>
          </cell>
          <cell r="G15" t="str">
            <v>ASSOCIACAO DAS EMPRESAS DE TRANSPORTE</v>
          </cell>
          <cell r="H15" t="str">
            <v>S</v>
          </cell>
          <cell r="I15" t="str">
            <v>N</v>
          </cell>
          <cell r="K15">
            <v>44347</v>
          </cell>
          <cell r="M15" t="str">
            <v>2604106 - Caruaru - PE</v>
          </cell>
          <cell r="N15">
            <v>7385.4</v>
          </cell>
        </row>
        <row r="16">
          <cell r="C16" t="str">
            <v>UPA CARUARU</v>
          </cell>
          <cell r="E16" t="str">
            <v>1.99 - Outras Despesas com Pessoal</v>
          </cell>
          <cell r="F16">
            <v>2102498000129</v>
          </cell>
          <cell r="G16" t="str">
            <v>METROPOLITAN LIFE SEG PREV PROVADA</v>
          </cell>
          <cell r="H16" t="str">
            <v>S</v>
          </cell>
          <cell r="I16" t="str">
            <v>N</v>
          </cell>
          <cell r="K16">
            <v>44377</v>
          </cell>
          <cell r="M16" t="str">
            <v>2611606 - Recife - PE</v>
          </cell>
        </row>
        <row r="17">
          <cell r="C17" t="str">
            <v>UPA CARUARU</v>
          </cell>
          <cell r="E17" t="str">
            <v>1.99 - Outras Despesas com Pessoal</v>
          </cell>
          <cell r="F17">
            <v>15242921000138</v>
          </cell>
          <cell r="G17" t="str">
            <v>M A DE O MENEZES - ARMAZEM DA GULA</v>
          </cell>
          <cell r="H17" t="str">
            <v>S</v>
          </cell>
          <cell r="I17" t="str">
            <v>S</v>
          </cell>
          <cell r="J17" t="str">
            <v>001936</v>
          </cell>
          <cell r="K17">
            <v>44377</v>
          </cell>
          <cell r="L17" t="str">
            <v>26210615242921000138550010000019361000019713</v>
          </cell>
          <cell r="M17" t="str">
            <v>2611606 - Recife - PE</v>
          </cell>
          <cell r="N17">
            <v>27405</v>
          </cell>
        </row>
        <row r="18">
          <cell r="C18" t="str">
            <v>UPA CARUARU</v>
          </cell>
          <cell r="E18" t="str">
            <v>3.12 - Material Hospitalar</v>
          </cell>
          <cell r="F18">
            <v>41102195000168</v>
          </cell>
          <cell r="G18" t="str">
            <v>PR COMERCIAL MEDICA LTDA</v>
          </cell>
          <cell r="H18" t="str">
            <v>S</v>
          </cell>
          <cell r="I18" t="str">
            <v>S</v>
          </cell>
          <cell r="J18" t="str">
            <v>85829</v>
          </cell>
          <cell r="K18">
            <v>44348</v>
          </cell>
          <cell r="L18" t="str">
            <v>26210641102195000168550000000858291085110681</v>
          </cell>
          <cell r="M18" t="str">
            <v>2611606 - Recife - PE</v>
          </cell>
          <cell r="N18">
            <v>3900.5</v>
          </cell>
        </row>
        <row r="19">
          <cell r="C19" t="str">
            <v>UPA CARUARU</v>
          </cell>
          <cell r="E19" t="str">
            <v>3.12 - Material Hospitalar</v>
          </cell>
          <cell r="F19">
            <v>3817043000152</v>
          </cell>
          <cell r="G19" t="str">
            <v>PHARMAPLUS LTDA</v>
          </cell>
          <cell r="H19" t="str">
            <v>S</v>
          </cell>
          <cell r="I19" t="str">
            <v>S</v>
          </cell>
          <cell r="J19" t="str">
            <v>000031323</v>
          </cell>
          <cell r="K19">
            <v>44351</v>
          </cell>
          <cell r="L19" t="str">
            <v>26210603817043000152550010000313231013575923</v>
          </cell>
          <cell r="M19" t="str">
            <v>2600104 - Afogados da Ingazeira - PE</v>
          </cell>
          <cell r="N19">
            <v>315.88</v>
          </cell>
        </row>
        <row r="20">
          <cell r="C20" t="str">
            <v>UPA CARUARU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S</v>
          </cell>
          <cell r="I20" t="str">
            <v>S</v>
          </cell>
          <cell r="J20" t="str">
            <v>000104743</v>
          </cell>
          <cell r="K20">
            <v>44350</v>
          </cell>
          <cell r="L20" t="str">
            <v>26210608674752000140550010001047431897943633</v>
          </cell>
          <cell r="M20" t="str">
            <v>2611606 - Recife - PE</v>
          </cell>
          <cell r="N20">
            <v>281.39999999999998</v>
          </cell>
        </row>
        <row r="21">
          <cell r="C21" t="str">
            <v>UPA CARUARU</v>
          </cell>
          <cell r="E21" t="str">
            <v>3.4 - Material Farmacológico</v>
          </cell>
          <cell r="F21">
            <v>8674752000140</v>
          </cell>
          <cell r="G21" t="str">
            <v>CIRURGICA MONTEBELLO LTDA</v>
          </cell>
          <cell r="H21" t="str">
            <v>S</v>
          </cell>
          <cell r="I21" t="str">
            <v>S</v>
          </cell>
          <cell r="J21" t="str">
            <v>000104743</v>
          </cell>
          <cell r="K21">
            <v>44350</v>
          </cell>
          <cell r="L21" t="str">
            <v>26210608674752000140550010001047431897943633</v>
          </cell>
          <cell r="M21" t="str">
            <v>2611606 - Recife - PE</v>
          </cell>
          <cell r="N21">
            <v>7070</v>
          </cell>
        </row>
        <row r="22">
          <cell r="C22" t="str">
            <v>UPA CARUARU</v>
          </cell>
          <cell r="E22" t="str">
            <v>3.12 - Material Hospitalar</v>
          </cell>
          <cell r="F22">
            <v>23459228000140</v>
          </cell>
          <cell r="G22" t="str">
            <v>ADEILDO SEVERIANO DA SILVA - COMEC MAT HOSPITALAR</v>
          </cell>
          <cell r="H22" t="str">
            <v>S</v>
          </cell>
          <cell r="I22" t="str">
            <v>S</v>
          </cell>
          <cell r="J22" t="str">
            <v>000000387</v>
          </cell>
          <cell r="K22">
            <v>44361</v>
          </cell>
          <cell r="L22" t="str">
            <v>26210623459228000140550010000003871030900000</v>
          </cell>
          <cell r="M22" t="str">
            <v>2603454 - Camaragibe - PE</v>
          </cell>
          <cell r="N22">
            <v>2097</v>
          </cell>
        </row>
        <row r="23">
          <cell r="C23" t="str">
            <v>UPA CARUARU</v>
          </cell>
          <cell r="E23" t="str">
            <v>3.12 - Material Hospitalar</v>
          </cell>
          <cell r="F23">
            <v>10779833000156</v>
          </cell>
          <cell r="G23" t="str">
            <v>MEDICAL MERCANTIL DE APARELHAGEM MEDICA</v>
          </cell>
          <cell r="H23" t="str">
            <v>S</v>
          </cell>
          <cell r="I23" t="str">
            <v>S</v>
          </cell>
          <cell r="J23" t="str">
            <v>528537</v>
          </cell>
          <cell r="K23">
            <v>44359</v>
          </cell>
          <cell r="L23" t="str">
            <v>26210610779833000156550010005285371110045789</v>
          </cell>
          <cell r="M23" t="str">
            <v>2611606 - Recife - PE</v>
          </cell>
          <cell r="N23">
            <v>1195.2</v>
          </cell>
        </row>
        <row r="24">
          <cell r="C24" t="str">
            <v>UPA CARUARU</v>
          </cell>
          <cell r="E24" t="str">
            <v>3.12 - Material Hospitalar</v>
          </cell>
          <cell r="F24">
            <v>6198619000996</v>
          </cell>
          <cell r="G24" t="str">
            <v>DROGATIM DROGARIAS LTDA</v>
          </cell>
          <cell r="H24" t="str">
            <v>S</v>
          </cell>
          <cell r="I24" t="str">
            <v>S</v>
          </cell>
          <cell r="J24" t="str">
            <v>000016017</v>
          </cell>
          <cell r="K24">
            <v>44365</v>
          </cell>
          <cell r="L24" t="str">
            <v>26210606198619000996550030000160171003102432</v>
          </cell>
          <cell r="M24" t="str">
            <v>2604106 - Caruaru - PE</v>
          </cell>
          <cell r="N24">
            <v>999.8</v>
          </cell>
        </row>
        <row r="25">
          <cell r="C25" t="str">
            <v>UPA CARUARU</v>
          </cell>
          <cell r="E25" t="str">
            <v>3.12 - Material Hospitalar</v>
          </cell>
          <cell r="F25">
            <v>30848237000198</v>
          </cell>
          <cell r="G25" t="str">
            <v>PH COMERCIO DE PRODUTOS MEDICOS HOSPITALAR</v>
          </cell>
          <cell r="H25" t="str">
            <v>S</v>
          </cell>
          <cell r="I25" t="str">
            <v>S</v>
          </cell>
          <cell r="J25" t="str">
            <v>000006864</v>
          </cell>
          <cell r="K25">
            <v>44370</v>
          </cell>
          <cell r="L25" t="str">
            <v>26210630848237000198550010000068641489905563</v>
          </cell>
          <cell r="M25" t="str">
            <v>2611606 - Recife - PE</v>
          </cell>
          <cell r="N25">
            <v>3229.5</v>
          </cell>
        </row>
        <row r="26">
          <cell r="C26" t="str">
            <v>UPA CARUARU</v>
          </cell>
          <cell r="E26" t="str">
            <v>3.12 - Material Hospitalar</v>
          </cell>
          <cell r="F26">
            <v>58426628000133</v>
          </cell>
          <cell r="G26" t="str">
            <v>SAMTRONIC INDUSTRIA E COMERCIO LTDA</v>
          </cell>
          <cell r="H26" t="str">
            <v>S</v>
          </cell>
          <cell r="I26" t="str">
            <v>S</v>
          </cell>
          <cell r="J26" t="str">
            <v>000274651</v>
          </cell>
          <cell r="K26">
            <v>44368</v>
          </cell>
          <cell r="L26" t="str">
            <v>35210658426628000133550010002746511743490623</v>
          </cell>
          <cell r="M26" t="str">
            <v>3550308 - São Paulo - SP</v>
          </cell>
          <cell r="N26">
            <v>3500</v>
          </cell>
        </row>
        <row r="27">
          <cell r="C27" t="str">
            <v>UPA CARUARU</v>
          </cell>
          <cell r="E27" t="str">
            <v>3.4 - Material Farmacológico</v>
          </cell>
          <cell r="F27">
            <v>67729178000653</v>
          </cell>
          <cell r="G27" t="str">
            <v>COMERCIAL CIRURGICA RIOCLARENSE LTDA</v>
          </cell>
          <cell r="H27" t="str">
            <v>S</v>
          </cell>
          <cell r="I27" t="str">
            <v>S</v>
          </cell>
          <cell r="J27" t="str">
            <v>0008771</v>
          </cell>
          <cell r="K27">
            <v>44351</v>
          </cell>
          <cell r="L27" t="str">
            <v>26210667729178000653550010000087711139131148</v>
          </cell>
          <cell r="M27" t="str">
            <v>2607901 - Jaboatão dos Guararapes - PE</v>
          </cell>
          <cell r="N27">
            <v>703.5</v>
          </cell>
        </row>
        <row r="28">
          <cell r="C28" t="str">
            <v>UPA CARUARU</v>
          </cell>
          <cell r="E28" t="str">
            <v>3.4 - Material Farmacológico</v>
          </cell>
          <cell r="F28">
            <v>3817043000152</v>
          </cell>
          <cell r="G28" t="str">
            <v>PHARMAPLUS LTDA</v>
          </cell>
          <cell r="H28" t="str">
            <v>S</v>
          </cell>
          <cell r="I28" t="str">
            <v>S</v>
          </cell>
          <cell r="J28" t="str">
            <v>000031375</v>
          </cell>
          <cell r="K28">
            <v>44351</v>
          </cell>
          <cell r="L28" t="str">
            <v>26210603817043000152550010000313751062396499</v>
          </cell>
          <cell r="M28" t="str">
            <v>2600104 - Afogados da Ingazeira - PE</v>
          </cell>
          <cell r="N28">
            <v>2037.7</v>
          </cell>
        </row>
        <row r="29">
          <cell r="C29" t="str">
            <v>UPA CARUARU</v>
          </cell>
          <cell r="E29" t="str">
            <v>3.4 - Material Farmacológico</v>
          </cell>
          <cell r="F29">
            <v>8674752000140</v>
          </cell>
          <cell r="G29" t="str">
            <v>CIRURGICA MONTEBELLO LTDA</v>
          </cell>
          <cell r="H29" t="str">
            <v>S</v>
          </cell>
          <cell r="I29" t="str">
            <v>S</v>
          </cell>
          <cell r="J29" t="str">
            <v>000105419</v>
          </cell>
          <cell r="K29">
            <v>44358</v>
          </cell>
          <cell r="L29" t="str">
            <v>26210608674752000140550010001054191670275485</v>
          </cell>
          <cell r="M29" t="str">
            <v>2611606 - Recife - PE</v>
          </cell>
          <cell r="N29">
            <v>2437.8200000000002</v>
          </cell>
        </row>
        <row r="30">
          <cell r="C30" t="str">
            <v>UPA CARUARU</v>
          </cell>
          <cell r="E30" t="str">
            <v>3.2 - Gás e Outros Materiais Engarrafados</v>
          </cell>
          <cell r="F30">
            <v>24380578002203</v>
          </cell>
          <cell r="G30" t="str">
            <v>WHITE MARTINS GASES INDUSTRIAIS NE</v>
          </cell>
          <cell r="H30" t="str">
            <v>S</v>
          </cell>
          <cell r="I30" t="str">
            <v>S</v>
          </cell>
          <cell r="J30" t="str">
            <v>990</v>
          </cell>
          <cell r="K30">
            <v>44349</v>
          </cell>
          <cell r="L30" t="str">
            <v>26210624380578002203550930000009901838994520</v>
          </cell>
          <cell r="M30" t="str">
            <v>2602902 - Cabo de Santo Agostinho - PE</v>
          </cell>
          <cell r="N30">
            <v>2078.84</v>
          </cell>
        </row>
        <row r="31">
          <cell r="C31" t="str">
            <v>UPA CARUARU</v>
          </cell>
          <cell r="E31" t="str">
            <v>3.2 - Gás e Outros Materiais Engarrafados</v>
          </cell>
          <cell r="F31">
            <v>24380578002203</v>
          </cell>
          <cell r="G31" t="str">
            <v>WHITE MARTINS GASES INDUSTRIAIS NE</v>
          </cell>
          <cell r="H31" t="str">
            <v>S</v>
          </cell>
          <cell r="I31" t="str">
            <v>S</v>
          </cell>
          <cell r="J31" t="str">
            <v>300827</v>
          </cell>
          <cell r="K31">
            <v>44349</v>
          </cell>
          <cell r="L31" t="str">
            <v>26210624380578002041552000003008271839113092</v>
          </cell>
          <cell r="M31" t="str">
            <v>2602902 - Cabo de Santo Agostinho - PE</v>
          </cell>
          <cell r="N31">
            <v>173.2</v>
          </cell>
        </row>
        <row r="32">
          <cell r="C32" t="str">
            <v>UPA CARUARU</v>
          </cell>
          <cell r="E32" t="str">
            <v>3.2 - Gás e Outros Materiais Engarrafados</v>
          </cell>
          <cell r="F32">
            <v>24380578002203</v>
          </cell>
          <cell r="G32" t="str">
            <v>WHITE MARTINS GASES INDUSTRIAIS NE</v>
          </cell>
          <cell r="H32" t="str">
            <v>S</v>
          </cell>
          <cell r="I32" t="str">
            <v>S</v>
          </cell>
          <cell r="J32" t="str">
            <v>300832</v>
          </cell>
          <cell r="K32">
            <v>44349</v>
          </cell>
          <cell r="L32" t="str">
            <v>26210624380578002041552000003008321839128944</v>
          </cell>
          <cell r="M32" t="str">
            <v>2602902 - Cabo de Santo Agostinho - PE</v>
          </cell>
          <cell r="N32">
            <v>103.92</v>
          </cell>
        </row>
        <row r="33">
          <cell r="C33" t="str">
            <v>UPA CARUARU</v>
          </cell>
          <cell r="E33" t="str">
            <v>3.2 - Gás e Outros Materiais Engarrafados</v>
          </cell>
          <cell r="F33">
            <v>24380578002203</v>
          </cell>
          <cell r="G33" t="str">
            <v>WHITE MARTINS GASES INDUSTRIAIS NE</v>
          </cell>
          <cell r="H33" t="str">
            <v>S</v>
          </cell>
          <cell r="I33" t="str">
            <v>S</v>
          </cell>
          <cell r="J33" t="str">
            <v>300833</v>
          </cell>
          <cell r="K33">
            <v>44349</v>
          </cell>
          <cell r="L33" t="str">
            <v>26210624380578002041552000003008331839128950</v>
          </cell>
          <cell r="M33" t="str">
            <v>2602902 - Cabo de Santo Agostinho - PE</v>
          </cell>
          <cell r="N33">
            <v>138.56</v>
          </cell>
        </row>
        <row r="34">
          <cell r="C34" t="str">
            <v>UPA CARUARU</v>
          </cell>
          <cell r="E34" t="str">
            <v>3.2 - Gás e Outros Materiais Engarrafados</v>
          </cell>
          <cell r="F34">
            <v>24380578002203</v>
          </cell>
          <cell r="G34" t="str">
            <v>WHITE MARTINS GASES INDUSTRIAIS NE</v>
          </cell>
          <cell r="H34" t="str">
            <v>S</v>
          </cell>
          <cell r="I34" t="str">
            <v>S</v>
          </cell>
          <cell r="J34" t="str">
            <v>300836</v>
          </cell>
          <cell r="K34">
            <v>44349</v>
          </cell>
          <cell r="L34" t="str">
            <v>26210624380578002041552000003008361839128994</v>
          </cell>
          <cell r="M34" t="str">
            <v>2602902 - Cabo de Santo Agostinho - PE</v>
          </cell>
          <cell r="N34">
            <v>103.92</v>
          </cell>
        </row>
        <row r="35">
          <cell r="C35" t="str">
            <v>UPA CARUARU</v>
          </cell>
          <cell r="E35" t="str">
            <v>3.2 - Gás e Outros Materiais Engarrafados</v>
          </cell>
          <cell r="F35">
            <v>24380578002203</v>
          </cell>
          <cell r="G35" t="str">
            <v>WHITE MARTINS GASES INDUSTRIAIS NE</v>
          </cell>
          <cell r="H35" t="str">
            <v>S</v>
          </cell>
          <cell r="I35" t="str">
            <v>S</v>
          </cell>
          <cell r="J35" t="str">
            <v>300940</v>
          </cell>
          <cell r="K35">
            <v>44351</v>
          </cell>
          <cell r="L35" t="str">
            <v>26210624380578002041552000003009401839359552</v>
          </cell>
          <cell r="M35" t="str">
            <v>2602902 - Cabo de Santo Agostinho - PE</v>
          </cell>
          <cell r="N35">
            <v>71.959999999999994</v>
          </cell>
        </row>
        <row r="36">
          <cell r="C36" t="str">
            <v>UPA CARUARU</v>
          </cell>
          <cell r="E36" t="str">
            <v>3.2 - Gás e Outros Materiais Engarrafados</v>
          </cell>
          <cell r="F36">
            <v>24380578002203</v>
          </cell>
          <cell r="G36" t="str">
            <v>WHITE MARTINS GASES INDUSTRIAIS NE</v>
          </cell>
          <cell r="H36" t="str">
            <v>S</v>
          </cell>
          <cell r="I36" t="str">
            <v>S</v>
          </cell>
          <cell r="J36" t="str">
            <v>301037</v>
          </cell>
          <cell r="K36">
            <v>44354</v>
          </cell>
          <cell r="L36" t="str">
            <v>26210624380578002041552000003010371839559748</v>
          </cell>
          <cell r="M36" t="str">
            <v>2602902 - Cabo de Santo Agostinho - PE</v>
          </cell>
          <cell r="N36">
            <v>69.28</v>
          </cell>
        </row>
        <row r="37">
          <cell r="C37" t="str">
            <v>UPA CARUARU</v>
          </cell>
          <cell r="E37" t="str">
            <v>3.2 - Gás e Outros Materiais Engarrafados</v>
          </cell>
          <cell r="F37">
            <v>24380578002203</v>
          </cell>
          <cell r="G37" t="str">
            <v>WHITE MARTINS GASES INDUSTRIAIS NE</v>
          </cell>
          <cell r="H37" t="str">
            <v>S</v>
          </cell>
          <cell r="I37" t="str">
            <v>S</v>
          </cell>
          <cell r="J37" t="str">
            <v>301135</v>
          </cell>
          <cell r="K37">
            <v>44356</v>
          </cell>
          <cell r="L37" t="str">
            <v>26210624380578002041552000003011351839966638</v>
          </cell>
          <cell r="M37" t="str">
            <v>2602902 - Cabo de Santo Agostinho - PE</v>
          </cell>
          <cell r="N37">
            <v>242.48</v>
          </cell>
        </row>
        <row r="38">
          <cell r="C38" t="str">
            <v>UPA CARUARU</v>
          </cell>
          <cell r="E38" t="str">
            <v>3.2 - Gás e Outros Materiais Engarrafados</v>
          </cell>
          <cell r="F38">
            <v>24380578002203</v>
          </cell>
          <cell r="G38" t="str">
            <v>WHITE MARTINS GASES INDUSTRIAIS NE</v>
          </cell>
          <cell r="H38" t="str">
            <v>S</v>
          </cell>
          <cell r="I38" t="str">
            <v>S</v>
          </cell>
          <cell r="J38" t="str">
            <v>301250</v>
          </cell>
          <cell r="K38">
            <v>44357</v>
          </cell>
          <cell r="L38" t="str">
            <v>26210624380578002041552000003012501840129940</v>
          </cell>
          <cell r="M38" t="str">
            <v>2602902 - Cabo de Santo Agostinho - PE</v>
          </cell>
          <cell r="N38">
            <v>175.88</v>
          </cell>
        </row>
        <row r="39">
          <cell r="C39" t="str">
            <v>UPA CARUARU</v>
          </cell>
          <cell r="E39" t="str">
            <v>3.2 - Gás e Outros Materiais Engarrafados</v>
          </cell>
          <cell r="F39">
            <v>24380578002203</v>
          </cell>
          <cell r="G39" t="str">
            <v>WHITE MARTINS GASES INDUSTRIAIS NE</v>
          </cell>
          <cell r="H39" t="str">
            <v>S</v>
          </cell>
          <cell r="I39" t="str">
            <v>S</v>
          </cell>
          <cell r="J39" t="str">
            <v>301251</v>
          </cell>
          <cell r="K39">
            <v>44357</v>
          </cell>
          <cell r="L39" t="str">
            <v>26210624380578002041552000003012511840129980</v>
          </cell>
          <cell r="M39" t="str">
            <v>2602902 - Cabo de Santo Agostinho - PE</v>
          </cell>
          <cell r="N39">
            <v>69.28</v>
          </cell>
        </row>
        <row r="40">
          <cell r="C40" t="str">
            <v>UPA CARUARU</v>
          </cell>
          <cell r="E40" t="str">
            <v>3.2 - Gás e Outros Materiais Engarrafados</v>
          </cell>
          <cell r="F40">
            <v>24380578002203</v>
          </cell>
          <cell r="G40" t="str">
            <v>WHITE MARTINS GASES INDUSTRIAIS NE</v>
          </cell>
          <cell r="H40" t="str">
            <v>S</v>
          </cell>
          <cell r="I40" t="str">
            <v>S</v>
          </cell>
          <cell r="J40" t="str">
            <v>1771</v>
          </cell>
          <cell r="K40">
            <v>44357</v>
          </cell>
          <cell r="L40" t="str">
            <v>26210624380578002203550890000017711840229437</v>
          </cell>
          <cell r="M40" t="str">
            <v>2602902 - Cabo de Santo Agostinho - PE</v>
          </cell>
          <cell r="N40">
            <v>1133.43</v>
          </cell>
        </row>
        <row r="41">
          <cell r="C41" t="str">
            <v>UPA CARUARU</v>
          </cell>
          <cell r="E41" t="str">
            <v>3.2 - Gás e Outros Materiais Engarrafados</v>
          </cell>
          <cell r="F41">
            <v>24380578002203</v>
          </cell>
          <cell r="G41" t="str">
            <v>WHITE MARTINS GASES INDUSTRIAIS NE</v>
          </cell>
          <cell r="H41" t="str">
            <v>S</v>
          </cell>
          <cell r="I41" t="str">
            <v>S</v>
          </cell>
          <cell r="J41" t="str">
            <v>301521</v>
          </cell>
          <cell r="K41">
            <v>44362</v>
          </cell>
          <cell r="L41" t="str">
            <v>26210624380578002041552000003015211840764829</v>
          </cell>
          <cell r="M41" t="str">
            <v>2602902 - Cabo de Santo Agostinho - PE</v>
          </cell>
          <cell r="N41">
            <v>69.28</v>
          </cell>
        </row>
        <row r="42">
          <cell r="C42" t="str">
            <v>UPA CARUARU</v>
          </cell>
          <cell r="E42" t="str">
            <v>3.2 - Gás e Outros Materiais Engarrafados</v>
          </cell>
          <cell r="F42">
            <v>24380578002203</v>
          </cell>
          <cell r="G42" t="str">
            <v>WHITE MARTINS GASES INDUSTRIAIS NE</v>
          </cell>
          <cell r="H42" t="str">
            <v>S</v>
          </cell>
          <cell r="I42" t="str">
            <v>S</v>
          </cell>
          <cell r="J42" t="str">
            <v>302000</v>
          </cell>
          <cell r="K42">
            <v>44369</v>
          </cell>
          <cell r="L42" t="str">
            <v>26210624380578002041552000003020001841578686</v>
          </cell>
          <cell r="M42" t="str">
            <v>2602902 - Cabo de Santo Agostinho - PE</v>
          </cell>
          <cell r="N42">
            <v>106.6</v>
          </cell>
        </row>
        <row r="43">
          <cell r="C43" t="str">
            <v>UPA CARUARU</v>
          </cell>
          <cell r="E43" t="str">
            <v>3.2 - Gás e Outros Materiais Engarrafados</v>
          </cell>
          <cell r="F43">
            <v>24380578002203</v>
          </cell>
          <cell r="G43" t="str">
            <v>WHITE MARTINS GASES INDUSTRIAIS NE</v>
          </cell>
          <cell r="H43" t="str">
            <v>S</v>
          </cell>
          <cell r="I43" t="str">
            <v>S</v>
          </cell>
          <cell r="J43" t="str">
            <v>302148</v>
          </cell>
          <cell r="K43">
            <v>44372</v>
          </cell>
          <cell r="L43" t="str">
            <v>26210624380578002041552000003021481842087090</v>
          </cell>
          <cell r="M43" t="str">
            <v>2602902 - Cabo de Santo Agostinho - PE</v>
          </cell>
          <cell r="N43">
            <v>69.28</v>
          </cell>
        </row>
        <row r="44">
          <cell r="C44" t="str">
            <v>UPA CARUARU</v>
          </cell>
          <cell r="E44" t="str">
            <v>3.2 - Gás e Outros Materiais Engarrafados</v>
          </cell>
          <cell r="F44">
            <v>24380578002203</v>
          </cell>
          <cell r="G44" t="str">
            <v>WHITE MARTINS GASES INDUSTRIAIS NE</v>
          </cell>
          <cell r="H44" t="str">
            <v>S</v>
          </cell>
          <cell r="I44" t="str">
            <v>S</v>
          </cell>
          <cell r="J44" t="str">
            <v>302157</v>
          </cell>
          <cell r="K44">
            <v>44372</v>
          </cell>
          <cell r="L44" t="str">
            <v>26210624380578002041552000003021571842089822</v>
          </cell>
          <cell r="M44" t="str">
            <v>2602902 - Cabo de Santo Agostinho - PE</v>
          </cell>
          <cell r="N44">
            <v>34.64</v>
          </cell>
        </row>
        <row r="45">
          <cell r="C45" t="str">
            <v>UPA CARUARU</v>
          </cell>
          <cell r="E45" t="str">
            <v>3.2 - Gás e Outros Materiais Engarrafados</v>
          </cell>
          <cell r="F45">
            <v>24380578002203</v>
          </cell>
          <cell r="G45" t="str">
            <v>WHITE MARTINS GASES INDUSTRIAIS NE</v>
          </cell>
          <cell r="H45" t="str">
            <v>S</v>
          </cell>
          <cell r="I45" t="str">
            <v>S</v>
          </cell>
          <cell r="J45" t="str">
            <v>302252</v>
          </cell>
          <cell r="K45">
            <v>44375</v>
          </cell>
          <cell r="L45" t="str">
            <v>26210624380578002041552000003022521842375590</v>
          </cell>
          <cell r="M45" t="str">
            <v>2602902 - Cabo de Santo Agostinho - PE</v>
          </cell>
          <cell r="N45">
            <v>69.28</v>
          </cell>
        </row>
        <row r="46">
          <cell r="C46" t="str">
            <v>UPA CARUARU</v>
          </cell>
          <cell r="E46" t="str">
            <v>3.99 - Outras despesas com Material de Consumo</v>
          </cell>
          <cell r="F46">
            <v>10779833000156</v>
          </cell>
          <cell r="G46" t="str">
            <v>MEDICAL MERCANTIL DE APARELHAGEM MEDICA</v>
          </cell>
          <cell r="H46" t="str">
            <v>S</v>
          </cell>
          <cell r="I46" t="str">
            <v>S</v>
          </cell>
          <cell r="J46" t="str">
            <v>528291</v>
          </cell>
          <cell r="K46">
            <v>44356</v>
          </cell>
          <cell r="L46" t="str">
            <v>26210610779833000156550010005282911122539526</v>
          </cell>
          <cell r="M46" t="str">
            <v>2611606 - Recife - PE</v>
          </cell>
          <cell r="N46">
            <v>589.79999999999995</v>
          </cell>
        </row>
        <row r="47">
          <cell r="C47" t="str">
            <v>UPA CARUARU</v>
          </cell>
          <cell r="E47" t="str">
            <v>3.99 - Outras despesas com Material de Consumo</v>
          </cell>
          <cell r="F47">
            <v>28964130000163</v>
          </cell>
          <cell r="G47" t="str">
            <v>SOARES E BRAGA COMERCIO DE PRODUTOS E EQUIP</v>
          </cell>
          <cell r="H47" t="str">
            <v>S</v>
          </cell>
          <cell r="I47" t="str">
            <v>S</v>
          </cell>
          <cell r="J47" t="str">
            <v>545</v>
          </cell>
          <cell r="K47">
            <v>44357</v>
          </cell>
          <cell r="L47" t="str">
            <v>26210628964130000163550010000005451484772520</v>
          </cell>
          <cell r="M47" t="str">
            <v>2604106 - Caruaru - PE</v>
          </cell>
          <cell r="N47">
            <v>562.20000000000005</v>
          </cell>
        </row>
        <row r="48">
          <cell r="C48" t="str">
            <v>UPA CARUARU</v>
          </cell>
          <cell r="E48" t="str">
            <v>3.99 - Outras despesas com Material de Consumo</v>
          </cell>
          <cell r="F48">
            <v>23680034000170</v>
          </cell>
          <cell r="G48" t="str">
            <v>D ARAUJO COMERCIAL EIRELLI LTDA</v>
          </cell>
          <cell r="H48" t="str">
            <v>S</v>
          </cell>
          <cell r="I48" t="str">
            <v>S</v>
          </cell>
          <cell r="J48" t="str">
            <v>000002270</v>
          </cell>
          <cell r="K48">
            <v>44356</v>
          </cell>
          <cell r="L48" t="str">
            <v>26210623680034000170550010000022701867944397</v>
          </cell>
          <cell r="M48" t="str">
            <v>2602902 - Cabo de Santo Agostinho - PE</v>
          </cell>
          <cell r="N48">
            <v>1380</v>
          </cell>
        </row>
        <row r="49">
          <cell r="C49" t="str">
            <v>UPA CARUARU</v>
          </cell>
          <cell r="E49" t="str">
            <v>3.99 - Outras despesas com Material de Consumo</v>
          </cell>
          <cell r="F49">
            <v>8675394000190</v>
          </cell>
          <cell r="G49" t="str">
            <v>SAFE SUPORTE E VIDA E COMERCIO INTERNACIONAL</v>
          </cell>
          <cell r="H49" t="str">
            <v>S</v>
          </cell>
          <cell r="I49" t="str">
            <v>S</v>
          </cell>
          <cell r="J49" t="str">
            <v>34610</v>
          </cell>
          <cell r="K49">
            <v>44364</v>
          </cell>
          <cell r="L49" t="str">
            <v>26210608675394000190550010000346101062361848</v>
          </cell>
          <cell r="M49" t="str">
            <v>2611606 - Recife - PE</v>
          </cell>
          <cell r="N49">
            <v>1100</v>
          </cell>
        </row>
        <row r="50">
          <cell r="C50" t="str">
            <v>UPA CARUARU</v>
          </cell>
          <cell r="E50" t="str">
            <v>3.99 - Outras despesas com Material de Consumo</v>
          </cell>
          <cell r="F50">
            <v>23680034000170</v>
          </cell>
          <cell r="G50" t="str">
            <v>D ARAUJO COMERCIAL EIRELLI LTDA</v>
          </cell>
          <cell r="H50" t="str">
            <v>S</v>
          </cell>
          <cell r="I50" t="str">
            <v>S</v>
          </cell>
          <cell r="J50" t="str">
            <v>000002408</v>
          </cell>
          <cell r="K50">
            <v>44369</v>
          </cell>
          <cell r="L50" t="str">
            <v>26210623680034000170550010000024081236518225</v>
          </cell>
          <cell r="M50" t="str">
            <v>2602902 - Cabo de Santo Agostinho - PE</v>
          </cell>
          <cell r="N50">
            <v>2070</v>
          </cell>
        </row>
        <row r="51">
          <cell r="C51" t="str">
            <v>UPA CARUARU</v>
          </cell>
          <cell r="E51" t="str">
            <v>3.99 - Outras despesas com Material de Consumo</v>
          </cell>
          <cell r="F51">
            <v>23680034000170</v>
          </cell>
          <cell r="G51" t="str">
            <v>D ARAUJO COMERCIAL EIRELLI LTDA</v>
          </cell>
          <cell r="H51" t="str">
            <v>S</v>
          </cell>
          <cell r="I51" t="str">
            <v>S</v>
          </cell>
          <cell r="J51" t="str">
            <v>000002403</v>
          </cell>
          <cell r="K51">
            <v>44369</v>
          </cell>
          <cell r="L51" t="str">
            <v>26210623680034000170550010000024031610144507</v>
          </cell>
          <cell r="M51" t="str">
            <v>2602902 - Cabo de Santo Agostinho - PE</v>
          </cell>
          <cell r="N51">
            <v>1380</v>
          </cell>
        </row>
        <row r="52">
          <cell r="C52" t="str">
            <v>UPA CARUARU</v>
          </cell>
          <cell r="E52" t="str">
            <v>3.7 - Material de Limpeza e Produtos de Hgienização</v>
          </cell>
          <cell r="F52">
            <v>75315333005682</v>
          </cell>
          <cell r="G52" t="str">
            <v>ATACADAO S A</v>
          </cell>
          <cell r="H52" t="str">
            <v>S</v>
          </cell>
          <cell r="I52" t="str">
            <v>S</v>
          </cell>
          <cell r="J52" t="str">
            <v>000418836</v>
          </cell>
          <cell r="K52">
            <v>44348</v>
          </cell>
          <cell r="L52" t="str">
            <v>26210675315333005682550010004188361009478782</v>
          </cell>
          <cell r="M52" t="str">
            <v>2604106 - Caruaru - PE</v>
          </cell>
          <cell r="N52">
            <v>6.5</v>
          </cell>
        </row>
        <row r="53">
          <cell r="C53" t="str">
            <v>UPA CARUARU</v>
          </cell>
          <cell r="E53" t="str">
            <v>3.14 - Alimentação Preparada</v>
          </cell>
          <cell r="F53">
            <v>75315333005682</v>
          </cell>
          <cell r="G53" t="str">
            <v>ATACADAO S A</v>
          </cell>
          <cell r="H53" t="str">
            <v>S</v>
          </cell>
          <cell r="I53" t="str">
            <v>S</v>
          </cell>
          <cell r="J53" t="str">
            <v>000418836</v>
          </cell>
          <cell r="K53">
            <v>44348</v>
          </cell>
          <cell r="L53" t="str">
            <v>26210675315333005682550010004188361009478782</v>
          </cell>
          <cell r="M53" t="str">
            <v>2604106 - Caruaru - PE</v>
          </cell>
          <cell r="N53">
            <v>104.3</v>
          </cell>
        </row>
        <row r="54">
          <cell r="C54" t="str">
            <v>UPA CARUARU</v>
          </cell>
          <cell r="E54" t="str">
            <v>3.14 - Alimentação Preparada</v>
          </cell>
          <cell r="F54">
            <v>75315333005682</v>
          </cell>
          <cell r="G54" t="str">
            <v>ATACADAO S A</v>
          </cell>
          <cell r="H54" t="str">
            <v>S</v>
          </cell>
          <cell r="I54" t="str">
            <v>S</v>
          </cell>
          <cell r="J54" t="str">
            <v>000418836</v>
          </cell>
          <cell r="K54">
            <v>44348</v>
          </cell>
          <cell r="L54" t="str">
            <v>26210675315333005682550010004188361009478782</v>
          </cell>
          <cell r="M54" t="str">
            <v>2604106 - Caruaru - PE</v>
          </cell>
          <cell r="N54">
            <v>36.24</v>
          </cell>
        </row>
        <row r="55">
          <cell r="C55" t="str">
            <v>UPA CARUARU</v>
          </cell>
          <cell r="E55" t="str">
            <v>3.14 - Alimentação Preparada</v>
          </cell>
          <cell r="F55">
            <v>75315333005682</v>
          </cell>
          <cell r="G55" t="str">
            <v>ATACADAO S A</v>
          </cell>
          <cell r="H55" t="str">
            <v>S</v>
          </cell>
          <cell r="I55" t="str">
            <v>S</v>
          </cell>
          <cell r="J55" t="str">
            <v>000418836</v>
          </cell>
          <cell r="K55">
            <v>44348</v>
          </cell>
          <cell r="L55" t="str">
            <v>26210675315333005682550010004188361009478782</v>
          </cell>
          <cell r="M55" t="str">
            <v>2604106 - Caruaru - PE</v>
          </cell>
          <cell r="N55">
            <v>42.9</v>
          </cell>
        </row>
        <row r="56">
          <cell r="C56" t="str">
            <v>UPA CARUARU</v>
          </cell>
          <cell r="E56" t="str">
            <v>3.14 - Alimentação Preparada</v>
          </cell>
          <cell r="F56">
            <v>75315333005682</v>
          </cell>
          <cell r="G56" t="str">
            <v>ATACADAO S A</v>
          </cell>
          <cell r="H56" t="str">
            <v>S</v>
          </cell>
          <cell r="I56" t="str">
            <v>S</v>
          </cell>
          <cell r="J56" t="str">
            <v>000418836</v>
          </cell>
          <cell r="K56">
            <v>44348</v>
          </cell>
          <cell r="L56" t="str">
            <v>26210675315333005682550010004188361009478782</v>
          </cell>
          <cell r="M56" t="str">
            <v>2604106 - Caruaru - PE</v>
          </cell>
          <cell r="N56">
            <v>35.880000000000003</v>
          </cell>
        </row>
        <row r="57">
          <cell r="C57" t="str">
            <v>UPA CARUARU</v>
          </cell>
          <cell r="E57" t="str">
            <v>3.7 - Material de Limpeza e Produtos de Hgienização</v>
          </cell>
          <cell r="F57">
            <v>75315333005682</v>
          </cell>
          <cell r="G57" t="str">
            <v>ATACADAO S A</v>
          </cell>
          <cell r="H57" t="str">
            <v>S</v>
          </cell>
          <cell r="I57" t="str">
            <v>S</v>
          </cell>
          <cell r="J57" t="str">
            <v>000418902</v>
          </cell>
          <cell r="K57">
            <v>44349</v>
          </cell>
          <cell r="L57" t="str">
            <v>26210675315333005682550010004189022009480529</v>
          </cell>
          <cell r="M57" t="str">
            <v>2604106 - Caruaru - PE</v>
          </cell>
          <cell r="N57">
            <v>14.74</v>
          </cell>
        </row>
        <row r="58">
          <cell r="C58" t="str">
            <v>UPA CARUARU</v>
          </cell>
          <cell r="E58" t="str">
            <v>3.14 - Alimentação Preparada</v>
          </cell>
          <cell r="F58">
            <v>75315333005682</v>
          </cell>
          <cell r="G58" t="str">
            <v>ATACADAO S A</v>
          </cell>
          <cell r="H58" t="str">
            <v>S</v>
          </cell>
          <cell r="I58" t="str">
            <v>S</v>
          </cell>
          <cell r="J58" t="str">
            <v>000418902</v>
          </cell>
          <cell r="K58">
            <v>44349</v>
          </cell>
          <cell r="L58" t="str">
            <v>26210675315333005682550010004189022009480529</v>
          </cell>
          <cell r="M58" t="str">
            <v>2604106 - Caruaru - PE</v>
          </cell>
          <cell r="N58">
            <v>3.58</v>
          </cell>
        </row>
        <row r="59">
          <cell r="C59" t="str">
            <v>UPA CARUARU</v>
          </cell>
          <cell r="E59" t="str">
            <v>3.7 - Material de Limpeza e Produtos de Hgienização</v>
          </cell>
          <cell r="F59">
            <v>75315333005682</v>
          </cell>
          <cell r="G59" t="str">
            <v>ATACADAO S A</v>
          </cell>
          <cell r="H59" t="str">
            <v>S</v>
          </cell>
          <cell r="I59" t="str">
            <v>S</v>
          </cell>
          <cell r="J59" t="str">
            <v>000419315</v>
          </cell>
          <cell r="K59">
            <v>44355</v>
          </cell>
          <cell r="L59" t="str">
            <v>26210675315333005682550010004193151009490755</v>
          </cell>
          <cell r="M59" t="str">
            <v>2604106 - Caruaru - PE</v>
          </cell>
          <cell r="N59">
            <v>31.5</v>
          </cell>
        </row>
        <row r="60">
          <cell r="C60" t="str">
            <v>UPA CARUARU</v>
          </cell>
          <cell r="E60" t="str">
            <v>3.14 - Alimentação Preparada</v>
          </cell>
          <cell r="F60">
            <v>75315333005682</v>
          </cell>
          <cell r="G60" t="str">
            <v>ATACADAO S A</v>
          </cell>
          <cell r="H60" t="str">
            <v>S</v>
          </cell>
          <cell r="I60" t="str">
            <v>S</v>
          </cell>
          <cell r="J60" t="str">
            <v>000419315</v>
          </cell>
          <cell r="K60">
            <v>44355</v>
          </cell>
          <cell r="L60" t="str">
            <v>26210675315333005682550010004193151009490755</v>
          </cell>
          <cell r="M60" t="str">
            <v>2604106 - Caruaru - PE</v>
          </cell>
          <cell r="N60">
            <v>12.29</v>
          </cell>
        </row>
        <row r="61">
          <cell r="C61" t="str">
            <v>UPA CARUARU</v>
          </cell>
          <cell r="E61" t="str">
            <v>3.14 - Alimentação Preparada</v>
          </cell>
          <cell r="F61">
            <v>75315333005682</v>
          </cell>
          <cell r="G61" t="str">
            <v>ATACADAO S A</v>
          </cell>
          <cell r="H61" t="str">
            <v>S</v>
          </cell>
          <cell r="I61" t="str">
            <v>S</v>
          </cell>
          <cell r="J61" t="str">
            <v>000419315</v>
          </cell>
          <cell r="K61">
            <v>44355</v>
          </cell>
          <cell r="L61" t="str">
            <v>26210675315333005682550010004193151009490755</v>
          </cell>
          <cell r="M61" t="str">
            <v>2604106 - Caruaru - PE</v>
          </cell>
          <cell r="N61">
            <v>547.94000000000005</v>
          </cell>
        </row>
        <row r="62">
          <cell r="C62" t="str">
            <v>UPA CARUARU</v>
          </cell>
          <cell r="E62" t="str">
            <v>3.14 - Alimentação Preparada</v>
          </cell>
          <cell r="F62">
            <v>75315333005682</v>
          </cell>
          <cell r="G62" t="str">
            <v>ATACADAO S A</v>
          </cell>
          <cell r="H62" t="str">
            <v>S</v>
          </cell>
          <cell r="I62" t="str">
            <v>S</v>
          </cell>
          <cell r="J62" t="str">
            <v>000419315</v>
          </cell>
          <cell r="K62">
            <v>44355</v>
          </cell>
          <cell r="L62" t="str">
            <v>26210675315333005682550010004193151009490755</v>
          </cell>
          <cell r="M62" t="str">
            <v>2604106 - Caruaru - PE</v>
          </cell>
          <cell r="N62">
            <v>22.74</v>
          </cell>
        </row>
        <row r="63">
          <cell r="C63" t="str">
            <v>UPA CARUARU</v>
          </cell>
          <cell r="E63" t="str">
            <v>3.14 - Alimentação Preparada</v>
          </cell>
          <cell r="F63">
            <v>75315333005682</v>
          </cell>
          <cell r="G63" t="str">
            <v>ATACADAO S A</v>
          </cell>
          <cell r="H63" t="str">
            <v>S</v>
          </cell>
          <cell r="I63" t="str">
            <v>S</v>
          </cell>
          <cell r="J63" t="str">
            <v>000419315</v>
          </cell>
          <cell r="K63">
            <v>44355</v>
          </cell>
          <cell r="L63" t="str">
            <v>26210675315333005682550010004193151009490755</v>
          </cell>
          <cell r="M63" t="str">
            <v>2604106 - Caruaru - PE</v>
          </cell>
          <cell r="N63">
            <v>85.8</v>
          </cell>
        </row>
        <row r="64">
          <cell r="C64" t="str">
            <v>UPA CARUARU</v>
          </cell>
          <cell r="E64" t="str">
            <v>3.14 - Alimentação Preparada</v>
          </cell>
          <cell r="F64">
            <v>75315333005682</v>
          </cell>
          <cell r="G64" t="str">
            <v>ATACADAO S A</v>
          </cell>
          <cell r="H64" t="str">
            <v>S</v>
          </cell>
          <cell r="I64" t="str">
            <v>S</v>
          </cell>
          <cell r="J64" t="str">
            <v>000419315</v>
          </cell>
          <cell r="K64">
            <v>44355</v>
          </cell>
          <cell r="L64" t="str">
            <v>26210675315333005682550010004193151009490755</v>
          </cell>
          <cell r="M64" t="str">
            <v>2604106 - Caruaru - PE</v>
          </cell>
          <cell r="N64">
            <v>158.19999999999999</v>
          </cell>
        </row>
        <row r="65">
          <cell r="C65" t="str">
            <v>UPA CARUARU</v>
          </cell>
          <cell r="E65" t="str">
            <v xml:space="preserve">3.9 - Material para Manutenção de Bens Imóveis </v>
          </cell>
          <cell r="F65">
            <v>75315333005682</v>
          </cell>
          <cell r="G65" t="str">
            <v>ATACADAO S A</v>
          </cell>
          <cell r="H65" t="str">
            <v>S</v>
          </cell>
          <cell r="I65" t="str">
            <v>S</v>
          </cell>
          <cell r="J65" t="str">
            <v>000419315</v>
          </cell>
          <cell r="K65">
            <v>44355</v>
          </cell>
          <cell r="L65" t="str">
            <v>26210675315333005682550010004193151009490755</v>
          </cell>
          <cell r="M65" t="str">
            <v>2604106 - Caruaru - PE</v>
          </cell>
          <cell r="N65">
            <v>21.6</v>
          </cell>
        </row>
        <row r="66">
          <cell r="C66" t="str">
            <v>UPA CARUARU</v>
          </cell>
          <cell r="E66" t="str">
            <v>3.7 - Material de Limpeza e Produtos de Hgienização</v>
          </cell>
          <cell r="F66">
            <v>75315333005682</v>
          </cell>
          <cell r="G66" t="str">
            <v>ATACADAO S A</v>
          </cell>
          <cell r="H66" t="str">
            <v>S</v>
          </cell>
          <cell r="I66" t="str">
            <v>S</v>
          </cell>
          <cell r="J66" t="str">
            <v>000419435</v>
          </cell>
          <cell r="K66">
            <v>44357</v>
          </cell>
          <cell r="L66" t="str">
            <v>26210675315333005682550010004194351009493663</v>
          </cell>
          <cell r="M66" t="str">
            <v>2604106 - Caruaru - PE</v>
          </cell>
          <cell r="N66">
            <v>27.64</v>
          </cell>
        </row>
        <row r="67">
          <cell r="C67" t="str">
            <v>UPA CARUARU</v>
          </cell>
          <cell r="E67" t="str">
            <v>3.14 - Alimentação Preparada</v>
          </cell>
          <cell r="F67">
            <v>75315333005682</v>
          </cell>
          <cell r="G67" t="str">
            <v>ATACADAO S A</v>
          </cell>
          <cell r="H67" t="str">
            <v>S</v>
          </cell>
          <cell r="I67" t="str">
            <v>S</v>
          </cell>
          <cell r="J67" t="str">
            <v>000419435</v>
          </cell>
          <cell r="K67">
            <v>44357</v>
          </cell>
          <cell r="L67" t="str">
            <v>26210675315333005682550010004194351009493663</v>
          </cell>
          <cell r="M67" t="str">
            <v>2604106 - Caruaru - PE</v>
          </cell>
          <cell r="N67">
            <v>80.73</v>
          </cell>
        </row>
        <row r="68">
          <cell r="C68" t="str">
            <v>UPA CARUARU</v>
          </cell>
          <cell r="E68" t="str">
            <v>3.14 - Alimentação Preparada</v>
          </cell>
          <cell r="F68">
            <v>75315333005682</v>
          </cell>
          <cell r="G68" t="str">
            <v>ATACADAO S A</v>
          </cell>
          <cell r="H68" t="str">
            <v>S</v>
          </cell>
          <cell r="I68" t="str">
            <v>S</v>
          </cell>
          <cell r="J68" t="str">
            <v>000419435</v>
          </cell>
          <cell r="K68">
            <v>44357</v>
          </cell>
          <cell r="L68" t="str">
            <v>26210675315333005682550010004194351009493663</v>
          </cell>
          <cell r="M68" t="str">
            <v>2604106 - Caruaru - PE</v>
          </cell>
          <cell r="N68">
            <v>89.4</v>
          </cell>
        </row>
        <row r="69">
          <cell r="C69" t="str">
            <v>UPA CARUARU</v>
          </cell>
          <cell r="E69" t="str">
            <v>3.7 - Material de Limpeza e Produtos de Hgienização</v>
          </cell>
          <cell r="F69">
            <v>75315333005682</v>
          </cell>
          <cell r="G69" t="str">
            <v>ATACADAO S A</v>
          </cell>
          <cell r="H69" t="str">
            <v>S</v>
          </cell>
          <cell r="I69" t="str">
            <v>S</v>
          </cell>
          <cell r="J69" t="str">
            <v>000420280</v>
          </cell>
          <cell r="K69">
            <v>44372</v>
          </cell>
          <cell r="L69" t="str">
            <v>26210675315333005682550010004202801009513734</v>
          </cell>
          <cell r="M69" t="str">
            <v>2604106 - Caruaru - PE</v>
          </cell>
          <cell r="N69">
            <v>7.34</v>
          </cell>
        </row>
        <row r="70">
          <cell r="C70" t="str">
            <v>UPA CARUARU</v>
          </cell>
          <cell r="E70" t="str">
            <v>3.14 - Alimentação Preparada</v>
          </cell>
          <cell r="F70">
            <v>75315333005682</v>
          </cell>
          <cell r="G70" t="str">
            <v>ATACADAO S A</v>
          </cell>
          <cell r="H70" t="str">
            <v>S</v>
          </cell>
          <cell r="I70" t="str">
            <v>S</v>
          </cell>
          <cell r="J70" t="str">
            <v>000420280</v>
          </cell>
          <cell r="K70">
            <v>44372</v>
          </cell>
          <cell r="L70" t="str">
            <v>26210675315333005682550010004202801009513734</v>
          </cell>
          <cell r="M70" t="str">
            <v>2604106 - Caruaru - PE</v>
          </cell>
          <cell r="N70">
            <v>120.28</v>
          </cell>
        </row>
        <row r="71">
          <cell r="C71" t="str">
            <v>UPA CARUARU</v>
          </cell>
          <cell r="E71" t="str">
            <v>3.7 - Material de Limpeza e Produtos de Hgienização</v>
          </cell>
          <cell r="F71">
            <v>2725362000175</v>
          </cell>
          <cell r="G71" t="str">
            <v>SANDIL SANTOS DISTRIBUIDORA LTDA</v>
          </cell>
          <cell r="H71" t="str">
            <v>S</v>
          </cell>
          <cell r="I71" t="str">
            <v>S</v>
          </cell>
          <cell r="J71" t="str">
            <v>000008046</v>
          </cell>
          <cell r="K71">
            <v>44364</v>
          </cell>
          <cell r="L71" t="str">
            <v>26210602725362000175550010000080461000576265</v>
          </cell>
          <cell r="M71" t="str">
            <v>2604106 - Caruaru - PE</v>
          </cell>
          <cell r="N71">
            <v>1928.85</v>
          </cell>
        </row>
        <row r="72">
          <cell r="C72" t="str">
            <v>UPA CARUARU</v>
          </cell>
          <cell r="E72" t="str">
            <v>3.14 - Alimentação Preparada</v>
          </cell>
          <cell r="F72">
            <v>2725362000175</v>
          </cell>
          <cell r="G72" t="str">
            <v>SANDIL SANTOS DISTRIBUIDORA LTDA</v>
          </cell>
          <cell r="H72" t="str">
            <v>S</v>
          </cell>
          <cell r="I72" t="str">
            <v>S</v>
          </cell>
          <cell r="J72" t="str">
            <v>000008046</v>
          </cell>
          <cell r="K72">
            <v>44364</v>
          </cell>
          <cell r="L72" t="str">
            <v>26210602725362000175550010000080461000576265</v>
          </cell>
          <cell r="M72" t="str">
            <v>2604106 - Caruaru - PE</v>
          </cell>
          <cell r="N72">
            <v>373</v>
          </cell>
        </row>
        <row r="73">
          <cell r="C73" t="str">
            <v>UPA CARUARU</v>
          </cell>
          <cell r="E73" t="str">
            <v>3.6 - Material de Expediente</v>
          </cell>
          <cell r="F73">
            <v>2725362000175</v>
          </cell>
          <cell r="G73" t="str">
            <v>SANDIL SANTOS DISTRIBUIDORA LTDA</v>
          </cell>
          <cell r="H73" t="str">
            <v>S</v>
          </cell>
          <cell r="I73" t="str">
            <v>S</v>
          </cell>
          <cell r="J73" t="str">
            <v>000008046</v>
          </cell>
          <cell r="K73">
            <v>44364</v>
          </cell>
          <cell r="L73" t="str">
            <v>26210602725362000175550010000080461000576265</v>
          </cell>
          <cell r="M73" t="str">
            <v>2604106 - Caruaru - PE</v>
          </cell>
          <cell r="N73">
            <v>156</v>
          </cell>
        </row>
        <row r="74">
          <cell r="C74" t="str">
            <v>UPA CARUARU</v>
          </cell>
          <cell r="E74" t="str">
            <v>3.7 - Material de Limpeza e Produtos de Hgienização</v>
          </cell>
          <cell r="F74">
            <v>75315333005682</v>
          </cell>
          <cell r="G74" t="str">
            <v>ATACADAO S A</v>
          </cell>
          <cell r="H74" t="str">
            <v>S</v>
          </cell>
          <cell r="I74" t="str">
            <v>S</v>
          </cell>
          <cell r="J74" t="str">
            <v>000420441</v>
          </cell>
          <cell r="K74">
            <v>44375</v>
          </cell>
          <cell r="L74" t="str">
            <v>26210675315333005682550010004204411009518020</v>
          </cell>
          <cell r="M74" t="str">
            <v>2604106 - Caruaru - PE</v>
          </cell>
          <cell r="N74">
            <v>83.7</v>
          </cell>
        </row>
        <row r="75">
          <cell r="C75" t="str">
            <v>UPA CARUARU</v>
          </cell>
          <cell r="E75" t="str">
            <v>3.14 - Alimentação Preparada</v>
          </cell>
          <cell r="F75">
            <v>75315333005682</v>
          </cell>
          <cell r="G75" t="str">
            <v>ATACADAO S A</v>
          </cell>
          <cell r="H75" t="str">
            <v>S</v>
          </cell>
          <cell r="I75" t="str">
            <v>S</v>
          </cell>
          <cell r="J75" t="str">
            <v>000420441</v>
          </cell>
          <cell r="K75">
            <v>44375</v>
          </cell>
          <cell r="L75" t="str">
            <v>26210675315333005682550010004204411009518020</v>
          </cell>
          <cell r="M75" t="str">
            <v>2604106 - Caruaru - PE</v>
          </cell>
          <cell r="N75">
            <v>116.4</v>
          </cell>
        </row>
        <row r="76">
          <cell r="C76" t="str">
            <v>UPA CARUARU</v>
          </cell>
          <cell r="E76" t="str">
            <v>3.14 - Alimentação Preparada</v>
          </cell>
          <cell r="F76">
            <v>75315333005682</v>
          </cell>
          <cell r="G76" t="str">
            <v>ATACADAO S A</v>
          </cell>
          <cell r="H76" t="str">
            <v>S</v>
          </cell>
          <cell r="I76" t="str">
            <v>S</v>
          </cell>
          <cell r="J76" t="str">
            <v>000420441</v>
          </cell>
          <cell r="K76">
            <v>44375</v>
          </cell>
          <cell r="L76" t="str">
            <v>26210675315333005682550010004204411009518020</v>
          </cell>
          <cell r="M76" t="str">
            <v>2604106 - Caruaru - PE</v>
          </cell>
          <cell r="N76">
            <v>10.35</v>
          </cell>
        </row>
        <row r="77">
          <cell r="C77" t="str">
            <v>UPA CARUARU</v>
          </cell>
          <cell r="E77" t="str">
            <v>3.14 - Alimentação Preparada</v>
          </cell>
          <cell r="F77">
            <v>75315333005682</v>
          </cell>
          <cell r="G77" t="str">
            <v>ATACADAO S A</v>
          </cell>
          <cell r="H77" t="str">
            <v>S</v>
          </cell>
          <cell r="I77" t="str">
            <v>S</v>
          </cell>
          <cell r="J77" t="str">
            <v>000420441</v>
          </cell>
          <cell r="K77">
            <v>44375</v>
          </cell>
          <cell r="L77" t="str">
            <v>26210675315333005682550010004204411009518020</v>
          </cell>
          <cell r="M77" t="str">
            <v>2604106 - Caruaru - PE</v>
          </cell>
          <cell r="N77">
            <v>497.48</v>
          </cell>
        </row>
        <row r="78">
          <cell r="C78" t="str">
            <v>UPA CARUARU</v>
          </cell>
          <cell r="E78" t="str">
            <v>3.14 - Alimentação Preparada</v>
          </cell>
          <cell r="F78">
            <v>75315333005682</v>
          </cell>
          <cell r="G78" t="str">
            <v>ATACADAO S A</v>
          </cell>
          <cell r="H78" t="str">
            <v>S</v>
          </cell>
          <cell r="I78" t="str">
            <v>S</v>
          </cell>
          <cell r="J78" t="str">
            <v>000420441</v>
          </cell>
          <cell r="K78">
            <v>44375</v>
          </cell>
          <cell r="L78" t="str">
            <v>26210675315333005682550010004204411009518020</v>
          </cell>
          <cell r="M78" t="str">
            <v>2604106 - Caruaru - PE</v>
          </cell>
          <cell r="N78">
            <v>51.48</v>
          </cell>
        </row>
        <row r="79">
          <cell r="C79" t="str">
            <v>UPA CARUARU</v>
          </cell>
          <cell r="E79" t="str">
            <v>3.14 - Alimentação Preparada</v>
          </cell>
          <cell r="F79">
            <v>24512912000100</v>
          </cell>
          <cell r="G79" t="str">
            <v>H M COMERCIO DE UTILIDADES</v>
          </cell>
          <cell r="H79" t="str">
            <v>S</v>
          </cell>
          <cell r="I79" t="str">
            <v>S</v>
          </cell>
          <cell r="J79" t="str">
            <v>000000333</v>
          </cell>
          <cell r="K79">
            <v>44350</v>
          </cell>
          <cell r="L79" t="str">
            <v>26210624512912000100550010000003331404486649</v>
          </cell>
          <cell r="M79" t="str">
            <v>2604106 - Caruaru - PE</v>
          </cell>
          <cell r="N79">
            <v>249.98</v>
          </cell>
        </row>
        <row r="80">
          <cell r="C80" t="str">
            <v>UPA CARUARU</v>
          </cell>
          <cell r="E80" t="str">
            <v>3.14 - Alimentação Preparada</v>
          </cell>
          <cell r="F80">
            <v>2725362000175</v>
          </cell>
          <cell r="G80" t="str">
            <v>SANDIL SANTOS DISTRIBUIDORA LTDA</v>
          </cell>
          <cell r="H80" t="str">
            <v>S</v>
          </cell>
          <cell r="I80" t="str">
            <v>S</v>
          </cell>
          <cell r="J80" t="str">
            <v>000008034</v>
          </cell>
          <cell r="K80">
            <v>44351</v>
          </cell>
          <cell r="L80" t="str">
            <v>26210602725362000175550010000080341000572366</v>
          </cell>
          <cell r="M80" t="str">
            <v>2604106 - Caruaru - PE</v>
          </cell>
          <cell r="N80">
            <v>18.5</v>
          </cell>
        </row>
        <row r="81">
          <cell r="C81" t="str">
            <v>UPA CARUARU</v>
          </cell>
          <cell r="E81" t="str">
            <v>3.14 - Alimentação Preparada</v>
          </cell>
          <cell r="F81">
            <v>24574493000131</v>
          </cell>
          <cell r="G81" t="str">
            <v>LCR COMERCIO DE MEDICAMENTOS</v>
          </cell>
          <cell r="H81" t="str">
            <v>S</v>
          </cell>
          <cell r="I81" t="str">
            <v>S</v>
          </cell>
          <cell r="J81" t="str">
            <v>8439</v>
          </cell>
          <cell r="K81">
            <v>44348</v>
          </cell>
          <cell r="L81" t="str">
            <v>26210624574493000131550010000084391371014024</v>
          </cell>
          <cell r="M81" t="str">
            <v>2604106 - Caruaru - PE</v>
          </cell>
          <cell r="N81">
            <v>99.98</v>
          </cell>
        </row>
        <row r="82">
          <cell r="C82" t="str">
            <v>UPA CARUARU</v>
          </cell>
          <cell r="E82" t="str">
            <v>3.14 - Alimentação Preparada</v>
          </cell>
          <cell r="F82">
            <v>75315333005682</v>
          </cell>
          <cell r="G82" t="str">
            <v>ATACADAO S A</v>
          </cell>
          <cell r="H82" t="str">
            <v>S</v>
          </cell>
          <cell r="I82" t="str">
            <v>S</v>
          </cell>
          <cell r="J82" t="str">
            <v>000419007</v>
          </cell>
          <cell r="K82">
            <v>44350</v>
          </cell>
          <cell r="L82" t="str">
            <v>26210675315333005682550010004190071009482800</v>
          </cell>
          <cell r="M82" t="str">
            <v>2604106 - Caruaru - PE</v>
          </cell>
          <cell r="N82">
            <v>31.9</v>
          </cell>
        </row>
        <row r="83">
          <cell r="C83" t="str">
            <v>UPA CARUARU</v>
          </cell>
          <cell r="E83" t="str">
            <v>3.14 - Alimentação Preparada</v>
          </cell>
          <cell r="F83">
            <v>10502251000128</v>
          </cell>
          <cell r="G83" t="str">
            <v>MADRE DE DEUS COMERCIAL EIRELLI</v>
          </cell>
          <cell r="H83" t="str">
            <v>S</v>
          </cell>
          <cell r="I83" t="str">
            <v>S</v>
          </cell>
          <cell r="J83" t="str">
            <v>000032533</v>
          </cell>
          <cell r="K83">
            <v>44355</v>
          </cell>
          <cell r="L83" t="str">
            <v>26210610502251000128550010000325331573910955</v>
          </cell>
          <cell r="M83" t="str">
            <v>2604106 - Caruaru - PE</v>
          </cell>
          <cell r="N83">
            <v>786</v>
          </cell>
        </row>
        <row r="84">
          <cell r="C84" t="str">
            <v>UPA CARUARU</v>
          </cell>
          <cell r="E84" t="str">
            <v>3.14 - Alimentação Preparada</v>
          </cell>
          <cell r="F84">
            <v>12634998000165</v>
          </cell>
          <cell r="G84" t="str">
            <v>JOSE IVONALDO NEVES</v>
          </cell>
          <cell r="H84" t="str">
            <v>S</v>
          </cell>
          <cell r="I84" t="str">
            <v>S</v>
          </cell>
          <cell r="J84" t="str">
            <v>3085</v>
          </cell>
          <cell r="K84">
            <v>44348</v>
          </cell>
          <cell r="L84" t="str">
            <v>26210612634998000165550010000030851210954059</v>
          </cell>
          <cell r="M84" t="str">
            <v>2604106 - Caruaru - PE</v>
          </cell>
          <cell r="N84">
            <v>84</v>
          </cell>
        </row>
        <row r="85">
          <cell r="C85" t="str">
            <v>UPA CARUARU</v>
          </cell>
          <cell r="E85" t="str">
            <v>3.14 - Alimentação Preparada</v>
          </cell>
          <cell r="F85">
            <v>75315333005682</v>
          </cell>
          <cell r="G85" t="str">
            <v>ATACADAO S A</v>
          </cell>
          <cell r="H85" t="str">
            <v>S</v>
          </cell>
          <cell r="I85" t="str">
            <v>S</v>
          </cell>
          <cell r="J85" t="str">
            <v>00420162</v>
          </cell>
          <cell r="K85">
            <v>44370</v>
          </cell>
          <cell r="L85" t="str">
            <v>26210675315333005682550010004201621009511304</v>
          </cell>
          <cell r="M85" t="str">
            <v>2604106 - Caruaru - PE</v>
          </cell>
          <cell r="N85">
            <v>89.4</v>
          </cell>
        </row>
        <row r="86">
          <cell r="C86" t="str">
            <v>UPA CARUARU</v>
          </cell>
          <cell r="E86" t="str">
            <v>3.14 - Alimentação Preparada</v>
          </cell>
          <cell r="F86">
            <v>15242921000138</v>
          </cell>
          <cell r="G86" t="str">
            <v>M A DE O MENEZES - ARMAZEM DA GULA</v>
          </cell>
          <cell r="H86" t="str">
            <v>S</v>
          </cell>
          <cell r="I86" t="str">
            <v>S</v>
          </cell>
          <cell r="J86" t="str">
            <v>001936</v>
          </cell>
          <cell r="K86">
            <v>44377</v>
          </cell>
          <cell r="L86" t="str">
            <v>26210615242921000138550010000019361000019713</v>
          </cell>
          <cell r="M86" t="str">
            <v>2611606 - Recife - PE</v>
          </cell>
          <cell r="N86">
            <v>32926.6</v>
          </cell>
        </row>
        <row r="87">
          <cell r="C87" t="str">
            <v>UPA CARUARU</v>
          </cell>
          <cell r="E87" t="str">
            <v>3.6 - Material de Expediente</v>
          </cell>
          <cell r="F87">
            <v>10172239000100</v>
          </cell>
          <cell r="G87" t="str">
            <v>CGMG COM VAREJ DE PAPELARIA E PROD GRAFICOS</v>
          </cell>
          <cell r="H87" t="str">
            <v>S</v>
          </cell>
          <cell r="I87" t="str">
            <v>S</v>
          </cell>
          <cell r="J87" t="str">
            <v>000000470</v>
          </cell>
          <cell r="K87">
            <v>44344</v>
          </cell>
          <cell r="L87" t="str">
            <v>262105001722390001005500100000004701640008009</v>
          </cell>
          <cell r="M87" t="str">
            <v>2611606 - Recife - PE</v>
          </cell>
          <cell r="N87">
            <v>1778.04</v>
          </cell>
        </row>
        <row r="88">
          <cell r="C88" t="str">
            <v>UPA CARUARU</v>
          </cell>
          <cell r="E88" t="str">
            <v>3.6 - Material de Expediente</v>
          </cell>
          <cell r="F88">
            <v>24073694000155</v>
          </cell>
          <cell r="G88" t="str">
            <v>CIL COMERCIO DE INFORMATICA - NAGEM</v>
          </cell>
          <cell r="H88" t="str">
            <v>S</v>
          </cell>
          <cell r="I88" t="str">
            <v>S</v>
          </cell>
          <cell r="J88" t="str">
            <v>000663629</v>
          </cell>
          <cell r="K88">
            <v>44348</v>
          </cell>
          <cell r="L88" t="str">
            <v>26210624073694000155550010006636291001664149</v>
          </cell>
          <cell r="M88" t="str">
            <v>2611606 - Recife - PE</v>
          </cell>
          <cell r="N88">
            <v>1720</v>
          </cell>
        </row>
        <row r="89">
          <cell r="C89" t="str">
            <v>UPA CARUARU</v>
          </cell>
          <cell r="E89" t="str">
            <v>3.6 - Material de Expediente</v>
          </cell>
          <cell r="F89">
            <v>3370994000126</v>
          </cell>
          <cell r="G89" t="str">
            <v xml:space="preserve">LIVRARIA E PAPELARIA ATUAL </v>
          </cell>
          <cell r="H89" t="str">
            <v>S</v>
          </cell>
          <cell r="I89" t="str">
            <v>S</v>
          </cell>
          <cell r="J89" t="str">
            <v>000012364</v>
          </cell>
          <cell r="K89">
            <v>44358</v>
          </cell>
          <cell r="L89" t="str">
            <v>26210603370994000126550010000123641225088334</v>
          </cell>
          <cell r="M89" t="str">
            <v>2604106 - Caruaru - PE</v>
          </cell>
          <cell r="N89">
            <v>90</v>
          </cell>
        </row>
        <row r="90">
          <cell r="C90" t="str">
            <v>UPA CARUARU</v>
          </cell>
          <cell r="E90" t="str">
            <v>3.6 - Material de Expediente</v>
          </cell>
          <cell r="F90">
            <v>31675552000123</v>
          </cell>
          <cell r="G90" t="str">
            <v>JOAO BOSCO LEITE LIVRARIA E PAPELARIA</v>
          </cell>
          <cell r="H90" t="str">
            <v>S</v>
          </cell>
          <cell r="I90" t="str">
            <v>S</v>
          </cell>
          <cell r="J90" t="str">
            <v>000005871</v>
          </cell>
          <cell r="K90">
            <v>44368</v>
          </cell>
          <cell r="L90" t="str">
            <v>26210631675552000123550040000058711169865612</v>
          </cell>
          <cell r="M90" t="str">
            <v>2604106 - Caruaru - PE</v>
          </cell>
          <cell r="N90">
            <v>30</v>
          </cell>
        </row>
        <row r="91">
          <cell r="C91" t="str">
            <v>UPA CARUARU</v>
          </cell>
          <cell r="E91" t="str">
            <v>3.1 - Combustíveis e Lubrificantes Automotivos</v>
          </cell>
          <cell r="F91">
            <v>35593870000104</v>
          </cell>
          <cell r="G91" t="str">
            <v>NUNES COMERCIO VAREJISTA DE DERIVADOS DO PETROLEO</v>
          </cell>
          <cell r="H91" t="str">
            <v>S</v>
          </cell>
          <cell r="I91" t="str">
            <v>S</v>
          </cell>
          <cell r="J91" t="str">
            <v>2333</v>
          </cell>
          <cell r="K91">
            <v>44348</v>
          </cell>
          <cell r="L91" t="str">
            <v>26210635593870000104550020000023331160898036</v>
          </cell>
          <cell r="M91" t="str">
            <v>2604106 - Caruaru - PE</v>
          </cell>
          <cell r="N91">
            <v>6288.7</v>
          </cell>
        </row>
        <row r="92">
          <cell r="C92" t="str">
            <v>UPA CARUARU</v>
          </cell>
          <cell r="E92" t="str">
            <v>3.1 - Combustíveis e Lubrificantes Automotivos</v>
          </cell>
          <cell r="F92">
            <v>35593870000104</v>
          </cell>
          <cell r="G92" t="str">
            <v>NUNES COMERCIO VAREJISTA DE DERIVADOS DO PETROLEO</v>
          </cell>
          <cell r="H92" t="str">
            <v>S</v>
          </cell>
          <cell r="I92" t="str">
            <v>S</v>
          </cell>
          <cell r="J92" t="str">
            <v>2490</v>
          </cell>
          <cell r="K92">
            <v>44363</v>
          </cell>
          <cell r="L92" t="str">
            <v>26210635593870000104550020000024901140068153</v>
          </cell>
          <cell r="M92" t="str">
            <v>2604106 - Caruaru - PE</v>
          </cell>
          <cell r="N92">
            <v>6152.14</v>
          </cell>
        </row>
        <row r="93">
          <cell r="C93" t="str">
            <v>UPA CARUARU</v>
          </cell>
          <cell r="E93" t="str">
            <v>3.1 - Combustíveis e Lubrificantes Automotivos</v>
          </cell>
          <cell r="F93">
            <v>35593870000104</v>
          </cell>
          <cell r="G93" t="str">
            <v>NUNES COMERCIO VAREJISTA DE DERIVADOS DO PETROLEO</v>
          </cell>
          <cell r="H93" t="str">
            <v>S</v>
          </cell>
          <cell r="I93" t="str">
            <v>S</v>
          </cell>
          <cell r="J93" t="str">
            <v>2532</v>
          </cell>
          <cell r="K93">
            <v>44375</v>
          </cell>
          <cell r="L93" t="str">
            <v>26210635593870000104550020000025321751090530</v>
          </cell>
          <cell r="M93" t="str">
            <v>2604106 - Caruaru - PE</v>
          </cell>
          <cell r="N93">
            <v>28.04</v>
          </cell>
        </row>
        <row r="94">
          <cell r="C94" t="str">
            <v>UPA CARUARU</v>
          </cell>
          <cell r="E94" t="str">
            <v xml:space="preserve">3.9 - Material para Manutenção de Bens Imóveis </v>
          </cell>
          <cell r="F94">
            <v>35593870000104</v>
          </cell>
          <cell r="G94" t="str">
            <v>NUNES COMERCIO VAREJISTA DE DERIVADOS DO PETROLEO</v>
          </cell>
          <cell r="H94" t="str">
            <v>S</v>
          </cell>
          <cell r="I94" t="str">
            <v>S</v>
          </cell>
          <cell r="J94" t="str">
            <v>2532</v>
          </cell>
          <cell r="K94">
            <v>44375</v>
          </cell>
          <cell r="L94" t="str">
            <v>26210635593870000104550020000025321751090530</v>
          </cell>
          <cell r="M94" t="str">
            <v>2604106 - Caruaru - PE</v>
          </cell>
          <cell r="N94">
            <v>80</v>
          </cell>
        </row>
        <row r="95">
          <cell r="C95" t="str">
            <v>UPA CARUARU</v>
          </cell>
          <cell r="E95" t="str">
            <v>3.2 - Gás e Outros Materiais Engarrafados</v>
          </cell>
          <cell r="F95">
            <v>19564908000156</v>
          </cell>
          <cell r="G95" t="str">
            <v>J L LOURENCO SOBRAL ME</v>
          </cell>
          <cell r="H95" t="str">
            <v>S</v>
          </cell>
          <cell r="I95" t="str">
            <v>S</v>
          </cell>
          <cell r="J95" t="str">
            <v>000000524</v>
          </cell>
          <cell r="K95">
            <v>44368</v>
          </cell>
          <cell r="L95" t="str">
            <v>26210619564908000156550010000005241442609084</v>
          </cell>
          <cell r="M95" t="str">
            <v>2604106 - Caruaru - PE</v>
          </cell>
          <cell r="N95">
            <v>80</v>
          </cell>
        </row>
        <row r="96">
          <cell r="C96" t="str">
            <v>UPA CARUARU</v>
          </cell>
          <cell r="E96" t="str">
            <v xml:space="preserve">3.9 - Material para Manutenção de Bens Imóveis </v>
          </cell>
          <cell r="F96">
            <v>11401437000153</v>
          </cell>
          <cell r="G96" t="str">
            <v>ELETRICA LUMENS LTDA</v>
          </cell>
          <cell r="H96" t="str">
            <v>S</v>
          </cell>
          <cell r="I96" t="str">
            <v>S</v>
          </cell>
          <cell r="J96" t="str">
            <v>000007699</v>
          </cell>
          <cell r="K96">
            <v>44350</v>
          </cell>
          <cell r="L96" t="str">
            <v>26210611401437000153550010000076991424037368</v>
          </cell>
          <cell r="M96" t="str">
            <v>2604106 - Caruaru - PE</v>
          </cell>
          <cell r="N96">
            <v>109</v>
          </cell>
        </row>
        <row r="97">
          <cell r="C97" t="str">
            <v>UPA CARUARU</v>
          </cell>
          <cell r="E97" t="str">
            <v xml:space="preserve">3.9 - Material para Manutenção de Bens Imóveis </v>
          </cell>
          <cell r="F97">
            <v>10832955000592</v>
          </cell>
          <cell r="G97" t="str">
            <v>CUNHA COMERCIO DE PNEUMATICOS E ACESSORIOS</v>
          </cell>
          <cell r="H97" t="str">
            <v>S</v>
          </cell>
          <cell r="I97" t="str">
            <v>S</v>
          </cell>
          <cell r="J97" t="str">
            <v>000000371</v>
          </cell>
          <cell r="K97">
            <v>44351</v>
          </cell>
          <cell r="L97" t="str">
            <v>26210610832955000592550010000003711190056505</v>
          </cell>
          <cell r="M97" t="str">
            <v>2604106 - Caruaru - PE</v>
          </cell>
          <cell r="N97">
            <v>1580</v>
          </cell>
        </row>
        <row r="98">
          <cell r="C98" t="str">
            <v>UPA CARUARU</v>
          </cell>
          <cell r="E98" t="str">
            <v xml:space="preserve">3.9 - Material para Manutenção de Bens Imóveis </v>
          </cell>
          <cell r="F98">
            <v>14821638000289</v>
          </cell>
          <cell r="G98" t="str">
            <v>CIA MICRO INFORMARICA LTDA</v>
          </cell>
          <cell r="H98" t="str">
            <v>S</v>
          </cell>
          <cell r="I98" t="str">
            <v>S</v>
          </cell>
          <cell r="J98" t="str">
            <v>14008</v>
          </cell>
          <cell r="K98">
            <v>44347</v>
          </cell>
          <cell r="L98" t="str">
            <v>26210514821638000289550010000140081159075010</v>
          </cell>
          <cell r="M98" t="str">
            <v>2604106 - Caruaru - PE</v>
          </cell>
          <cell r="N98">
            <v>174</v>
          </cell>
        </row>
        <row r="99">
          <cell r="C99" t="str">
            <v>UPA CARUARU</v>
          </cell>
          <cell r="E99" t="str">
            <v xml:space="preserve">3.9 - Material para Manutenção de Bens Imóveis </v>
          </cell>
          <cell r="F99">
            <v>279531000912</v>
          </cell>
          <cell r="G99" t="str">
            <v>TUPAN COSNTRUCOES LTDA</v>
          </cell>
          <cell r="H99" t="str">
            <v>S</v>
          </cell>
          <cell r="I99" t="str">
            <v>S</v>
          </cell>
          <cell r="J99" t="str">
            <v>13788</v>
          </cell>
          <cell r="K99">
            <v>44350</v>
          </cell>
          <cell r="L99" t="str">
            <v>26210600279531000912550020000137881271175191</v>
          </cell>
          <cell r="M99" t="str">
            <v>2604106 - Caruaru - PE</v>
          </cell>
          <cell r="N99">
            <v>376.99</v>
          </cell>
        </row>
        <row r="100">
          <cell r="C100" t="str">
            <v>UPA CARUARU</v>
          </cell>
          <cell r="E100" t="str">
            <v xml:space="preserve">3.9 - Material para Manutenção de Bens Imóveis </v>
          </cell>
          <cell r="F100">
            <v>32409548000186</v>
          </cell>
          <cell r="G100" t="str">
            <v>MARIA CRISTINA DA SILVA FERRAGENS</v>
          </cell>
          <cell r="H100" t="str">
            <v>S</v>
          </cell>
          <cell r="I100" t="str">
            <v>S</v>
          </cell>
          <cell r="J100" t="str">
            <v>0000000077</v>
          </cell>
          <cell r="K100">
            <v>44350</v>
          </cell>
          <cell r="L100" t="str">
            <v>26210632409548000186550020000000771604314087</v>
          </cell>
          <cell r="M100" t="str">
            <v>2604106 - Caruaru - PE</v>
          </cell>
          <cell r="N100">
            <v>65</v>
          </cell>
        </row>
        <row r="101">
          <cell r="C101" t="str">
            <v>UPA CARUARU</v>
          </cell>
          <cell r="E101" t="str">
            <v xml:space="preserve">3.9 - Material para Manutenção de Bens Imóveis </v>
          </cell>
          <cell r="F101">
            <v>10832955000592</v>
          </cell>
          <cell r="G101" t="str">
            <v>CUNHA COMERCIO DE PNEUMATICOS E ACESSORIOS</v>
          </cell>
          <cell r="H101" t="str">
            <v>S</v>
          </cell>
          <cell r="I101" t="str">
            <v>S</v>
          </cell>
          <cell r="J101" t="str">
            <v>000000371</v>
          </cell>
          <cell r="K101">
            <v>44351</v>
          </cell>
          <cell r="L101" t="str">
            <v>26210610832955000592550010000003711190056505</v>
          </cell>
          <cell r="M101" t="str">
            <v>2604106 - Caruaru - PE</v>
          </cell>
          <cell r="N101">
            <v>60</v>
          </cell>
        </row>
        <row r="102">
          <cell r="C102" t="str">
            <v>UPA CARUARU</v>
          </cell>
          <cell r="E102" t="str">
            <v xml:space="preserve">3.10 - Material para Manutenção de Bens Móveis </v>
          </cell>
          <cell r="F102">
            <v>10832955000592</v>
          </cell>
          <cell r="G102" t="str">
            <v>CUNHA COMERCIO DE PNEUMATICOS E ACESSORIOS</v>
          </cell>
          <cell r="H102" t="str">
            <v>S</v>
          </cell>
          <cell r="I102" t="str">
            <v>S</v>
          </cell>
          <cell r="J102" t="str">
            <v>000000371</v>
          </cell>
          <cell r="K102">
            <v>44351</v>
          </cell>
          <cell r="L102" t="str">
            <v>26210610832955000592550010000003711190056505</v>
          </cell>
          <cell r="M102" t="str">
            <v>2604106 - Caruaru - PE</v>
          </cell>
          <cell r="N102">
            <v>1520</v>
          </cell>
        </row>
        <row r="103">
          <cell r="C103" t="str">
            <v>UPA CARUARU</v>
          </cell>
          <cell r="E103" t="str">
            <v xml:space="preserve">3.9 - Material para Manutenção de Bens Imóveis </v>
          </cell>
          <cell r="F103">
            <v>11401437000153</v>
          </cell>
          <cell r="G103" t="str">
            <v>ELETRICA LUMENS LTDA</v>
          </cell>
          <cell r="H103" t="str">
            <v>S</v>
          </cell>
          <cell r="I103" t="str">
            <v>S</v>
          </cell>
          <cell r="J103" t="str">
            <v>49605</v>
          </cell>
          <cell r="K103">
            <v>44351</v>
          </cell>
          <cell r="L103" t="str">
            <v>26210611401437000153650010000496051708205168</v>
          </cell>
          <cell r="M103" t="str">
            <v>2604106 - Caruaru - PE</v>
          </cell>
          <cell r="N103">
            <v>5.8</v>
          </cell>
        </row>
        <row r="104">
          <cell r="C104" t="str">
            <v>UPA CARUARU</v>
          </cell>
          <cell r="E104" t="str">
            <v xml:space="preserve">3.9 - Material para Manutenção de Bens Imóveis </v>
          </cell>
          <cell r="F104">
            <v>11370184000106</v>
          </cell>
          <cell r="G104" t="str">
            <v>VILA NOVA ELETRICA LTDA</v>
          </cell>
          <cell r="H104" t="str">
            <v>S</v>
          </cell>
          <cell r="I104" t="str">
            <v>S</v>
          </cell>
          <cell r="J104" t="str">
            <v>000001781</v>
          </cell>
          <cell r="K104">
            <v>44354</v>
          </cell>
          <cell r="L104" t="str">
            <v>26210611370184000106550010000017811420133399</v>
          </cell>
          <cell r="M104" t="str">
            <v>2604106 - Caruaru - PE</v>
          </cell>
          <cell r="N104">
            <v>598</v>
          </cell>
        </row>
        <row r="105">
          <cell r="C105" t="str">
            <v>UPA CARUARU</v>
          </cell>
          <cell r="E105" t="str">
            <v xml:space="preserve">3.9 - Material para Manutenção de Bens Imóveis </v>
          </cell>
          <cell r="F105">
            <v>5347988000183</v>
          </cell>
          <cell r="G105" t="str">
            <v>MADEIREIRA CAMPISTA LTDA</v>
          </cell>
          <cell r="H105" t="str">
            <v>S</v>
          </cell>
          <cell r="I105" t="str">
            <v>S</v>
          </cell>
          <cell r="J105" t="str">
            <v>000001500</v>
          </cell>
          <cell r="K105">
            <v>44357</v>
          </cell>
          <cell r="L105" t="str">
            <v>26210605347988000183650010000045001000108340</v>
          </cell>
          <cell r="M105" t="str">
            <v>2604106 - Caruaru - PE</v>
          </cell>
          <cell r="N105">
            <v>10</v>
          </cell>
        </row>
        <row r="106">
          <cell r="C106" t="str">
            <v>UPA CARUARU</v>
          </cell>
          <cell r="E106" t="str">
            <v xml:space="preserve">3.9 - Material para Manutenção de Bens Imóveis </v>
          </cell>
          <cell r="F106">
            <v>14821638000289</v>
          </cell>
          <cell r="G106" t="str">
            <v>CIA MICRO INFORMARICA LTDA</v>
          </cell>
          <cell r="H106" t="str">
            <v>S</v>
          </cell>
          <cell r="I106" t="str">
            <v>S</v>
          </cell>
          <cell r="J106" t="str">
            <v>14046</v>
          </cell>
          <cell r="K106">
            <v>44357</v>
          </cell>
          <cell r="L106" t="str">
            <v>26210614821638000289550010000140461506306656</v>
          </cell>
          <cell r="M106" t="str">
            <v>2604106 - Caruaru - PE</v>
          </cell>
          <cell r="N106">
            <v>153.52000000000001</v>
          </cell>
        </row>
        <row r="107">
          <cell r="C107" t="str">
            <v>UPA CARUARU</v>
          </cell>
          <cell r="E107" t="str">
            <v xml:space="preserve">3.10 - Material para Manutenção de Bens Móveis </v>
          </cell>
          <cell r="F107">
            <v>14821638000289</v>
          </cell>
          <cell r="G107" t="str">
            <v>CIA MICRO INFORMARICA LTDA</v>
          </cell>
          <cell r="H107" t="str">
            <v>S</v>
          </cell>
          <cell r="I107" t="str">
            <v>S</v>
          </cell>
          <cell r="J107" t="str">
            <v>14046</v>
          </cell>
          <cell r="K107">
            <v>44357</v>
          </cell>
          <cell r="L107" t="str">
            <v>26210614821638000289550010000140461506306656</v>
          </cell>
          <cell r="M107" t="str">
            <v>2604106 - Caruaru - PE</v>
          </cell>
          <cell r="N107">
            <v>10.48</v>
          </cell>
        </row>
        <row r="108">
          <cell r="C108" t="str">
            <v>UPA CARUARU</v>
          </cell>
          <cell r="E108" t="str">
            <v xml:space="preserve">3.9 - Material para Manutenção de Bens Imóveis </v>
          </cell>
          <cell r="F108">
            <v>9494196000192</v>
          </cell>
          <cell r="G108" t="str">
            <v>MARIO FLORENCIO &amp; FILHOS LRDA - COMERCIAL JUNIOR</v>
          </cell>
          <cell r="H108" t="str">
            <v>S</v>
          </cell>
          <cell r="I108" t="str">
            <v>S</v>
          </cell>
          <cell r="J108" t="str">
            <v>209991</v>
          </cell>
          <cell r="K108">
            <v>44362</v>
          </cell>
          <cell r="L108" t="str">
            <v>26210609494196000192550010002099911029371064</v>
          </cell>
          <cell r="M108" t="str">
            <v>2604106 - Caruaru - PE</v>
          </cell>
          <cell r="N108">
            <v>47.72</v>
          </cell>
        </row>
        <row r="109">
          <cell r="C109" t="str">
            <v>UPA CARUARU</v>
          </cell>
          <cell r="E109" t="str">
            <v xml:space="preserve">3.9 - Material para Manutenção de Bens Imóveis </v>
          </cell>
          <cell r="F109">
            <v>13230092000490</v>
          </cell>
          <cell r="G109" t="str">
            <v>FERREIRA &amp; SANTANA MATERIAL DE CONSTRUCAO</v>
          </cell>
          <cell r="H109" t="str">
            <v>S</v>
          </cell>
          <cell r="I109" t="str">
            <v>S</v>
          </cell>
          <cell r="J109" t="str">
            <v>959</v>
          </cell>
          <cell r="K109">
            <v>44362</v>
          </cell>
          <cell r="L109" t="str">
            <v>26210613230092000490550030000009591109702303</v>
          </cell>
          <cell r="M109" t="str">
            <v>2604106 - Caruaru - PE</v>
          </cell>
          <cell r="N109">
            <v>56.16</v>
          </cell>
        </row>
        <row r="110">
          <cell r="C110" t="str">
            <v>UPA CARUARU</v>
          </cell>
          <cell r="E110" t="str">
            <v xml:space="preserve">3.9 - Material para Manutenção de Bens Imóveis </v>
          </cell>
          <cell r="F110">
            <v>3453733000170</v>
          </cell>
          <cell r="G110" t="str">
            <v>RICARDO ALEXANDRE GOMES FEITOSA</v>
          </cell>
          <cell r="H110" t="str">
            <v>S</v>
          </cell>
          <cell r="I110" t="str">
            <v>S</v>
          </cell>
          <cell r="J110" t="str">
            <v>16257</v>
          </cell>
          <cell r="K110">
            <v>44300</v>
          </cell>
          <cell r="L110" t="str">
            <v>26210403453733000170550010000162571256949130</v>
          </cell>
          <cell r="M110" t="str">
            <v>2604106 - Caruaru - PE</v>
          </cell>
          <cell r="N110">
            <v>40</v>
          </cell>
        </row>
        <row r="111">
          <cell r="C111" t="str">
            <v>UPA CARUARU</v>
          </cell>
          <cell r="E111" t="str">
            <v xml:space="preserve">3.9 - Material para Manutenção de Bens Imóveis </v>
          </cell>
          <cell r="F111">
            <v>1141468000169</v>
          </cell>
          <cell r="G111" t="str">
            <v>MEDCALL C S E MEDICOS LTDA</v>
          </cell>
          <cell r="H111" t="str">
            <v>S</v>
          </cell>
          <cell r="I111" t="str">
            <v>S</v>
          </cell>
          <cell r="J111" t="str">
            <v>000000189</v>
          </cell>
          <cell r="K111">
            <v>44369</v>
          </cell>
          <cell r="L111" t="str">
            <v>26210601141468000169550010000001891900000006</v>
          </cell>
          <cell r="M111" t="str">
            <v>2604106 - Caruaru - PE</v>
          </cell>
          <cell r="N111">
            <v>656.22</v>
          </cell>
        </row>
        <row r="112">
          <cell r="C112" t="str">
            <v>UPA CARUARU</v>
          </cell>
          <cell r="E112" t="str">
            <v xml:space="preserve">3.9 - Material para Manutenção de Bens Imóveis </v>
          </cell>
          <cell r="F112">
            <v>279531000912</v>
          </cell>
          <cell r="G112" t="str">
            <v>TUPAN COSNTRUCOES LTDA</v>
          </cell>
          <cell r="H112" t="str">
            <v>S</v>
          </cell>
          <cell r="I112" t="str">
            <v>S</v>
          </cell>
          <cell r="J112" t="str">
            <v>13986</v>
          </cell>
          <cell r="K112">
            <v>44372</v>
          </cell>
          <cell r="L112" t="str">
            <v>26210600279531000912550020000139861177220452</v>
          </cell>
          <cell r="M112" t="str">
            <v>2604106 - Caruaru - PE</v>
          </cell>
          <cell r="N112">
            <v>49.29</v>
          </cell>
        </row>
        <row r="113">
          <cell r="C113" t="str">
            <v>UPA CARUARU</v>
          </cell>
          <cell r="E113" t="str">
            <v xml:space="preserve">3.9 - Material para Manutenção de Bens Imóveis </v>
          </cell>
          <cell r="F113">
            <v>9304576000117</v>
          </cell>
          <cell r="G113" t="str">
            <v>R K COMERCIAL ATACADISTA</v>
          </cell>
          <cell r="H113" t="str">
            <v>S</v>
          </cell>
          <cell r="I113" t="str">
            <v>S</v>
          </cell>
          <cell r="J113" t="str">
            <v>000008069</v>
          </cell>
          <cell r="K113">
            <v>44375</v>
          </cell>
          <cell r="L113" t="str">
            <v>26210609304576000117550010000080691046403274</v>
          </cell>
          <cell r="M113" t="str">
            <v>2604106 - Caruaru - PE</v>
          </cell>
          <cell r="N113">
            <v>60</v>
          </cell>
        </row>
        <row r="114">
          <cell r="C114" t="str">
            <v>UPA CARUARU</v>
          </cell>
          <cell r="E114" t="str">
            <v xml:space="preserve">3.9 - Material para Manutenção de Bens Imóveis </v>
          </cell>
          <cell r="F114">
            <v>8677502000163</v>
          </cell>
          <cell r="G114" t="str">
            <v>CADA DO CAMPONES LTDA</v>
          </cell>
          <cell r="H114" t="str">
            <v>S</v>
          </cell>
          <cell r="I114" t="str">
            <v>S</v>
          </cell>
          <cell r="J114" t="str">
            <v>000070115</v>
          </cell>
          <cell r="K114">
            <v>44377</v>
          </cell>
          <cell r="L114" t="str">
            <v>26210608677502000163550010000701151321818673</v>
          </cell>
          <cell r="M114" t="str">
            <v>2604106 - Caruaru - PE</v>
          </cell>
          <cell r="N114">
            <v>96</v>
          </cell>
        </row>
        <row r="115">
          <cell r="C115" t="str">
            <v>UPA CARUARU</v>
          </cell>
          <cell r="E115" t="str">
            <v xml:space="preserve">3.10 - Material para Manutenção de Bens Móveis </v>
          </cell>
          <cell r="F115">
            <v>10832955000592</v>
          </cell>
          <cell r="G115" t="str">
            <v>CUNHA COMERCIO DE PNEUMATICOS E ACESSORIOS</v>
          </cell>
          <cell r="H115" t="str">
            <v>S</v>
          </cell>
          <cell r="I115" t="str">
            <v>S</v>
          </cell>
          <cell r="J115" t="str">
            <v>000000379</v>
          </cell>
          <cell r="K115">
            <v>44361</v>
          </cell>
          <cell r="L115" t="str">
            <v>26210610832955000592550010000003791190004074</v>
          </cell>
          <cell r="M115" t="str">
            <v>2604106 - Caruaru - PE</v>
          </cell>
          <cell r="N115">
            <v>1520</v>
          </cell>
        </row>
        <row r="116">
          <cell r="C116" t="str">
            <v>UPA CARUARU</v>
          </cell>
          <cell r="E116" t="str">
            <v xml:space="preserve">3.10 - Material para Manutenção de Bens Móveis </v>
          </cell>
          <cell r="F116">
            <v>28060500000138</v>
          </cell>
          <cell r="G116" t="str">
            <v>ATACADO DOS OLEOS</v>
          </cell>
          <cell r="H116" t="str">
            <v>S</v>
          </cell>
          <cell r="I116" t="str">
            <v>S</v>
          </cell>
          <cell r="J116" t="str">
            <v>000002082</v>
          </cell>
          <cell r="K116">
            <v>44364</v>
          </cell>
          <cell r="L116" t="str">
            <v>26210628060500000138650010000020821944333267</v>
          </cell>
          <cell r="M116" t="str">
            <v>2604106 - Caruaru - PE</v>
          </cell>
          <cell r="N116">
            <v>75</v>
          </cell>
        </row>
        <row r="117">
          <cell r="C117" t="str">
            <v>UPA CARUARU</v>
          </cell>
          <cell r="E117" t="str">
            <v xml:space="preserve">3.8 - Uniformes, Tecidos e Aviamentos </v>
          </cell>
          <cell r="F117">
            <v>2725362000175</v>
          </cell>
          <cell r="G117" t="str">
            <v>SANDIL SANTOS DISTRIBUIDORA LTDA</v>
          </cell>
          <cell r="H117" t="str">
            <v>S</v>
          </cell>
          <cell r="I117" t="str">
            <v>S</v>
          </cell>
          <cell r="J117" t="str">
            <v>000008036</v>
          </cell>
          <cell r="K117">
            <v>44355</v>
          </cell>
          <cell r="L117" t="str">
            <v>26210602725362000175550010000080361000573286</v>
          </cell>
          <cell r="M117" t="str">
            <v>2604106 - Caruaru - PE</v>
          </cell>
          <cell r="N117">
            <v>2500</v>
          </cell>
        </row>
        <row r="118">
          <cell r="C118" t="str">
            <v>UPA CARUARU</v>
          </cell>
          <cell r="E118" t="str">
            <v xml:space="preserve">5.21 - Seguros em geral </v>
          </cell>
          <cell r="F118">
            <v>33054826000192</v>
          </cell>
          <cell r="G118" t="str">
            <v>COMPAMHIA EXCELSIOR DE SEGUROS</v>
          </cell>
          <cell r="H118" t="str">
            <v>S</v>
          </cell>
          <cell r="I118" t="str">
            <v>N</v>
          </cell>
          <cell r="K118">
            <v>44377</v>
          </cell>
          <cell r="M118" t="str">
            <v>2611606 - Recife - PE</v>
          </cell>
          <cell r="N118">
            <v>212.67</v>
          </cell>
        </row>
        <row r="119">
          <cell r="C119" t="str">
            <v>UPA CARUARU</v>
          </cell>
          <cell r="E119" t="str">
            <v xml:space="preserve">5.21 - Seguros em geral </v>
          </cell>
          <cell r="F119">
            <v>61198164000160</v>
          </cell>
          <cell r="G119" t="str">
            <v>PORTO SEGURO COMP DE S GERAIS</v>
          </cell>
          <cell r="H119" t="str">
            <v>S</v>
          </cell>
          <cell r="I119" t="str">
            <v>N</v>
          </cell>
          <cell r="K119">
            <v>44377</v>
          </cell>
          <cell r="M119" t="str">
            <v>3550308 - São Paulo - SP</v>
          </cell>
          <cell r="N119">
            <v>440.47</v>
          </cell>
        </row>
        <row r="120">
          <cell r="C120" t="str">
            <v>UPA CARUARU</v>
          </cell>
          <cell r="E120" t="str">
            <v xml:space="preserve">5.25 - Serviços Bancários </v>
          </cell>
          <cell r="F120">
            <v>9039744001166</v>
          </cell>
          <cell r="G120" t="str">
            <v>TAXA DE MANUTENÇÃO CEF 837-8 , 838-3 E BRADESCO 21432-9</v>
          </cell>
          <cell r="H120" t="str">
            <v>S</v>
          </cell>
          <cell r="I120" t="str">
            <v>N</v>
          </cell>
          <cell r="K120">
            <v>44377</v>
          </cell>
          <cell r="M120" t="str">
            <v>2604106 - Caruaru - PE</v>
          </cell>
          <cell r="N120">
            <v>109.95</v>
          </cell>
        </row>
        <row r="121">
          <cell r="C121" t="str">
            <v>UPA CARUARU</v>
          </cell>
          <cell r="E121" t="str">
            <v xml:space="preserve">5.25 - Serviços Bancários </v>
          </cell>
          <cell r="F121">
            <v>9039744001166</v>
          </cell>
          <cell r="G121" t="str">
            <v>TARIFA BANCARIA  BRADESCO 21662</v>
          </cell>
          <cell r="H121" t="str">
            <v>S</v>
          </cell>
          <cell r="I121" t="str">
            <v>N</v>
          </cell>
          <cell r="K121">
            <v>44377</v>
          </cell>
          <cell r="M121" t="str">
            <v>2604106 - Caruaru - PE</v>
          </cell>
          <cell r="N121">
            <v>254.9</v>
          </cell>
        </row>
        <row r="122">
          <cell r="C122" t="str">
            <v>UPA CARUARU</v>
          </cell>
          <cell r="E122" t="str">
            <v>5.9 - Telefonia Móvel</v>
          </cell>
          <cell r="F122">
            <v>2421421001355</v>
          </cell>
          <cell r="G122" t="str">
            <v>TIM S. A.</v>
          </cell>
          <cell r="H122" t="str">
            <v>S</v>
          </cell>
          <cell r="I122" t="str">
            <v>N</v>
          </cell>
          <cell r="K122">
            <v>44377</v>
          </cell>
          <cell r="M122" t="str">
            <v>2611606 - Recife - PE</v>
          </cell>
          <cell r="N122">
            <v>244.8</v>
          </cell>
        </row>
        <row r="123">
          <cell r="C123" t="str">
            <v>UPA CARUARU</v>
          </cell>
          <cell r="E123" t="str">
            <v>5.18 - Teledonia Fixa</v>
          </cell>
          <cell r="F123">
            <v>3423730000193</v>
          </cell>
          <cell r="G123" t="str">
            <v>SMART TELECOMUNICAÇÕES</v>
          </cell>
          <cell r="H123" t="str">
            <v>S</v>
          </cell>
          <cell r="I123" t="str">
            <v>N</v>
          </cell>
          <cell r="K123">
            <v>44377</v>
          </cell>
          <cell r="M123" t="str">
            <v>2611606 - Recife - PE</v>
          </cell>
          <cell r="N123">
            <v>950</v>
          </cell>
        </row>
        <row r="124">
          <cell r="C124" t="str">
            <v>UPA CARUARU</v>
          </cell>
          <cell r="E124" t="str">
            <v>5.13 - Água e Esgoto</v>
          </cell>
          <cell r="F124">
            <v>9769035000164</v>
          </cell>
          <cell r="G124" t="str">
            <v xml:space="preserve">COMPESA </v>
          </cell>
          <cell r="H124" t="str">
            <v>S</v>
          </cell>
          <cell r="I124" t="str">
            <v>N</v>
          </cell>
          <cell r="K124">
            <v>44377</v>
          </cell>
          <cell r="M124" t="str">
            <v>2604106 - Caruaru - PE</v>
          </cell>
          <cell r="N124">
            <v>2150.84</v>
          </cell>
        </row>
        <row r="125">
          <cell r="C125" t="str">
            <v>UPA CARUARU</v>
          </cell>
          <cell r="E125" t="str">
            <v>5.12 - Energia Elétrica</v>
          </cell>
          <cell r="F125">
            <v>10835932000108</v>
          </cell>
          <cell r="G125" t="str">
            <v>CELPE</v>
          </cell>
          <cell r="H125" t="str">
            <v>S</v>
          </cell>
          <cell r="I125" t="str">
            <v>N</v>
          </cell>
          <cell r="K125">
            <v>44377</v>
          </cell>
          <cell r="M125" t="str">
            <v>2604106 - Caruaru - PE</v>
          </cell>
          <cell r="N125">
            <v>12525.22</v>
          </cell>
        </row>
        <row r="126">
          <cell r="C126" t="str">
            <v>UPA CARUARU</v>
          </cell>
          <cell r="E126" t="str">
            <v>5.3 - Locação de Máquinas e Equipamentos</v>
          </cell>
          <cell r="F126">
            <v>9014387000100</v>
          </cell>
          <cell r="G126" t="str">
            <v>COMPLETA SERVIÇOS DE AR CONDICIONADO E LOCAÇÃO LTDA</v>
          </cell>
          <cell r="H126" t="str">
            <v>S</v>
          </cell>
          <cell r="I126" t="str">
            <v>N</v>
          </cell>
          <cell r="J126" t="str">
            <v>20</v>
          </cell>
          <cell r="K126">
            <v>44367</v>
          </cell>
          <cell r="M126" t="str">
            <v>2611606 - Recife - PE</v>
          </cell>
          <cell r="N126">
            <v>390</v>
          </cell>
        </row>
        <row r="127">
          <cell r="C127" t="str">
            <v>UPA CARUARU</v>
          </cell>
          <cell r="E127" t="str">
            <v>5.3 - Locação de Máquinas e Equipamentos</v>
          </cell>
          <cell r="F127">
            <v>12776921000120</v>
          </cell>
          <cell r="G127" t="str">
            <v>VALDEMIR TEOTONIO DE LIMA</v>
          </cell>
          <cell r="H127" t="str">
            <v>S</v>
          </cell>
          <cell r="I127" t="str">
            <v>S</v>
          </cell>
          <cell r="J127" t="str">
            <v>00000441</v>
          </cell>
          <cell r="K127">
            <v>44377</v>
          </cell>
          <cell r="L127" t="str">
            <v>LQFT1743</v>
          </cell>
          <cell r="M127" t="str">
            <v>2611606 - Recife - PE</v>
          </cell>
          <cell r="N127">
            <v>1300</v>
          </cell>
        </row>
        <row r="128">
          <cell r="C128" t="str">
            <v>UPA CARUARU</v>
          </cell>
          <cell r="E128" t="str">
            <v>5.3 - Locação de Máquinas e Equipamentos</v>
          </cell>
          <cell r="F128">
            <v>10279299000119</v>
          </cell>
          <cell r="G128" t="str">
            <v>RGRAPH LOC. COM. E SERV. LTDA - ME</v>
          </cell>
          <cell r="H128" t="str">
            <v>S</v>
          </cell>
          <cell r="I128" t="str">
            <v>N</v>
          </cell>
          <cell r="J128" t="str">
            <v>04089</v>
          </cell>
          <cell r="K128">
            <v>44390</v>
          </cell>
          <cell r="M128" t="str">
            <v>2611606 - Recife - PE</v>
          </cell>
          <cell r="N128">
            <v>2851.12</v>
          </cell>
        </row>
        <row r="129">
          <cell r="C129" t="str">
            <v>UPA CARUARU</v>
          </cell>
          <cell r="E129" t="str">
            <v>5.3 - Locação de Máquinas e Equipamentos</v>
          </cell>
          <cell r="F129">
            <v>14543772000184</v>
          </cell>
          <cell r="G129" t="str">
            <v>BRAVO LOCAÇÃO DE MÁQUINAS E EQUIPAMENTOS LTDA</v>
          </cell>
          <cell r="H129" t="str">
            <v>S</v>
          </cell>
          <cell r="I129" t="str">
            <v>N</v>
          </cell>
          <cell r="J129" t="str">
            <v>6592</v>
          </cell>
          <cell r="K129">
            <v>44378</v>
          </cell>
          <cell r="M129" t="str">
            <v>2607901 - Jaboatão dos Guararapes - PE</v>
          </cell>
          <cell r="N129">
            <v>2400</v>
          </cell>
        </row>
        <row r="130">
          <cell r="C130" t="str">
            <v>UPA CARUARU</v>
          </cell>
          <cell r="E130" t="str">
            <v>5.3 - Locação de Máquinas e Equipamentos</v>
          </cell>
          <cell r="F130">
            <v>6983851000188</v>
          </cell>
          <cell r="G130" t="str">
            <v>ACR COMERCIAL LTDA - EPP</v>
          </cell>
          <cell r="H130" t="str">
            <v>S</v>
          </cell>
          <cell r="I130" t="str">
            <v>N</v>
          </cell>
          <cell r="J130" t="str">
            <v>106/2021</v>
          </cell>
          <cell r="K130">
            <v>44377</v>
          </cell>
          <cell r="M130" t="str">
            <v>2611606 - Recife - PE</v>
          </cell>
          <cell r="N130">
            <v>250.8</v>
          </cell>
        </row>
        <row r="131">
          <cell r="C131" t="str">
            <v>UPA CARUARU</v>
          </cell>
          <cell r="E131" t="str">
            <v>5.3 - Locação de Máquinas e Equipamentos</v>
          </cell>
          <cell r="F131">
            <v>6983851000188</v>
          </cell>
          <cell r="G131" t="str">
            <v>ACR COMERCIAL LTDA - EPP</v>
          </cell>
          <cell r="H131" t="str">
            <v>S</v>
          </cell>
          <cell r="I131" t="str">
            <v>N</v>
          </cell>
          <cell r="J131" t="str">
            <v>107/2021</v>
          </cell>
          <cell r="K131">
            <v>44377</v>
          </cell>
          <cell r="M131" t="str">
            <v>2611606 - Recife - PE</v>
          </cell>
          <cell r="N131">
            <v>240</v>
          </cell>
        </row>
        <row r="132">
          <cell r="C132" t="str">
            <v>UPA CARUARU</v>
          </cell>
          <cell r="E132" t="str">
            <v>5.3 - Locação de Máquinas e Equipamentos</v>
          </cell>
          <cell r="F132">
            <v>8980641000161</v>
          </cell>
          <cell r="G132" t="str">
            <v>MAPROS LTDA</v>
          </cell>
          <cell r="H132" t="str">
            <v>S</v>
          </cell>
          <cell r="I132" t="str">
            <v>N</v>
          </cell>
          <cell r="J132" t="str">
            <v>000004767</v>
          </cell>
          <cell r="K132">
            <v>44363</v>
          </cell>
          <cell r="M132" t="str">
            <v>2611606 - Recife - PE</v>
          </cell>
          <cell r="N132">
            <v>1230</v>
          </cell>
        </row>
        <row r="133">
          <cell r="C133" t="str">
            <v>UPA CARUARU</v>
          </cell>
          <cell r="E133" t="str">
            <v>5.1 - Locação de Equipamentos Médicos-Hospitalares</v>
          </cell>
          <cell r="F133">
            <v>24380578002041</v>
          </cell>
          <cell r="G133" t="str">
            <v>WHITE MARTINS GASES INDUSTRIAIS NE LTDA</v>
          </cell>
          <cell r="H133" t="str">
            <v>S</v>
          </cell>
          <cell r="I133" t="str">
            <v>N</v>
          </cell>
          <cell r="J133" t="str">
            <v>132610</v>
          </cell>
          <cell r="K133">
            <v>44355</v>
          </cell>
          <cell r="M133" t="str">
            <v>2607901 - Jaboatão dos Guararapes - PE</v>
          </cell>
          <cell r="N133">
            <v>589.35</v>
          </cell>
        </row>
        <row r="134">
          <cell r="C134" t="str">
            <v>UPA CARUARU</v>
          </cell>
          <cell r="E134" t="str">
            <v>5.1 - Locação de Equipamentos Médicos-Hospitalares</v>
          </cell>
          <cell r="F134">
            <v>331788002405</v>
          </cell>
          <cell r="G134" t="str">
            <v>AIR LIQUIDE BRASIL LTDA</v>
          </cell>
          <cell r="H134" t="str">
            <v>S</v>
          </cell>
          <cell r="I134" t="str">
            <v>N</v>
          </cell>
          <cell r="J134" t="str">
            <v>0042402</v>
          </cell>
          <cell r="K134">
            <v>44406</v>
          </cell>
          <cell r="M134" t="str">
            <v>2602902 - Cabo de Santo Agostinho - PE</v>
          </cell>
          <cell r="N134">
            <v>2715.57</v>
          </cell>
        </row>
        <row r="135">
          <cell r="C135" t="str">
            <v>UPA CARUARU</v>
          </cell>
          <cell r="E135" t="str">
            <v>4.99 - Outros Serviços de Terceiros Pessoa Física</v>
          </cell>
          <cell r="F135">
            <v>83231080487</v>
          </cell>
          <cell r="G135" t="str">
            <v>JAILSON CHAGAS DA SILVA - TAXI RECIFE</v>
          </cell>
          <cell r="H135" t="str">
            <v>S</v>
          </cell>
          <cell r="I135" t="str">
            <v>N</v>
          </cell>
          <cell r="K135">
            <v>44377</v>
          </cell>
          <cell r="M135" t="str">
            <v>2611606 - Recife - PE</v>
          </cell>
          <cell r="N135">
            <v>509.81</v>
          </cell>
        </row>
        <row r="136">
          <cell r="C136" t="str">
            <v>UPA CARUARU</v>
          </cell>
          <cell r="E136" t="str">
            <v>4.99 - Outros Serviços de Terceiros Pessoa Física</v>
          </cell>
          <cell r="G136" t="str">
            <v>TAXI UBER</v>
          </cell>
          <cell r="H136" t="str">
            <v>S</v>
          </cell>
          <cell r="I136" t="str">
            <v>N</v>
          </cell>
          <cell r="K136">
            <v>44377</v>
          </cell>
          <cell r="M136" t="str">
            <v>2604106 - Caruaru - PE</v>
          </cell>
          <cell r="N136">
            <v>6.27</v>
          </cell>
        </row>
        <row r="137">
          <cell r="C137" t="str">
            <v>UPA CARUARU</v>
          </cell>
          <cell r="E137" t="str">
            <v>4.99 - Outros Serviços de Terceiros Pessoa Física</v>
          </cell>
          <cell r="G137" t="str">
            <v>AJUDA DE CUSTO REF REMOÇÃO DE PACIENTE</v>
          </cell>
          <cell r="H137" t="str">
            <v>S</v>
          </cell>
          <cell r="I137" t="str">
            <v>N</v>
          </cell>
          <cell r="K137">
            <v>44377</v>
          </cell>
          <cell r="M137" t="str">
            <v>2604106 - Caruaru - PE</v>
          </cell>
          <cell r="N137">
            <v>300</v>
          </cell>
        </row>
        <row r="138">
          <cell r="C138" t="str">
            <v>UPA CARUARU</v>
          </cell>
          <cell r="E138" t="str">
            <v>5.99 - Outros Serviços de Terceiros Pessoa Jurídica</v>
          </cell>
          <cell r="F138">
            <v>34028316054890</v>
          </cell>
          <cell r="G138" t="str">
            <v>ECT CORRIOA E TELEGRAFOS</v>
          </cell>
          <cell r="H138" t="str">
            <v>S</v>
          </cell>
          <cell r="I138" t="str">
            <v>N</v>
          </cell>
          <cell r="K138">
            <v>44377</v>
          </cell>
          <cell r="M138" t="str">
            <v>2604106 - Caruaru - PE</v>
          </cell>
          <cell r="N138">
            <v>260.58</v>
          </cell>
        </row>
        <row r="139">
          <cell r="C139" t="str">
            <v>UPA CARUARU</v>
          </cell>
          <cell r="E139" t="str">
            <v>5.99 - Outros Serviços de Terceiros Pessoa Jurídica</v>
          </cell>
          <cell r="F139">
            <v>2421421021208</v>
          </cell>
          <cell r="G139" t="str">
            <v>TIM S A</v>
          </cell>
          <cell r="H139" t="str">
            <v>S</v>
          </cell>
          <cell r="I139" t="str">
            <v>N</v>
          </cell>
          <cell r="K139">
            <v>44362</v>
          </cell>
          <cell r="M139" t="str">
            <v>2604106 - Caruaru - PE</v>
          </cell>
          <cell r="N139">
            <v>15</v>
          </cell>
        </row>
        <row r="140">
          <cell r="C140" t="str">
            <v>UPA CARUARU</v>
          </cell>
          <cell r="E140" t="str">
            <v>5.16 - Serviços Médico-Hospitalares, Odotonlogia e Laboratoriais</v>
          </cell>
          <cell r="F140">
            <v>4539279017536</v>
          </cell>
          <cell r="G140" t="str">
            <v>CIENTIFICALAB PRODUTOS LABORATORIAIS E SISTEMAS LTDA</v>
          </cell>
          <cell r="H140" t="str">
            <v>S</v>
          </cell>
          <cell r="I140" t="str">
            <v>S</v>
          </cell>
          <cell r="J140" t="str">
            <v>33</v>
          </cell>
          <cell r="K140">
            <v>44377</v>
          </cell>
          <cell r="L140" t="str">
            <v>WU74ZAKST</v>
          </cell>
          <cell r="M140" t="str">
            <v>2604106 - Caruaru - PE</v>
          </cell>
          <cell r="N140">
            <v>33039.980000000003</v>
          </cell>
        </row>
        <row r="141">
          <cell r="C141" t="str">
            <v>UPA CARUARU</v>
          </cell>
          <cell r="E141" t="str">
            <v>5.99 - Outros Serviços de Terceiros Pessoa Jurídica</v>
          </cell>
          <cell r="F141">
            <v>35343136000189</v>
          </cell>
          <cell r="G141" t="str">
            <v>EMBRAESTER EMPRESA BRASILEIRA DE ESTERILIZACAO</v>
          </cell>
          <cell r="H141" t="str">
            <v>S</v>
          </cell>
          <cell r="I141" t="str">
            <v>S</v>
          </cell>
          <cell r="J141" t="str">
            <v>00009076</v>
          </cell>
          <cell r="K141">
            <v>44379</v>
          </cell>
          <cell r="L141" t="str">
            <v>CMNRTFLE</v>
          </cell>
          <cell r="M141" t="str">
            <v>2611606 - Recife - PE</v>
          </cell>
          <cell r="N141">
            <v>5123.16</v>
          </cell>
        </row>
        <row r="142">
          <cell r="C142" t="str">
            <v>UPA CARUARU</v>
          </cell>
          <cell r="E142" t="str">
            <v>4.6 - Serviços de Profissionais de Saúde</v>
          </cell>
          <cell r="F142">
            <v>76892085253</v>
          </cell>
          <cell r="G142" t="str">
            <v>ROSICLEIA MOURA GOMES</v>
          </cell>
          <cell r="H142" t="str">
            <v>S</v>
          </cell>
          <cell r="I142" t="str">
            <v>N</v>
          </cell>
          <cell r="M142" t="str">
            <v>2604106 - Caruaru - PE</v>
          </cell>
          <cell r="N142">
            <v>2680</v>
          </cell>
        </row>
        <row r="143">
          <cell r="C143" t="str">
            <v>UPA CARUARU</v>
          </cell>
          <cell r="E143" t="str">
            <v>4.6 - Serviços de Profissionais de Saúde</v>
          </cell>
          <cell r="F143">
            <v>9433609433</v>
          </cell>
          <cell r="G143" t="str">
            <v>ICARO CESAR BEZERRA SILVA</v>
          </cell>
          <cell r="H143" t="str">
            <v>S</v>
          </cell>
          <cell r="I143" t="str">
            <v>N</v>
          </cell>
          <cell r="M143" t="str">
            <v>2604106 - Caruaru - PE</v>
          </cell>
          <cell r="N143">
            <v>1340</v>
          </cell>
        </row>
        <row r="144">
          <cell r="C144" t="str">
            <v>UPA CARUARU</v>
          </cell>
          <cell r="E144" t="str">
            <v>4.6 - Serviços de Profissionais de Saúde</v>
          </cell>
          <cell r="F144">
            <v>9880524403</v>
          </cell>
          <cell r="G144" t="str">
            <v>THALES ALEXANDRE FREIRA DE LIMA</v>
          </cell>
          <cell r="H144" t="str">
            <v>S</v>
          </cell>
          <cell r="I144" t="str">
            <v>N</v>
          </cell>
          <cell r="M144" t="str">
            <v>2604106 - Caruaru - PE</v>
          </cell>
          <cell r="N144">
            <v>1200</v>
          </cell>
        </row>
        <row r="145">
          <cell r="C145" t="str">
            <v>UPA CARUARU</v>
          </cell>
          <cell r="E145" t="str">
            <v>4.6 - Serviços de Profissionais de Saúde</v>
          </cell>
          <cell r="F145">
            <v>9571774456</v>
          </cell>
          <cell r="G145" t="str">
            <v>CICERO JOSE MACEDO</v>
          </cell>
          <cell r="H145" t="str">
            <v>S</v>
          </cell>
          <cell r="I145" t="str">
            <v>N</v>
          </cell>
          <cell r="M145" t="str">
            <v>2604106 - Caruaru - PE</v>
          </cell>
          <cell r="N145">
            <v>1320</v>
          </cell>
        </row>
        <row r="146">
          <cell r="C146" t="str">
            <v>UPA CARUARU</v>
          </cell>
          <cell r="E146" t="str">
            <v>4.6 - Serviços de Profissionais de Saúde</v>
          </cell>
          <cell r="F146">
            <v>5800403481</v>
          </cell>
          <cell r="G146" t="str">
            <v>CLECIA MARIA LIMA</v>
          </cell>
          <cell r="H146" t="str">
            <v>S</v>
          </cell>
          <cell r="I146" t="str">
            <v>N</v>
          </cell>
          <cell r="M146" t="str">
            <v>2604106 - Caruaru - PE</v>
          </cell>
          <cell r="N146">
            <v>1320</v>
          </cell>
        </row>
        <row r="147">
          <cell r="C147" t="str">
            <v>UPA CARUARU</v>
          </cell>
          <cell r="E147" t="str">
            <v>4.6 - Serviços de Profissionais de Saúde</v>
          </cell>
          <cell r="F147">
            <v>84389303449</v>
          </cell>
          <cell r="G147" t="str">
            <v>JOSEB ALVES DE ALMEIDA</v>
          </cell>
          <cell r="H147" t="str">
            <v>S</v>
          </cell>
          <cell r="I147" t="str">
            <v>N</v>
          </cell>
          <cell r="M147" t="str">
            <v>2604106 - Caruaru - PE</v>
          </cell>
          <cell r="N147">
            <v>1444.8</v>
          </cell>
        </row>
        <row r="148">
          <cell r="C148" t="str">
            <v>UPA CARUARU</v>
          </cell>
          <cell r="E148" t="str">
            <v>4.6 - Serviços de Profissionais de Saúde</v>
          </cell>
          <cell r="F148">
            <v>1141571463</v>
          </cell>
          <cell r="G148" t="str">
            <v>MARIA JOSE FERREIRA SILVA</v>
          </cell>
          <cell r="H148" t="str">
            <v>S</v>
          </cell>
          <cell r="I148" t="str">
            <v>N</v>
          </cell>
          <cell r="M148" t="str">
            <v>2604106 - Caruaru - PE</v>
          </cell>
          <cell r="N148">
            <v>1320</v>
          </cell>
        </row>
        <row r="149">
          <cell r="C149" t="str">
            <v>UPA CARUARU</v>
          </cell>
          <cell r="E149" t="str">
            <v>4.6 - Serviços de Profissionais de Saúde</v>
          </cell>
          <cell r="F149">
            <v>6020373363</v>
          </cell>
          <cell r="G149" t="str">
            <v>PATRICIA MARIA FRANCA</v>
          </cell>
          <cell r="H149" t="str">
            <v>S</v>
          </cell>
          <cell r="I149" t="str">
            <v>N</v>
          </cell>
          <cell r="M149" t="str">
            <v>2604106 - Caruaru - PE</v>
          </cell>
          <cell r="N149">
            <v>1233.48</v>
          </cell>
        </row>
        <row r="150">
          <cell r="C150" t="str">
            <v>UPA CARUARU</v>
          </cell>
          <cell r="E150" t="str">
            <v>5.15 - Serviços Domésticos</v>
          </cell>
          <cell r="F150">
            <v>6272575004803</v>
          </cell>
          <cell r="G150" t="str">
            <v>LAVEBRAS GESTAO DE TEXTEIS S.A.</v>
          </cell>
          <cell r="H150" t="str">
            <v>S</v>
          </cell>
          <cell r="I150" t="str">
            <v>S</v>
          </cell>
          <cell r="J150" t="str">
            <v>000004114</v>
          </cell>
          <cell r="K150">
            <v>44377</v>
          </cell>
          <cell r="L150" t="str">
            <v>PQPW53630</v>
          </cell>
          <cell r="M150" t="str">
            <v>2610707 - Paulista - PE</v>
          </cell>
          <cell r="N150">
            <v>7289.92</v>
          </cell>
        </row>
        <row r="151">
          <cell r="C151" t="str">
            <v>UPA CARUARU</v>
          </cell>
          <cell r="E151" t="str">
            <v>5.10 - Detetização/Tratamento de Resíduos e Afins</v>
          </cell>
          <cell r="F151">
            <v>11863530000180</v>
          </cell>
          <cell r="G151" t="str">
            <v>BRASCON GESTÃO AMBIENTAL LTDA</v>
          </cell>
          <cell r="H151" t="str">
            <v>S</v>
          </cell>
          <cell r="I151" t="str">
            <v>N</v>
          </cell>
          <cell r="J151" t="str">
            <v>00079039</v>
          </cell>
          <cell r="K151">
            <v>44378</v>
          </cell>
          <cell r="M151" t="str">
            <v>2611309 - Pombos - PE</v>
          </cell>
          <cell r="N151">
            <v>1749.23</v>
          </cell>
        </row>
        <row r="152">
          <cell r="C152" t="str">
            <v>UPA CARUARU</v>
          </cell>
          <cell r="E152" t="str">
            <v>5.17 - Manutenção de Software, Certificação Digital e Microfilmagem</v>
          </cell>
          <cell r="F152">
            <v>92306257000780</v>
          </cell>
          <cell r="G152" t="str">
            <v>MV INFORMÁTICA NORDESTE LTDSA</v>
          </cell>
          <cell r="H152" t="str">
            <v>S</v>
          </cell>
          <cell r="I152" t="str">
            <v>S</v>
          </cell>
          <cell r="J152" t="str">
            <v>00024950</v>
          </cell>
          <cell r="K152">
            <v>44349</v>
          </cell>
          <cell r="L152" t="str">
            <v>MIEHJARP</v>
          </cell>
          <cell r="M152" t="str">
            <v>2611606 - Recife - PE</v>
          </cell>
          <cell r="N152">
            <v>11472.37</v>
          </cell>
        </row>
        <row r="153">
          <cell r="C153" t="str">
            <v>UPA CARUARU</v>
          </cell>
          <cell r="E153" t="str">
            <v>5.17 - Manutenção de Software, Certificação Digital e Microfilmagem</v>
          </cell>
          <cell r="F153">
            <v>4732857000157</v>
          </cell>
          <cell r="G153" t="str">
            <v>SINTESE LICENCIAMENTO PROG P COMPRAS ON LINE LTDA</v>
          </cell>
          <cell r="H153" t="str">
            <v>S</v>
          </cell>
          <cell r="I153" t="str">
            <v>S</v>
          </cell>
          <cell r="J153" t="str">
            <v>00014615</v>
          </cell>
          <cell r="K153">
            <v>44378</v>
          </cell>
          <cell r="L153" t="str">
            <v>TXU5KN5U</v>
          </cell>
          <cell r="M153" t="str">
            <v>2611606 - Recife - PE</v>
          </cell>
          <cell r="N153">
            <v>1500</v>
          </cell>
        </row>
        <row r="154">
          <cell r="C154" t="str">
            <v>UPA CARUARU</v>
          </cell>
          <cell r="E154" t="str">
            <v>5.17 - Manutenção de Software, Certificação Digital e Microfilmagem</v>
          </cell>
          <cell r="F154">
            <v>5020356000100</v>
          </cell>
          <cell r="G154" t="str">
            <v>BID COMERCIO E SERVICOS EM TECNOLOGIA DA INFORMACAO</v>
          </cell>
          <cell r="H154" t="str">
            <v>S</v>
          </cell>
          <cell r="I154" t="str">
            <v>S</v>
          </cell>
          <cell r="J154" t="str">
            <v>00004043</v>
          </cell>
          <cell r="K154">
            <v>44378</v>
          </cell>
          <cell r="L154" t="str">
            <v>DLXGFVXW</v>
          </cell>
          <cell r="M154" t="str">
            <v>2611606 - Recife - PE</v>
          </cell>
          <cell r="N154">
            <v>381.78</v>
          </cell>
        </row>
        <row r="155">
          <cell r="C155" t="str">
            <v>UPA CARUARU</v>
          </cell>
          <cell r="E155" t="str">
            <v>5.10 - Detetização/Tratamento de Resíduos e Afins</v>
          </cell>
          <cell r="F155">
            <v>10333266000100</v>
          </cell>
          <cell r="G155" t="str">
            <v xml:space="preserve">CARLOS ANTONIO DE OLIVEIRA MILET JUNIOR ME </v>
          </cell>
          <cell r="H155" t="str">
            <v>S</v>
          </cell>
          <cell r="I155" t="str">
            <v>S</v>
          </cell>
          <cell r="J155" t="str">
            <v>00008682</v>
          </cell>
          <cell r="K155">
            <v>44369</v>
          </cell>
          <cell r="L155" t="str">
            <v>D6AKGNFV</v>
          </cell>
          <cell r="M155" t="str">
            <v>2611606 - Recife - PE</v>
          </cell>
          <cell r="N155">
            <v>130</v>
          </cell>
        </row>
        <row r="156">
          <cell r="C156" t="str">
            <v>UPA CARUARU</v>
          </cell>
          <cell r="E156" t="str">
            <v>5.23 - Limpeza e Conservação</v>
          </cell>
          <cell r="F156">
            <v>10229013000190</v>
          </cell>
          <cell r="G156" t="str">
            <v>INTERCLEAN ADMINISTRAÇÃO LTDA</v>
          </cell>
          <cell r="H156" t="str">
            <v>S</v>
          </cell>
          <cell r="I156" t="str">
            <v>S</v>
          </cell>
          <cell r="J156" t="str">
            <v>00000437</v>
          </cell>
          <cell r="K156">
            <v>44378</v>
          </cell>
          <cell r="L156" t="str">
            <v>R4FXQC9V</v>
          </cell>
          <cell r="M156" t="str">
            <v>2611606 - Recife - PE</v>
          </cell>
          <cell r="N156">
            <v>42952.07</v>
          </cell>
        </row>
        <row r="157">
          <cell r="C157" t="str">
            <v>UPA CARUARU</v>
          </cell>
          <cell r="E157" t="str">
            <v>5.99 - Outros Serviços de Terceiros Pessoa Jurídica</v>
          </cell>
          <cell r="F157">
            <v>21939486000106</v>
          </cell>
          <cell r="G157" t="str">
            <v>MAXIMA MEDICINA DO TRABALHO</v>
          </cell>
          <cell r="H157" t="str">
            <v>S</v>
          </cell>
          <cell r="I157" t="str">
            <v>S</v>
          </cell>
          <cell r="J157" t="str">
            <v>5545</v>
          </cell>
          <cell r="K157">
            <v>44382</v>
          </cell>
          <cell r="L157" t="str">
            <v>Y56TONRPE</v>
          </cell>
          <cell r="M157" t="str">
            <v>2604106 - Caruaru - PE</v>
          </cell>
          <cell r="N157">
            <v>1354</v>
          </cell>
        </row>
        <row r="158">
          <cell r="C158" t="str">
            <v>UPA CARUARU</v>
          </cell>
          <cell r="E158" t="str">
            <v>5.99 - Outros Serviços de Terceiros Pessoa Jurídica</v>
          </cell>
          <cell r="F158">
            <v>53113791001285</v>
          </cell>
          <cell r="G158" t="str">
            <v xml:space="preserve">TOTVS </v>
          </cell>
          <cell r="H158" t="str">
            <v>S</v>
          </cell>
          <cell r="I158" t="str">
            <v>S</v>
          </cell>
          <cell r="J158" t="str">
            <v>000933592</v>
          </cell>
          <cell r="K158">
            <v>44348</v>
          </cell>
          <cell r="L158" t="str">
            <v>C2A24978</v>
          </cell>
          <cell r="M158" t="str">
            <v>3106200 - Belo Horizonte - MG</v>
          </cell>
          <cell r="N158">
            <v>98.37</v>
          </cell>
        </row>
        <row r="159">
          <cell r="C159" t="str">
            <v>UPA CARUARU</v>
          </cell>
          <cell r="E159" t="str">
            <v>5.99 - Outros Serviços de Terceiros Pessoa Jurídica</v>
          </cell>
          <cell r="F159">
            <v>53113791001285</v>
          </cell>
          <cell r="G159" t="str">
            <v xml:space="preserve">TOTVS </v>
          </cell>
          <cell r="H159" t="str">
            <v>S</v>
          </cell>
          <cell r="I159" t="str">
            <v>S</v>
          </cell>
          <cell r="J159" t="str">
            <v>000933593</v>
          </cell>
          <cell r="K159">
            <v>44348</v>
          </cell>
          <cell r="L159" t="str">
            <v>F78884B9</v>
          </cell>
          <cell r="M159" t="str">
            <v>3106200 - Belo Horizonte - MG</v>
          </cell>
          <cell r="N159">
            <v>687.69</v>
          </cell>
        </row>
        <row r="160">
          <cell r="C160" t="str">
            <v>UPA CARUARU</v>
          </cell>
          <cell r="E160" t="str">
            <v>5.99 - Outros Serviços de Terceiros Pessoa Jurídica</v>
          </cell>
          <cell r="F160">
            <v>53113791001285</v>
          </cell>
          <cell r="G160" t="str">
            <v xml:space="preserve">TOTVS </v>
          </cell>
          <cell r="H160" t="str">
            <v>S</v>
          </cell>
          <cell r="I160" t="str">
            <v>S</v>
          </cell>
          <cell r="J160" t="str">
            <v>003087285</v>
          </cell>
          <cell r="K160">
            <v>44358</v>
          </cell>
          <cell r="L160" t="str">
            <v>6UJRJKUF</v>
          </cell>
          <cell r="M160" t="str">
            <v>3106200 - Belo Horizonte - MG</v>
          </cell>
          <cell r="N160">
            <v>281.05</v>
          </cell>
        </row>
        <row r="161">
          <cell r="C161" t="str">
            <v>UPA CARUARU</v>
          </cell>
          <cell r="E161" t="str">
            <v>5.99 - Outros Serviços de Terceiros Pessoa Jurídica</v>
          </cell>
          <cell r="F161">
            <v>2512303000119</v>
          </cell>
          <cell r="G161" t="str">
            <v>NORÕES AZEVEDO SOCIEDADE DE ADVOGADOS</v>
          </cell>
          <cell r="H161" t="str">
            <v>S</v>
          </cell>
          <cell r="I161" t="str">
            <v>S</v>
          </cell>
          <cell r="J161" t="str">
            <v>00004975</v>
          </cell>
          <cell r="K161">
            <v>44351</v>
          </cell>
          <cell r="L161" t="str">
            <v>QIREP8VG</v>
          </cell>
          <cell r="M161" t="str">
            <v>2611606 - Recife - PE</v>
          </cell>
          <cell r="N161">
            <v>1425</v>
          </cell>
        </row>
        <row r="162">
          <cell r="C162" t="str">
            <v>UPA CARUARU</v>
          </cell>
          <cell r="E162" t="str">
            <v>5.99 - Outros Serviços de Terceiros Pessoa Jurídica</v>
          </cell>
          <cell r="F162">
            <v>2512303000119</v>
          </cell>
          <cell r="G162" t="str">
            <v>NORÕES AZEVEDO SOCIEDADE DE ADVOGADOS</v>
          </cell>
          <cell r="H162" t="str">
            <v>S</v>
          </cell>
          <cell r="I162" t="str">
            <v>S</v>
          </cell>
          <cell r="J162" t="str">
            <v>00004976</v>
          </cell>
          <cell r="K162">
            <v>44351</v>
          </cell>
          <cell r="L162" t="str">
            <v>S57E9XGZ</v>
          </cell>
          <cell r="M162" t="str">
            <v>2611606 - Recife - PE</v>
          </cell>
          <cell r="N162">
            <v>2228</v>
          </cell>
        </row>
        <row r="163">
          <cell r="C163" t="str">
            <v>UPA CARUARU</v>
          </cell>
          <cell r="E163" t="str">
            <v>5.99 - Outros Serviços de Terceiros Pessoa Jurídica</v>
          </cell>
          <cell r="F163">
            <v>7166553000672</v>
          </cell>
          <cell r="G163" t="str">
            <v>CENTRO DE EDUCACAO PROFISSIONAL</v>
          </cell>
          <cell r="H163" t="str">
            <v>S</v>
          </cell>
          <cell r="I163" t="str">
            <v>S</v>
          </cell>
          <cell r="J163" t="str">
            <v>2260</v>
          </cell>
          <cell r="K163">
            <v>44370</v>
          </cell>
          <cell r="L163" t="str">
            <v>B3SNFOITP</v>
          </cell>
          <cell r="M163" t="str">
            <v>2604106 - Caruaru - PE</v>
          </cell>
          <cell r="N163">
            <v>117</v>
          </cell>
        </row>
        <row r="164">
          <cell r="C164" t="str">
            <v>UPA CARUARU</v>
          </cell>
          <cell r="E164" t="str">
            <v>5.99 - Outros Serviços de Terceiros Pessoa Jurídica</v>
          </cell>
          <cell r="F164">
            <v>5467959000155</v>
          </cell>
          <cell r="G164" t="str">
            <v xml:space="preserve">MOTO 29 </v>
          </cell>
          <cell r="H164" t="str">
            <v>S</v>
          </cell>
          <cell r="I164" t="str">
            <v>S</v>
          </cell>
          <cell r="J164" t="str">
            <v>000001718</v>
          </cell>
          <cell r="K164">
            <v>44363</v>
          </cell>
          <cell r="L164" t="str">
            <v>SEVV15617</v>
          </cell>
          <cell r="M164" t="str">
            <v>2607901 - Jaboatão dos Guararapes - PE</v>
          </cell>
          <cell r="N164">
            <v>3400</v>
          </cell>
        </row>
        <row r="165">
          <cell r="C165" t="str">
            <v>UPA CARUARU</v>
          </cell>
          <cell r="E165" t="str">
            <v>5.99 - Outros Serviços de Terceiros Pessoa Jurídica</v>
          </cell>
          <cell r="F165">
            <v>24832653000103</v>
          </cell>
          <cell r="G165" t="str">
            <v>ABSOLUTA ASSESSORIA, GESTÃO OCUP.E PROJ. LTDA-ME</v>
          </cell>
          <cell r="H165" t="str">
            <v>S</v>
          </cell>
          <cell r="I165" t="str">
            <v>S</v>
          </cell>
          <cell r="J165" t="str">
            <v>00000186</v>
          </cell>
          <cell r="K165">
            <v>44383</v>
          </cell>
          <cell r="L165" t="str">
            <v>KPVA33564</v>
          </cell>
          <cell r="M165" t="str">
            <v>2609600 - Olinda - PE</v>
          </cell>
          <cell r="N165">
            <v>3000</v>
          </cell>
        </row>
        <row r="166">
          <cell r="C166" t="str">
            <v>UPA CARUARU</v>
          </cell>
          <cell r="E166" t="str">
            <v>5.99 - Outros Serviços de Terceiros Pessoa Jurídica</v>
          </cell>
          <cell r="F166">
            <v>13409775000329</v>
          </cell>
          <cell r="G166" t="str">
            <v>LINUS LOG LTDA ME</v>
          </cell>
          <cell r="H166" t="str">
            <v>S</v>
          </cell>
          <cell r="I166" t="str">
            <v>S</v>
          </cell>
          <cell r="J166" t="str">
            <v>00001211</v>
          </cell>
          <cell r="K166">
            <v>44382</v>
          </cell>
          <cell r="L166" t="str">
            <v>ZKWT43774</v>
          </cell>
          <cell r="M166" t="str">
            <v>2607901 - Jaboatão dos Guararapes - PE</v>
          </cell>
          <cell r="N166">
            <v>1796.06</v>
          </cell>
        </row>
        <row r="167">
          <cell r="C167" t="str">
            <v>UPA CARUARU</v>
          </cell>
          <cell r="E167" t="str">
            <v>5.5 - Reparo e Manutenção de Máquinas e Equipamentos</v>
          </cell>
          <cell r="F167">
            <v>7146768000117</v>
          </cell>
          <cell r="G167" t="str">
            <v>SERV IMAGEM NORDESTE ASSISTENCIA TECNICA LTDA</v>
          </cell>
          <cell r="H167" t="str">
            <v>S</v>
          </cell>
          <cell r="I167" t="str">
            <v>S</v>
          </cell>
          <cell r="J167" t="str">
            <v>000004131</v>
          </cell>
          <cell r="K167">
            <v>44376</v>
          </cell>
          <cell r="L167" t="str">
            <v>NAMU17955</v>
          </cell>
          <cell r="M167" t="str">
            <v>2607901 - Jaboatão dos Guararapes - PE</v>
          </cell>
          <cell r="N167">
            <v>2059</v>
          </cell>
        </row>
        <row r="168">
          <cell r="C168" t="str">
            <v>UPA CARUARU</v>
          </cell>
          <cell r="E168" t="str">
            <v>5.5 - Reparo e Manutenção de Máquinas e Equipamentos</v>
          </cell>
          <cell r="F168">
            <v>17398584000106</v>
          </cell>
          <cell r="G168" t="str">
            <v xml:space="preserve">M T G MONTAGEM TECNICA DE GAS LTDA ME </v>
          </cell>
          <cell r="H168" t="str">
            <v>S</v>
          </cell>
          <cell r="I168" t="str">
            <v>S</v>
          </cell>
          <cell r="J168" t="str">
            <v>00001342</v>
          </cell>
          <cell r="K168">
            <v>44378</v>
          </cell>
          <cell r="L168" t="str">
            <v>1LJK2VAS</v>
          </cell>
          <cell r="M168" t="str">
            <v>2611606 - Recife - PE</v>
          </cell>
          <cell r="N168">
            <v>600</v>
          </cell>
        </row>
        <row r="169">
          <cell r="C169" t="str">
            <v>UPA CARUARU</v>
          </cell>
          <cell r="E169" t="str">
            <v>5.5 - Reparo e Manutenção de Máquinas e Equipamentos</v>
          </cell>
          <cell r="F169">
            <v>24380578002041</v>
          </cell>
          <cell r="G169" t="str">
            <v>WHITE MARTINS GASES INDUSTRIAIS NE LTDA</v>
          </cell>
          <cell r="H169" t="str">
            <v>S</v>
          </cell>
          <cell r="I169" t="str">
            <v>S</v>
          </cell>
          <cell r="J169" t="str">
            <v>11174</v>
          </cell>
          <cell r="K169">
            <v>44361</v>
          </cell>
          <cell r="L169" t="str">
            <v>VTTW45324</v>
          </cell>
          <cell r="M169" t="str">
            <v>2607901 - Jaboatão dos Guararapes - PE</v>
          </cell>
          <cell r="N169">
            <v>459.3</v>
          </cell>
        </row>
        <row r="170">
          <cell r="C170" t="str">
            <v>UPA CARUARU</v>
          </cell>
          <cell r="E170" t="str">
            <v>5.5 - Reparo e Manutenção de Máquinas e Equipamentos</v>
          </cell>
          <cell r="F170">
            <v>1141468000169</v>
          </cell>
          <cell r="G170" t="str">
            <v>MEDCALL COMERCIO E SERVICOS DE EQUIPAMENTOS</v>
          </cell>
          <cell r="H170" t="str">
            <v>S</v>
          </cell>
          <cell r="I170" t="str">
            <v>S</v>
          </cell>
          <cell r="J170" t="str">
            <v>00002671</v>
          </cell>
          <cell r="K170">
            <v>44379</v>
          </cell>
          <cell r="L170" t="str">
            <v>YDCYLQRK</v>
          </cell>
          <cell r="M170" t="str">
            <v>2611606 - Recife - PE</v>
          </cell>
          <cell r="N170">
            <v>423.13</v>
          </cell>
        </row>
        <row r="171">
          <cell r="C171" t="str">
            <v>UPA CARUARU</v>
          </cell>
          <cell r="E171" t="str">
            <v>5.5 - Reparo e Manutenção de Máquinas e Equipamentos</v>
          </cell>
          <cell r="F171">
            <v>9121107000162</v>
          </cell>
          <cell r="G171" t="str">
            <v>C R REVOREDO NETO - EQUIPAMENTOS HOSPITALARES</v>
          </cell>
          <cell r="H171" t="str">
            <v>S</v>
          </cell>
          <cell r="I171" t="str">
            <v>S</v>
          </cell>
          <cell r="J171" t="str">
            <v>00000723</v>
          </cell>
          <cell r="K171">
            <v>44365</v>
          </cell>
          <cell r="L171" t="str">
            <v>LDLNBDXG</v>
          </cell>
          <cell r="M171" t="str">
            <v>2611606 - Recife - PE</v>
          </cell>
          <cell r="N171">
            <v>1850</v>
          </cell>
        </row>
        <row r="172">
          <cell r="C172" t="str">
            <v>UPA CARUARU</v>
          </cell>
          <cell r="E172" t="str">
            <v>5.5 - Reparo e Manutenção de Máquinas e Equipamentos</v>
          </cell>
          <cell r="F172">
            <v>11343756000150</v>
          </cell>
          <cell r="G172" t="str">
            <v>J L GRUPO GERADORES</v>
          </cell>
          <cell r="H172" t="str">
            <v>S</v>
          </cell>
          <cell r="I172" t="str">
            <v>S</v>
          </cell>
          <cell r="J172" t="str">
            <v>000002968</v>
          </cell>
          <cell r="K172">
            <v>44386</v>
          </cell>
          <cell r="L172" t="str">
            <v>JCOM62843</v>
          </cell>
          <cell r="M172" t="str">
            <v>2603454 - Camaragibe - PE</v>
          </cell>
          <cell r="N172">
            <v>350</v>
          </cell>
        </row>
        <row r="173">
          <cell r="C173" t="str">
            <v>UPA CARUARU</v>
          </cell>
          <cell r="E173" t="str">
            <v>5.5 - Reparo e Manutenção de Máquinas e Equipamentos</v>
          </cell>
          <cell r="F173">
            <v>8845988000100</v>
          </cell>
          <cell r="G173" t="str">
            <v xml:space="preserve">ACESSPLUS MANUTENÇÃO LTDA ME </v>
          </cell>
          <cell r="H173" t="str">
            <v>S</v>
          </cell>
          <cell r="I173" t="str">
            <v>S</v>
          </cell>
          <cell r="J173" t="str">
            <v>00004911</v>
          </cell>
          <cell r="K173">
            <v>44378</v>
          </cell>
          <cell r="L173" t="str">
            <v>EAEA4CCD</v>
          </cell>
          <cell r="M173" t="str">
            <v>2611606 - Recife - PE</v>
          </cell>
          <cell r="N173">
            <v>379.5</v>
          </cell>
        </row>
        <row r="174">
          <cell r="C174" t="str">
            <v>UPA CARUARU</v>
          </cell>
          <cell r="E174" t="str">
            <v>5.5 - Reparo e Manutenção de Máquinas e Equipamentos</v>
          </cell>
          <cell r="F174">
            <v>9014387000100</v>
          </cell>
          <cell r="G174" t="str">
            <v>COMPLETA SERVIÇOS DE AR CONDICIONADO E LOCAÇÃO LTDA</v>
          </cell>
          <cell r="H174" t="str">
            <v>S</v>
          </cell>
          <cell r="I174" t="str">
            <v>S</v>
          </cell>
          <cell r="J174" t="str">
            <v>00001483</v>
          </cell>
          <cell r="K174">
            <v>44368</v>
          </cell>
          <cell r="L174" t="str">
            <v>UWK4DWVV</v>
          </cell>
          <cell r="M174" t="str">
            <v>2611606 - Recife - PE</v>
          </cell>
          <cell r="N174">
            <v>3980.13</v>
          </cell>
        </row>
        <row r="175">
          <cell r="C175" t="str">
            <v>UPA CARUARU</v>
          </cell>
          <cell r="E175" t="str">
            <v>5.6 - Reparo e Manutanção de Veículos</v>
          </cell>
          <cell r="F175">
            <v>22424379000108</v>
          </cell>
          <cell r="G175" t="str">
            <v>PGLE VEICULOS PECAS E SERVICOS  PIEDADE</v>
          </cell>
          <cell r="H175" t="str">
            <v>S</v>
          </cell>
          <cell r="I175" t="str">
            <v>S</v>
          </cell>
          <cell r="J175" t="str">
            <v>00004824</v>
          </cell>
          <cell r="K175">
            <v>44377</v>
          </cell>
          <cell r="L175" t="str">
            <v>FHON88152</v>
          </cell>
          <cell r="M175" t="str">
            <v>2604106 - Caruaru - PE</v>
          </cell>
          <cell r="N175">
            <v>369.86</v>
          </cell>
        </row>
        <row r="176">
          <cell r="C176" t="str">
            <v>UPA CARUARU</v>
          </cell>
          <cell r="E176" t="str">
            <v xml:space="preserve">5.7 - Reparo e Manutenção de Bens Movéis de Outras Naturezas </v>
          </cell>
          <cell r="F176">
            <v>13740207000144</v>
          </cell>
          <cell r="G176" t="str">
            <v>HELENO F DA SILVA ME</v>
          </cell>
          <cell r="H176" t="str">
            <v>S</v>
          </cell>
          <cell r="I176" t="str">
            <v>S</v>
          </cell>
          <cell r="J176" t="str">
            <v>831</v>
          </cell>
          <cell r="K176">
            <v>44377</v>
          </cell>
          <cell r="L176" t="str">
            <v>JNQKOU4YR</v>
          </cell>
          <cell r="M176" t="str">
            <v>2604106 - Caruaru - PE</v>
          </cell>
          <cell r="N176">
            <v>250</v>
          </cell>
        </row>
        <row r="177">
          <cell r="C177" t="str">
            <v>UPA CARUARU</v>
          </cell>
          <cell r="E177" t="str">
            <v xml:space="preserve">5.7 - Reparo e Manutenção de Bens Movéis de Outras Naturezas </v>
          </cell>
          <cell r="F177">
            <v>17986248000176</v>
          </cell>
          <cell r="G177" t="str">
            <v>E D FERREIRA SANTOS DILVA EIRELI</v>
          </cell>
          <cell r="H177" t="str">
            <v>S</v>
          </cell>
          <cell r="I177" t="str">
            <v>S</v>
          </cell>
          <cell r="J177" t="str">
            <v>280</v>
          </cell>
          <cell r="K177">
            <v>44364</v>
          </cell>
          <cell r="L177" t="str">
            <v>DR4SAOGW1</v>
          </cell>
          <cell r="M177" t="str">
            <v>2604106 - Caruaru - PE</v>
          </cell>
          <cell r="N177">
            <v>700</v>
          </cell>
        </row>
        <row r="178">
          <cell r="C178" t="str">
            <v>UPA CARUARU</v>
          </cell>
          <cell r="E178" t="str">
            <v>5.16 - Serviços Médico-Hospitalares, Odotonlogia e Laboratoriais</v>
          </cell>
          <cell r="F178">
            <v>41129539000122</v>
          </cell>
          <cell r="G178" t="str">
            <v>INTENSIVECARE FISIOTERAPIA LTDA</v>
          </cell>
          <cell r="H178" t="str">
            <v>S</v>
          </cell>
          <cell r="I178" t="str">
            <v>S</v>
          </cell>
          <cell r="J178" t="str">
            <v>00000013</v>
          </cell>
          <cell r="K178">
            <v>44397</v>
          </cell>
          <cell r="L178" t="str">
            <v>UXSEFKTU</v>
          </cell>
          <cell r="M178" t="str">
            <v>2611606 - Recife - PE</v>
          </cell>
          <cell r="N178">
            <v>23760</v>
          </cell>
        </row>
        <row r="179">
          <cell r="C179" t="str">
            <v>UPA CARUARU</v>
          </cell>
          <cell r="E179" t="str">
            <v>5.8 - Locação de Veículos Automotores</v>
          </cell>
          <cell r="F179">
            <v>17863255000180</v>
          </cell>
          <cell r="G179" t="str">
            <v>FLAVIA ALVES DE SOUSA ME</v>
          </cell>
          <cell r="H179" t="str">
            <v>S</v>
          </cell>
          <cell r="I179" t="str">
            <v>N</v>
          </cell>
          <cell r="J179" t="str">
            <v>2976</v>
          </cell>
          <cell r="K179">
            <v>44382</v>
          </cell>
          <cell r="M179" t="str">
            <v>2611101 - Petrolina - PE</v>
          </cell>
          <cell r="N179">
            <v>24500</v>
          </cell>
        </row>
        <row r="180">
          <cell r="C180" t="str">
            <v>UPA CARUARU</v>
          </cell>
          <cell r="E180" t="str">
            <v>5.99 - Outros Serviços de Terceiros Pessoa Jurídica</v>
          </cell>
          <cell r="F180">
            <v>11735586000159</v>
          </cell>
          <cell r="G180" t="str">
            <v xml:space="preserve">FUNDACAO DE APOIO AO DESENVOLVIMENTO UNIVERSIDADE </v>
          </cell>
          <cell r="H180" t="str">
            <v>S</v>
          </cell>
          <cell r="I180" t="str">
            <v>S</v>
          </cell>
          <cell r="J180" t="str">
            <v>00063150</v>
          </cell>
          <cell r="K180">
            <v>44412</v>
          </cell>
          <cell r="L180" t="str">
            <v>CJH5SXZQ</v>
          </cell>
          <cell r="M180" t="str">
            <v>2611606 - Recife - PE</v>
          </cell>
          <cell r="N180">
            <v>858</v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63" zoomScale="90" zoomScaleNormal="90" workbookViewId="0">
      <selection activeCell="C138" sqref="C13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(OCULTAR)'!$P$3:$R$72,3,0),"")</f>
        <v>9039744001166</v>
      </c>
      <c r="B2" s="4" t="str">
        <f>'[1]TCE - ANEXO IV - Preencher'!C11</f>
        <v>UPA CARUARU</v>
      </c>
      <c r="C2" s="4" t="str">
        <f>'[1]TCE - ANEXO IV - Preencher'!E11</f>
        <v>1.99 - Outras Despesas com Pessoal</v>
      </c>
      <c r="D2" s="3">
        <f>'[1]TCE - ANEXO IV - Preencher'!F11</f>
        <v>41241795000107</v>
      </c>
      <c r="E2" s="5" t="str">
        <f>'[1]TCE - ANEXO IV - Preencher'!G11</f>
        <v xml:space="preserve">TUDO DIESEL TREANSPORTE 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1797</v>
      </c>
      <c r="I2" s="6">
        <f>IF('[1]TCE - ANEXO IV - Preencher'!K11="","",'[1]TCE - ANEXO IV - Preencher'!K11)</f>
        <v>44342</v>
      </c>
      <c r="J2" s="5" t="str">
        <f>'[1]TCE - ANEXO IV - Preencher'!L11</f>
        <v>NCB3JMXXQ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1753</v>
      </c>
    </row>
    <row r="3" spans="1:12" s="8" customFormat="1" ht="19.5" customHeight="1" x14ac:dyDescent="0.2">
      <c r="A3" s="3">
        <f>IFERROR(VLOOKUP(B3,'[1]DADOS (OCULTAR)'!$P$3:$R$72,3,0),"")</f>
        <v>9039744001166</v>
      </c>
      <c r="B3" s="4" t="str">
        <f>'[1]TCE - ANEXO IV - Preencher'!C12</f>
        <v>UPA CARUARU</v>
      </c>
      <c r="C3" s="4" t="str">
        <f>'[1]TCE - ANEXO IV - Preencher'!E12</f>
        <v>1.99 - Outras Despesas com Pessoal</v>
      </c>
      <c r="D3" s="3">
        <f>'[1]TCE - ANEXO IV - Preencher'!F12</f>
        <v>9989096000137</v>
      </c>
      <c r="E3" s="5" t="str">
        <f>'[1]TCE - ANEXO IV - Preencher'!G12</f>
        <v>RODOVISRIA CARUARUENSSE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000004858</v>
      </c>
      <c r="I3" s="6">
        <f>IF('[1]TCE - ANEXO IV - Preencher'!K12="","",'[1]TCE - ANEXO IV - Preencher'!K12)</f>
        <v>44342</v>
      </c>
      <c r="J3" s="5" t="str">
        <f>'[1]TCE - ANEXO IV - Preencher'!L12</f>
        <v>26210509989096000137670010000048581000069639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184</v>
      </c>
    </row>
    <row r="4" spans="1:12" s="8" customFormat="1" ht="19.5" customHeight="1" x14ac:dyDescent="0.2">
      <c r="A4" s="3">
        <f>IFERROR(VLOOKUP(B4,'[1]DADOS (OCULTAR)'!$P$3:$R$72,3,0),"")</f>
        <v>9039744001166</v>
      </c>
      <c r="B4" s="4" t="str">
        <f>'[1]TCE - ANEXO IV - Preencher'!C13</f>
        <v>UPA CARUARU</v>
      </c>
      <c r="C4" s="4" t="str">
        <f>'[1]TCE - ANEXO IV - Preencher'!E13</f>
        <v>1.99 - Outras Despesas com Pessoal</v>
      </c>
      <c r="D4" s="3">
        <f>'[1]TCE - ANEXO IV - Preencher'!F13</f>
        <v>9989096000137</v>
      </c>
      <c r="E4" s="5" t="str">
        <f>'[1]TCE - ANEXO IV - Preencher'!G13</f>
        <v>RODOVISRIA CARUARUENSSE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000004857</v>
      </c>
      <c r="I4" s="6">
        <f>IF('[1]TCE - ANEXO IV - Preencher'!K13="","",'[1]TCE - ANEXO IV - Preencher'!K13)</f>
        <v>44342</v>
      </c>
      <c r="J4" s="5" t="str">
        <f>'[1]TCE - ANEXO IV - Preencher'!L13</f>
        <v>26210509989096000137670010000048571000069623</v>
      </c>
      <c r="K4" s="5" t="str">
        <f>IF(F4="B",LEFT('[1]TCE - ANEXO IV - Preencher'!M13,2),IF(F4="S",LEFT('[1]TCE - ANEXO IV - Preencher'!M13,7),IF('[1]TCE - ANEXO IV - Preencher'!H13="","")))</f>
        <v>2604106</v>
      </c>
      <c r="L4" s="7">
        <f>'[1]TCE - ANEXO IV - Preencher'!N13</f>
        <v>1580</v>
      </c>
    </row>
    <row r="5" spans="1:12" s="8" customFormat="1" ht="19.5" customHeight="1" x14ac:dyDescent="0.2">
      <c r="A5" s="3">
        <f>IFERROR(VLOOKUP(B5,'[1]DADOS (OCULTAR)'!$P$3:$R$72,3,0),"")</f>
        <v>9039744001166</v>
      </c>
      <c r="B5" s="4" t="str">
        <f>'[1]TCE - ANEXO IV - Preencher'!C14</f>
        <v>UPA CARUARU</v>
      </c>
      <c r="C5" s="4" t="str">
        <f>'[1]TCE - ANEXO IV - Preencher'!E14</f>
        <v>1.99 - Outras Despesas com Pessoal</v>
      </c>
      <c r="D5" s="3">
        <f>'[1]TCE - ANEXO IV - Preencher'!F14</f>
        <v>10548532000111</v>
      </c>
      <c r="E5" s="5" t="str">
        <f>'[1]TCE - ANEXO IV - Preencher'!G14</f>
        <v>ASSOCIACAO DAS EMPRESAS DE TRANSPORTE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44369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2604106</v>
      </c>
      <c r="L5" s="7">
        <f>'[1]TCE - ANEXO IV - Preencher'!N14</f>
        <v>66</v>
      </c>
    </row>
    <row r="6" spans="1:12" s="8" customFormat="1" ht="19.5" customHeight="1" x14ac:dyDescent="0.2">
      <c r="A6" s="3">
        <f>IFERROR(VLOOKUP(B6,'[1]DADOS (OCULTAR)'!$P$3:$R$72,3,0),"")</f>
        <v>9039744001166</v>
      </c>
      <c r="B6" s="4" t="str">
        <f>'[1]TCE - ANEXO IV - Preencher'!C15</f>
        <v>UPA CARUARU</v>
      </c>
      <c r="C6" s="4" t="str">
        <f>'[1]TCE - ANEXO IV - Preencher'!E15</f>
        <v>1.99 - Outras Despesas com Pessoal</v>
      </c>
      <c r="D6" s="3">
        <f>'[1]TCE - ANEXO IV - Preencher'!F15</f>
        <v>10548532000111</v>
      </c>
      <c r="E6" s="5" t="str">
        <f>'[1]TCE - ANEXO IV - Preencher'!G15</f>
        <v>ASSOCIACAO DAS EMPRESAS DE TRANSPORTE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44347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2604106</v>
      </c>
      <c r="L6" s="7">
        <f>'[1]TCE - ANEXO IV - Preencher'!N15</f>
        <v>7385.4</v>
      </c>
    </row>
    <row r="7" spans="1:12" s="8" customFormat="1" ht="19.5" customHeight="1" x14ac:dyDescent="0.2">
      <c r="A7" s="3">
        <f>IFERROR(VLOOKUP(B7,'[1]DADOS (OCULTAR)'!$P$3:$R$72,3,0),"")</f>
        <v>9039744001166</v>
      </c>
      <c r="B7" s="4" t="str">
        <f>'[1]TCE - ANEXO IV - Preencher'!C16</f>
        <v>UPA CARUARU</v>
      </c>
      <c r="C7" s="4" t="str">
        <f>'[1]TCE - ANEXO IV - Preencher'!E16</f>
        <v>1.99 - Outras Despesas com Pessoal</v>
      </c>
      <c r="D7" s="3">
        <f>'[1]TCE - ANEXO IV - Preencher'!F16</f>
        <v>2102498000129</v>
      </c>
      <c r="E7" s="5" t="str">
        <f>'[1]TCE - ANEXO IV - Preencher'!G16</f>
        <v>METROPOLITAN LIFE SEG PREV PROVADA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44377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0</v>
      </c>
    </row>
    <row r="8" spans="1:12" s="8" customFormat="1" ht="19.5" customHeight="1" x14ac:dyDescent="0.2">
      <c r="A8" s="3">
        <f>IFERROR(VLOOKUP(B8,'[1]DADOS (OCULTAR)'!$P$3:$R$72,3,0),"")</f>
        <v>9039744001166</v>
      </c>
      <c r="B8" s="4" t="str">
        <f>'[1]TCE - ANEXO IV - Preencher'!C17</f>
        <v>UPA CARUARU</v>
      </c>
      <c r="C8" s="4" t="str">
        <f>'[1]TCE - ANEXO IV - Preencher'!E17</f>
        <v>1.99 - Outras Despesas com Pessoal</v>
      </c>
      <c r="D8" s="3">
        <f>'[1]TCE - ANEXO IV - Preencher'!F17</f>
        <v>15242921000138</v>
      </c>
      <c r="E8" s="5" t="str">
        <f>'[1]TCE - ANEXO IV - Preencher'!G17</f>
        <v>M A DE O MENEZES - ARMAZEM DA GULA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001936</v>
      </c>
      <c r="I8" s="6">
        <f>IF('[1]TCE - ANEXO IV - Preencher'!K17="","",'[1]TCE - ANEXO IV - Preencher'!K17)</f>
        <v>44377</v>
      </c>
      <c r="J8" s="5" t="str">
        <f>'[1]TCE - ANEXO IV - Preencher'!L17</f>
        <v>26210615242921000138550010000019361000019713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27405</v>
      </c>
    </row>
    <row r="9" spans="1:12" s="8" customFormat="1" ht="19.5" customHeight="1" x14ac:dyDescent="0.2">
      <c r="A9" s="3">
        <f>IFERROR(VLOOKUP(B9,'[1]DADOS (OCULTAR)'!$P$3:$R$72,3,0),"")</f>
        <v>9039744001166</v>
      </c>
      <c r="B9" s="4" t="str">
        <f>'[1]TCE - ANEXO IV - Preencher'!C18</f>
        <v>UPA CARUARU</v>
      </c>
      <c r="C9" s="4" t="str">
        <f>'[1]TCE - ANEXO IV - Preencher'!E18</f>
        <v>3.12 - Material Hospitalar</v>
      </c>
      <c r="D9" s="3">
        <f>'[1]TCE - ANEXO IV - Preencher'!F18</f>
        <v>41102195000168</v>
      </c>
      <c r="E9" s="5" t="str">
        <f>'[1]TCE - ANEXO IV - Preencher'!G18</f>
        <v>PR COMERCIAL MEDICA LTDA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85829</v>
      </c>
      <c r="I9" s="6">
        <f>IF('[1]TCE - ANEXO IV - Preencher'!K18="","",'[1]TCE - ANEXO IV - Preencher'!K18)</f>
        <v>44348</v>
      </c>
      <c r="J9" s="5" t="str">
        <f>'[1]TCE - ANEXO IV - Preencher'!L18</f>
        <v>26210641102195000168550000000858291085110681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3900.5</v>
      </c>
    </row>
    <row r="10" spans="1:12" s="8" customFormat="1" ht="19.5" customHeight="1" x14ac:dyDescent="0.2">
      <c r="A10" s="3">
        <f>IFERROR(VLOOKUP(B10,'[1]DADOS (OCULTAR)'!$P$3:$R$72,3,0),"")</f>
        <v>9039744001166</v>
      </c>
      <c r="B10" s="4" t="str">
        <f>'[1]TCE - ANEXO IV - Preencher'!C19</f>
        <v>UPA CARUARU</v>
      </c>
      <c r="C10" s="4" t="str">
        <f>'[1]TCE - ANEXO IV - Preencher'!E19</f>
        <v>3.12 - Material Hospitalar</v>
      </c>
      <c r="D10" s="3">
        <f>'[1]TCE - ANEXO IV - Preencher'!F19</f>
        <v>3817043000152</v>
      </c>
      <c r="E10" s="5" t="str">
        <f>'[1]TCE - ANEXO IV - Preencher'!G19</f>
        <v>PHARMAPLUS LTDA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000031323</v>
      </c>
      <c r="I10" s="6">
        <f>IF('[1]TCE - ANEXO IV - Preencher'!K19="","",'[1]TCE - ANEXO IV - Preencher'!K19)</f>
        <v>44351</v>
      </c>
      <c r="J10" s="5" t="str">
        <f>'[1]TCE - ANEXO IV - Preencher'!L19</f>
        <v>26210603817043000152550010000313231013575923</v>
      </c>
      <c r="K10" s="5" t="str">
        <f>IF(F10="B",LEFT('[1]TCE - ANEXO IV - Preencher'!M19,2),IF(F10="S",LEFT('[1]TCE - ANEXO IV - Preencher'!M19,7),IF('[1]TCE - ANEXO IV - Preencher'!H19="","")))</f>
        <v>2600104</v>
      </c>
      <c r="L10" s="7">
        <f>'[1]TCE - ANEXO IV - Preencher'!N19</f>
        <v>315.88</v>
      </c>
    </row>
    <row r="11" spans="1:12" s="8" customFormat="1" ht="19.5" customHeight="1" x14ac:dyDescent="0.2">
      <c r="A11" s="3">
        <f>IFERROR(VLOOKUP(B11,'[1]DADOS (OCULTAR)'!$P$3:$R$72,3,0),"")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000104743</v>
      </c>
      <c r="I11" s="6">
        <f>IF('[1]TCE - ANEXO IV - Preencher'!K20="","",'[1]TCE - ANEXO IV - Preencher'!K20)</f>
        <v>44350</v>
      </c>
      <c r="J11" s="5" t="str">
        <f>'[1]TCE - ANEXO IV - Preencher'!L20</f>
        <v>26210608674752000140550010001047431897943633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281.39999999999998</v>
      </c>
    </row>
    <row r="12" spans="1:12" s="8" customFormat="1" ht="19.5" customHeight="1" x14ac:dyDescent="0.2">
      <c r="A12" s="3">
        <f>IFERROR(VLOOKUP(B12,'[1]DADOS (OCULTAR)'!$P$3:$R$72,3,0),"")</f>
        <v>9039744001166</v>
      </c>
      <c r="B12" s="4" t="str">
        <f>'[1]TCE - ANEXO IV - Preencher'!C21</f>
        <v>UPA CARUARU</v>
      </c>
      <c r="C12" s="4" t="str">
        <f>'[1]TCE - ANEXO IV - Preencher'!E21</f>
        <v>3.4 - Material Farmacológico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000104743</v>
      </c>
      <c r="I12" s="6">
        <f>IF('[1]TCE - ANEXO IV - Preencher'!K21="","",'[1]TCE - ANEXO IV - Preencher'!K21)</f>
        <v>44350</v>
      </c>
      <c r="J12" s="5" t="str">
        <f>'[1]TCE - ANEXO IV - Preencher'!L21</f>
        <v>26210608674752000140550010001047431897943633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7070</v>
      </c>
    </row>
    <row r="13" spans="1:12" s="8" customFormat="1" ht="19.5" customHeight="1" x14ac:dyDescent="0.2">
      <c r="A13" s="3">
        <f>IFERROR(VLOOKUP(B13,'[1]DADOS (OCULTAR)'!$P$3:$R$72,3,0),"")</f>
        <v>9039744001166</v>
      </c>
      <c r="B13" s="4" t="str">
        <f>'[1]TCE - ANEXO IV - Preencher'!C22</f>
        <v>UPA CARUARU</v>
      </c>
      <c r="C13" s="4" t="str">
        <f>'[1]TCE - ANEXO IV - Preencher'!E22</f>
        <v>3.12 - Material Hospitalar</v>
      </c>
      <c r="D13" s="3">
        <f>'[1]TCE - ANEXO IV - Preencher'!F22</f>
        <v>23459228000140</v>
      </c>
      <c r="E13" s="5" t="str">
        <f>'[1]TCE - ANEXO IV - Preencher'!G22</f>
        <v>ADEILDO SEVERIANO DA SILVA - COMEC MAT HOSPITALAR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000000387</v>
      </c>
      <c r="I13" s="6">
        <f>IF('[1]TCE - ANEXO IV - Preencher'!K22="","",'[1]TCE - ANEXO IV - Preencher'!K22)</f>
        <v>44361</v>
      </c>
      <c r="J13" s="5" t="str">
        <f>'[1]TCE - ANEXO IV - Preencher'!L22</f>
        <v>26210623459228000140550010000003871030900000</v>
      </c>
      <c r="K13" s="5" t="str">
        <f>IF(F13="B",LEFT('[1]TCE - ANEXO IV - Preencher'!M22,2),IF(F13="S",LEFT('[1]TCE - ANEXO IV - Preencher'!M22,7),IF('[1]TCE - ANEXO IV - Preencher'!H22="","")))</f>
        <v>2603454</v>
      </c>
      <c r="L13" s="7">
        <f>'[1]TCE - ANEXO IV - Preencher'!N22</f>
        <v>2097</v>
      </c>
    </row>
    <row r="14" spans="1:12" s="8" customFormat="1" ht="19.5" customHeight="1" x14ac:dyDescent="0.2">
      <c r="A14" s="3">
        <f>IFERROR(VLOOKUP(B14,'[1]DADOS (OCULTAR)'!$P$3:$R$72,3,0),"")</f>
        <v>9039744001166</v>
      </c>
      <c r="B14" s="4" t="str">
        <f>'[1]TCE - ANEXO IV - Preencher'!C23</f>
        <v>UPA CARUARU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APARELHAGEM MEDICA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528537</v>
      </c>
      <c r="I14" s="6">
        <f>IF('[1]TCE - ANEXO IV - Preencher'!K23="","",'[1]TCE - ANEXO IV - Preencher'!K23)</f>
        <v>44359</v>
      </c>
      <c r="J14" s="5" t="str">
        <f>'[1]TCE - ANEXO IV - Preencher'!L23</f>
        <v>26210610779833000156550010005285371110045789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1195.2</v>
      </c>
    </row>
    <row r="15" spans="1:12" s="8" customFormat="1" ht="19.5" customHeight="1" x14ac:dyDescent="0.2">
      <c r="A15" s="3">
        <f>IFERROR(VLOOKUP(B15,'[1]DADOS (OCULTAR)'!$P$3:$R$72,3,0),"")</f>
        <v>9039744001166</v>
      </c>
      <c r="B15" s="4" t="str">
        <f>'[1]TCE - ANEXO IV - Preencher'!C24</f>
        <v>UPA CARUARU</v>
      </c>
      <c r="C15" s="4" t="str">
        <f>'[1]TCE - ANEXO IV - Preencher'!E24</f>
        <v>3.12 - Material Hospitalar</v>
      </c>
      <c r="D15" s="3">
        <f>'[1]TCE - ANEXO IV - Preencher'!F24</f>
        <v>6198619000996</v>
      </c>
      <c r="E15" s="5" t="str">
        <f>'[1]TCE - ANEXO IV - Preencher'!G24</f>
        <v>DROGATIM DROGARIAS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000016017</v>
      </c>
      <c r="I15" s="6">
        <f>IF('[1]TCE - ANEXO IV - Preencher'!K24="","",'[1]TCE - ANEXO IV - Preencher'!K24)</f>
        <v>44365</v>
      </c>
      <c r="J15" s="5" t="str">
        <f>'[1]TCE - ANEXO IV - Preencher'!L24</f>
        <v>26210606198619000996550030000160171003102432</v>
      </c>
      <c r="K15" s="5" t="str">
        <f>IF(F15="B",LEFT('[1]TCE - ANEXO IV - Preencher'!M24,2),IF(F15="S",LEFT('[1]TCE - ANEXO IV - Preencher'!M24,7),IF('[1]TCE - ANEXO IV - Preencher'!H24="","")))</f>
        <v>2604106</v>
      </c>
      <c r="L15" s="7">
        <f>'[1]TCE - ANEXO IV - Preencher'!N24</f>
        <v>999.8</v>
      </c>
    </row>
    <row r="16" spans="1:12" s="8" customFormat="1" ht="19.5" customHeight="1" x14ac:dyDescent="0.2">
      <c r="A16" s="3">
        <f>IFERROR(VLOOKUP(B16,'[1]DADOS (OCULTAR)'!$P$3:$R$72,3,0),"")</f>
        <v>9039744001166</v>
      </c>
      <c r="B16" s="4" t="str">
        <f>'[1]TCE - ANEXO IV - Preencher'!C25</f>
        <v>UPA CARUARU</v>
      </c>
      <c r="C16" s="4" t="str">
        <f>'[1]TCE - ANEXO IV - Preencher'!E25</f>
        <v>3.12 - Material Hospitalar</v>
      </c>
      <c r="D16" s="3">
        <f>'[1]TCE - ANEXO IV - Preencher'!F25</f>
        <v>30848237000198</v>
      </c>
      <c r="E16" s="5" t="str">
        <f>'[1]TCE - ANEXO IV - Preencher'!G25</f>
        <v>PH COMERCIO DE PRODUTOS MEDICOS HOSPITALAR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000006864</v>
      </c>
      <c r="I16" s="6">
        <f>IF('[1]TCE - ANEXO IV - Preencher'!K25="","",'[1]TCE - ANEXO IV - Preencher'!K25)</f>
        <v>44370</v>
      </c>
      <c r="J16" s="5" t="str">
        <f>'[1]TCE - ANEXO IV - Preencher'!L25</f>
        <v>26210630848237000198550010000068641489905563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3229.5</v>
      </c>
    </row>
    <row r="17" spans="1:12" s="8" customFormat="1" ht="19.5" customHeight="1" x14ac:dyDescent="0.2">
      <c r="A17" s="3">
        <f>IFERROR(VLOOKUP(B17,'[1]DADOS (OCULTAR)'!$P$3:$R$72,3,0),"")</f>
        <v>9039744001166</v>
      </c>
      <c r="B17" s="4" t="str">
        <f>'[1]TCE - ANEXO IV - Preencher'!C26</f>
        <v>UPA CARUARU</v>
      </c>
      <c r="C17" s="4" t="str">
        <f>'[1]TCE - ANEXO IV - Preencher'!E26</f>
        <v>3.12 - Material Hospitalar</v>
      </c>
      <c r="D17" s="3">
        <f>'[1]TCE - ANEXO IV - Preencher'!F26</f>
        <v>58426628000133</v>
      </c>
      <c r="E17" s="5" t="str">
        <f>'[1]TCE - ANEXO IV - Preencher'!G26</f>
        <v>SAMTRONIC INDUSTRIA E COMERCIO LTDA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000274651</v>
      </c>
      <c r="I17" s="6">
        <f>IF('[1]TCE - ANEXO IV - Preencher'!K26="","",'[1]TCE - ANEXO IV - Preencher'!K26)</f>
        <v>44368</v>
      </c>
      <c r="J17" s="5" t="str">
        <f>'[1]TCE - ANEXO IV - Preencher'!L26</f>
        <v>35210658426628000133550010002746511743490623</v>
      </c>
      <c r="K17" s="5" t="str">
        <f>IF(F17="B",LEFT('[1]TCE - ANEXO IV - Preencher'!M26,2),IF(F17="S",LEFT('[1]TCE - ANEXO IV - Preencher'!M26,7),IF('[1]TCE - ANEXO IV - Preencher'!H26="","")))</f>
        <v>3550308</v>
      </c>
      <c r="L17" s="7">
        <f>'[1]TCE - ANEXO IV - Preencher'!N26</f>
        <v>3500</v>
      </c>
    </row>
    <row r="18" spans="1:12" s="8" customFormat="1" ht="19.5" customHeight="1" x14ac:dyDescent="0.2">
      <c r="A18" s="3">
        <f>IFERROR(VLOOKUP(B18,'[1]DADOS (OCULTAR)'!$P$3:$R$72,3,0),"")</f>
        <v>9039744001166</v>
      </c>
      <c r="B18" s="4" t="str">
        <f>'[1]TCE - ANEXO IV - Preencher'!C27</f>
        <v>UPA CARUARU</v>
      </c>
      <c r="C18" s="4" t="str">
        <f>'[1]TCE - ANEXO IV - Preencher'!E27</f>
        <v>3.4 - Material Farmacológico</v>
      </c>
      <c r="D18" s="3">
        <f>'[1]TCE - ANEXO IV - Preencher'!F27</f>
        <v>67729178000653</v>
      </c>
      <c r="E18" s="5" t="str">
        <f>'[1]TCE - ANEXO IV - Preencher'!G27</f>
        <v>COMERCIAL CIRURGICA RIOCLARENSE LTDA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0008771</v>
      </c>
      <c r="I18" s="6">
        <f>IF('[1]TCE - ANEXO IV - Preencher'!K27="","",'[1]TCE - ANEXO IV - Preencher'!K27)</f>
        <v>44351</v>
      </c>
      <c r="J18" s="5" t="str">
        <f>'[1]TCE - ANEXO IV - Preencher'!L27</f>
        <v>26210667729178000653550010000087711139131148</v>
      </c>
      <c r="K18" s="5" t="str">
        <f>IF(F18="B",LEFT('[1]TCE - ANEXO IV - Preencher'!M27,2),IF(F18="S",LEFT('[1]TCE - ANEXO IV - Preencher'!M27,7),IF('[1]TCE - ANEXO IV - Preencher'!H27="","")))</f>
        <v>2607901</v>
      </c>
      <c r="L18" s="7">
        <f>'[1]TCE - ANEXO IV - Preencher'!N27</f>
        <v>703.5</v>
      </c>
    </row>
    <row r="19" spans="1:12" s="8" customFormat="1" ht="19.5" customHeight="1" x14ac:dyDescent="0.2">
      <c r="A19" s="3">
        <f>IFERROR(VLOOKUP(B19,'[1]DADOS (OCULTAR)'!$P$3:$R$72,3,0),"")</f>
        <v>9039744001166</v>
      </c>
      <c r="B19" s="4" t="str">
        <f>'[1]TCE - ANEXO IV - Preencher'!C28</f>
        <v>UPA CARUARU</v>
      </c>
      <c r="C19" s="4" t="str">
        <f>'[1]TCE - ANEXO IV - Preencher'!E28</f>
        <v>3.4 - Material Farmacológico</v>
      </c>
      <c r="D19" s="3">
        <f>'[1]TCE - ANEXO IV - Preencher'!F28</f>
        <v>3817043000152</v>
      </c>
      <c r="E19" s="5" t="str">
        <f>'[1]TCE - ANEXO IV - Preencher'!G28</f>
        <v>PHARMAPLUS LTDA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000031375</v>
      </c>
      <c r="I19" s="6">
        <f>IF('[1]TCE - ANEXO IV - Preencher'!K28="","",'[1]TCE - ANEXO IV - Preencher'!K28)</f>
        <v>44351</v>
      </c>
      <c r="J19" s="5" t="str">
        <f>'[1]TCE - ANEXO IV - Preencher'!L28</f>
        <v>26210603817043000152550010000313751062396499</v>
      </c>
      <c r="K19" s="5" t="str">
        <f>IF(F19="B",LEFT('[1]TCE - ANEXO IV - Preencher'!M28,2),IF(F19="S",LEFT('[1]TCE - ANEXO IV - Preencher'!M28,7),IF('[1]TCE - ANEXO IV - Preencher'!H28="","")))</f>
        <v>2600104</v>
      </c>
      <c r="L19" s="7">
        <f>'[1]TCE - ANEXO IV - Preencher'!N28</f>
        <v>2037.7</v>
      </c>
    </row>
    <row r="20" spans="1:12" s="8" customFormat="1" ht="19.5" customHeight="1" x14ac:dyDescent="0.2">
      <c r="A20" s="3">
        <f>IFERROR(VLOOKUP(B20,'[1]DADOS (OCULTAR)'!$P$3:$R$72,3,0),"")</f>
        <v>9039744001166</v>
      </c>
      <c r="B20" s="4" t="str">
        <f>'[1]TCE - ANEXO IV - Preencher'!C29</f>
        <v>UPA CARUARU</v>
      </c>
      <c r="C20" s="4" t="str">
        <f>'[1]TCE - ANEXO IV - Preencher'!E29</f>
        <v>3.4 - Material Farmacológico</v>
      </c>
      <c r="D20" s="3">
        <f>'[1]TCE - ANEXO IV - Preencher'!F29</f>
        <v>8674752000140</v>
      </c>
      <c r="E20" s="5" t="str">
        <f>'[1]TCE - ANEXO IV - Preencher'!G29</f>
        <v>CIRURGICA MONTEBELLO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000105419</v>
      </c>
      <c r="I20" s="6">
        <f>IF('[1]TCE - ANEXO IV - Preencher'!K29="","",'[1]TCE - ANEXO IV - Preencher'!K29)</f>
        <v>44358</v>
      </c>
      <c r="J20" s="5" t="str">
        <f>'[1]TCE - ANEXO IV - Preencher'!L29</f>
        <v>26210608674752000140550010001054191670275485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2437.8200000000002</v>
      </c>
    </row>
    <row r="21" spans="1:12" s="8" customFormat="1" ht="19.5" customHeight="1" x14ac:dyDescent="0.2">
      <c r="A21" s="3">
        <f>IFERROR(VLOOKUP(B21,'[1]DADOS (OCULTAR)'!$P$3:$R$72,3,0),"")</f>
        <v>9039744001166</v>
      </c>
      <c r="B21" s="4" t="str">
        <f>'[1]TCE - ANEXO IV - Preencher'!C30</f>
        <v>UPA CARUARU</v>
      </c>
      <c r="C21" s="4" t="str">
        <f>'[1]TCE - ANEXO IV - Preencher'!E30</f>
        <v>3.2 - Gás e Outros Materiais Engarrafados</v>
      </c>
      <c r="D21" s="3">
        <f>'[1]TCE - ANEXO IV - Preencher'!F30</f>
        <v>24380578002203</v>
      </c>
      <c r="E21" s="5" t="str">
        <f>'[1]TCE - ANEXO IV - Preencher'!G30</f>
        <v>WHITE MARTINS GASES INDUSTRIAIS NE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990</v>
      </c>
      <c r="I21" s="6">
        <f>IF('[1]TCE - ANEXO IV - Preencher'!K30="","",'[1]TCE - ANEXO IV - Preencher'!K30)</f>
        <v>44349</v>
      </c>
      <c r="J21" s="5" t="str">
        <f>'[1]TCE - ANEXO IV - Preencher'!L30</f>
        <v>26210624380578002203550930000009901838994520</v>
      </c>
      <c r="K21" s="5" t="str">
        <f>IF(F21="B",LEFT('[1]TCE - ANEXO IV - Preencher'!M30,2),IF(F21="S",LEFT('[1]TCE - ANEXO IV - Preencher'!M30,7),IF('[1]TCE - ANEXO IV - Preencher'!H30="","")))</f>
        <v>2602902</v>
      </c>
      <c r="L21" s="7">
        <f>'[1]TCE - ANEXO IV - Preencher'!N30</f>
        <v>2078.84</v>
      </c>
    </row>
    <row r="22" spans="1:12" s="8" customFormat="1" ht="19.5" customHeight="1" x14ac:dyDescent="0.2">
      <c r="A22" s="3">
        <f>IFERROR(VLOOKUP(B22,'[1]DADOS (OCULTAR)'!$P$3:$R$72,3,0),"")</f>
        <v>9039744001166</v>
      </c>
      <c r="B22" s="4" t="str">
        <f>'[1]TCE - ANEXO IV - Preencher'!C31</f>
        <v>UPA CARUARU</v>
      </c>
      <c r="C22" s="4" t="str">
        <f>'[1]TCE - ANEXO IV - Preencher'!E31</f>
        <v>3.2 - Gás e Outros Materiais Engarrafados</v>
      </c>
      <c r="D22" s="3">
        <f>'[1]TCE - ANEXO IV - Preencher'!F31</f>
        <v>24380578002203</v>
      </c>
      <c r="E22" s="5" t="str">
        <f>'[1]TCE - ANEXO IV - Preencher'!G31</f>
        <v>WHITE MARTINS GASES INDUSTRIAIS NE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300827</v>
      </c>
      <c r="I22" s="6">
        <f>IF('[1]TCE - ANEXO IV - Preencher'!K31="","",'[1]TCE - ANEXO IV - Preencher'!K31)</f>
        <v>44349</v>
      </c>
      <c r="J22" s="5" t="str">
        <f>'[1]TCE - ANEXO IV - Preencher'!L31</f>
        <v>26210624380578002041552000003008271839113092</v>
      </c>
      <c r="K22" s="5" t="str">
        <f>IF(F22="B",LEFT('[1]TCE - ANEXO IV - Preencher'!M31,2),IF(F22="S",LEFT('[1]TCE - ANEXO IV - Preencher'!M31,7),IF('[1]TCE - ANEXO IV - Preencher'!H31="","")))</f>
        <v>2602902</v>
      </c>
      <c r="L22" s="7">
        <f>'[1]TCE - ANEXO IV - Preencher'!N31</f>
        <v>173.2</v>
      </c>
    </row>
    <row r="23" spans="1:12" s="8" customFormat="1" ht="19.5" customHeight="1" x14ac:dyDescent="0.2">
      <c r="A23" s="3">
        <f>IFERROR(VLOOKUP(B23,'[1]DADOS (OCULTAR)'!$P$3:$R$72,3,0),"")</f>
        <v>9039744001166</v>
      </c>
      <c r="B23" s="4" t="str">
        <f>'[1]TCE - ANEXO IV - Preencher'!C32</f>
        <v>UPA CARUARU</v>
      </c>
      <c r="C23" s="4" t="str">
        <f>'[1]TCE - ANEXO IV - Preencher'!E32</f>
        <v>3.2 - Gás e Outros Materiais Engarrafados</v>
      </c>
      <c r="D23" s="3">
        <f>'[1]TCE - ANEXO IV - Preencher'!F32</f>
        <v>24380578002203</v>
      </c>
      <c r="E23" s="5" t="str">
        <f>'[1]TCE - ANEXO IV - Preencher'!G32</f>
        <v>WHITE MARTINS GASES INDUSTRIAIS NE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300832</v>
      </c>
      <c r="I23" s="6">
        <f>IF('[1]TCE - ANEXO IV - Preencher'!K32="","",'[1]TCE - ANEXO IV - Preencher'!K32)</f>
        <v>44349</v>
      </c>
      <c r="J23" s="5" t="str">
        <f>'[1]TCE - ANEXO IV - Preencher'!L32</f>
        <v>26210624380578002041552000003008321839128944</v>
      </c>
      <c r="K23" s="5" t="str">
        <f>IF(F23="B",LEFT('[1]TCE - ANEXO IV - Preencher'!M32,2),IF(F23="S",LEFT('[1]TCE - ANEXO IV - Preencher'!M32,7),IF('[1]TCE - ANEXO IV - Preencher'!H32="","")))</f>
        <v>2602902</v>
      </c>
      <c r="L23" s="7">
        <f>'[1]TCE - ANEXO IV - Preencher'!N32</f>
        <v>103.92</v>
      </c>
    </row>
    <row r="24" spans="1:12" s="8" customFormat="1" ht="19.5" customHeight="1" x14ac:dyDescent="0.2">
      <c r="A24" s="3">
        <f>IFERROR(VLOOKUP(B24,'[1]DADOS (OCULTAR)'!$P$3:$R$72,3,0),"")</f>
        <v>9039744001166</v>
      </c>
      <c r="B24" s="4" t="str">
        <f>'[1]TCE - ANEXO IV - Preencher'!C33</f>
        <v>UPA CARUARU</v>
      </c>
      <c r="C24" s="4" t="str">
        <f>'[1]TCE - ANEXO IV - Preencher'!E33</f>
        <v>3.2 - Gás e Outros Materiais Engarrafados</v>
      </c>
      <c r="D24" s="3">
        <f>'[1]TCE - ANEXO IV - Preencher'!F33</f>
        <v>24380578002203</v>
      </c>
      <c r="E24" s="5" t="str">
        <f>'[1]TCE - ANEXO IV - Preencher'!G33</f>
        <v>WHITE MARTINS GASES INDUSTRIAIS NE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300833</v>
      </c>
      <c r="I24" s="6">
        <f>IF('[1]TCE - ANEXO IV - Preencher'!K33="","",'[1]TCE - ANEXO IV - Preencher'!K33)</f>
        <v>44349</v>
      </c>
      <c r="J24" s="5" t="str">
        <f>'[1]TCE - ANEXO IV - Preencher'!L33</f>
        <v>26210624380578002041552000003008331839128950</v>
      </c>
      <c r="K24" s="5" t="str">
        <f>IF(F24="B",LEFT('[1]TCE - ANEXO IV - Preencher'!M33,2),IF(F24="S",LEFT('[1]TCE - ANEXO IV - Preencher'!M33,7),IF('[1]TCE - ANEXO IV - Preencher'!H33="","")))</f>
        <v>2602902</v>
      </c>
      <c r="L24" s="7">
        <f>'[1]TCE - ANEXO IV - Preencher'!N33</f>
        <v>138.56</v>
      </c>
    </row>
    <row r="25" spans="1:12" s="8" customFormat="1" ht="19.5" customHeight="1" x14ac:dyDescent="0.2">
      <c r="A25" s="3">
        <f>IFERROR(VLOOKUP(B25,'[1]DADOS (OCULTAR)'!$P$3:$R$72,3,0),"")</f>
        <v>9039744001166</v>
      </c>
      <c r="B25" s="4" t="str">
        <f>'[1]TCE - ANEXO IV - Preencher'!C34</f>
        <v>UPA CARUARU</v>
      </c>
      <c r="C25" s="4" t="str">
        <f>'[1]TCE - ANEXO IV - Preencher'!E34</f>
        <v>3.2 - Gás e Outros Materiais Engarrafados</v>
      </c>
      <c r="D25" s="3">
        <f>'[1]TCE - ANEXO IV - Preencher'!F34</f>
        <v>24380578002203</v>
      </c>
      <c r="E25" s="5" t="str">
        <f>'[1]TCE - ANEXO IV - Preencher'!G34</f>
        <v>WHITE MARTINS GASES INDUSTRIAIS NE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300836</v>
      </c>
      <c r="I25" s="6">
        <f>IF('[1]TCE - ANEXO IV - Preencher'!K34="","",'[1]TCE - ANEXO IV - Preencher'!K34)</f>
        <v>44349</v>
      </c>
      <c r="J25" s="5" t="str">
        <f>'[1]TCE - ANEXO IV - Preencher'!L34</f>
        <v>26210624380578002041552000003008361839128994</v>
      </c>
      <c r="K25" s="5" t="str">
        <f>IF(F25="B",LEFT('[1]TCE - ANEXO IV - Preencher'!M34,2),IF(F25="S",LEFT('[1]TCE - ANEXO IV - Preencher'!M34,7),IF('[1]TCE - ANEXO IV - Preencher'!H34="","")))</f>
        <v>2602902</v>
      </c>
      <c r="L25" s="7">
        <f>'[1]TCE - ANEXO IV - Preencher'!N34</f>
        <v>103.92</v>
      </c>
    </row>
    <row r="26" spans="1:12" s="8" customFormat="1" ht="19.5" customHeight="1" x14ac:dyDescent="0.2">
      <c r="A26" s="3">
        <f>IFERROR(VLOOKUP(B26,'[1]DADOS (OCULTAR)'!$P$3:$R$72,3,0),"")</f>
        <v>9039744001166</v>
      </c>
      <c r="B26" s="4" t="str">
        <f>'[1]TCE - ANEXO IV - Preencher'!C35</f>
        <v>UPA CARUARU</v>
      </c>
      <c r="C26" s="4" t="str">
        <f>'[1]TCE - ANEXO IV - Preencher'!E35</f>
        <v>3.2 - Gás e Outros Materiais Engarrafados</v>
      </c>
      <c r="D26" s="3">
        <f>'[1]TCE - ANEXO IV - Preencher'!F35</f>
        <v>24380578002203</v>
      </c>
      <c r="E26" s="5" t="str">
        <f>'[1]TCE - ANEXO IV - Preencher'!G35</f>
        <v>WHITE MARTINS GASES INDUSTRIAIS NE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300940</v>
      </c>
      <c r="I26" s="6">
        <f>IF('[1]TCE - ANEXO IV - Preencher'!K35="","",'[1]TCE - ANEXO IV - Preencher'!K35)</f>
        <v>44351</v>
      </c>
      <c r="J26" s="5" t="str">
        <f>'[1]TCE - ANEXO IV - Preencher'!L35</f>
        <v>26210624380578002041552000003009401839359552</v>
      </c>
      <c r="K26" s="5" t="str">
        <f>IF(F26="B",LEFT('[1]TCE - ANEXO IV - Preencher'!M35,2),IF(F26="S",LEFT('[1]TCE - ANEXO IV - Preencher'!M35,7),IF('[1]TCE - ANEXO IV - Preencher'!H35="","")))</f>
        <v>2602902</v>
      </c>
      <c r="L26" s="7">
        <f>'[1]TCE - ANEXO IV - Preencher'!N35</f>
        <v>71.959999999999994</v>
      </c>
    </row>
    <row r="27" spans="1:12" s="8" customFormat="1" ht="19.5" customHeight="1" x14ac:dyDescent="0.2">
      <c r="A27" s="3">
        <f>IFERROR(VLOOKUP(B27,'[1]DADOS (OCULTAR)'!$P$3:$R$72,3,0),"")</f>
        <v>9039744001166</v>
      </c>
      <c r="B27" s="4" t="str">
        <f>'[1]TCE - ANEXO IV - Preencher'!C36</f>
        <v>UPA CARUARU</v>
      </c>
      <c r="C27" s="4" t="str">
        <f>'[1]TCE - ANEXO IV - Preencher'!E36</f>
        <v>3.2 - Gás e Outros Materiais Engarrafados</v>
      </c>
      <c r="D27" s="3">
        <f>'[1]TCE - ANEXO IV - Preencher'!F36</f>
        <v>24380578002203</v>
      </c>
      <c r="E27" s="5" t="str">
        <f>'[1]TCE - ANEXO IV - Preencher'!G36</f>
        <v>WHITE MARTINS GASES INDUSTRIAIS NE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301037</v>
      </c>
      <c r="I27" s="6">
        <f>IF('[1]TCE - ANEXO IV - Preencher'!K36="","",'[1]TCE - ANEXO IV - Preencher'!K36)</f>
        <v>44354</v>
      </c>
      <c r="J27" s="5" t="str">
        <f>'[1]TCE - ANEXO IV - Preencher'!L36</f>
        <v>26210624380578002041552000003010371839559748</v>
      </c>
      <c r="K27" s="5" t="str">
        <f>IF(F27="B",LEFT('[1]TCE - ANEXO IV - Preencher'!M36,2),IF(F27="S",LEFT('[1]TCE - ANEXO IV - Preencher'!M36,7),IF('[1]TCE - ANEXO IV - Preencher'!H36="","")))</f>
        <v>2602902</v>
      </c>
      <c r="L27" s="7">
        <f>'[1]TCE - ANEXO IV - Preencher'!N36</f>
        <v>69.28</v>
      </c>
    </row>
    <row r="28" spans="1:12" s="8" customFormat="1" ht="19.5" customHeight="1" x14ac:dyDescent="0.2">
      <c r="A28" s="3">
        <f>IFERROR(VLOOKUP(B28,'[1]DADOS (OCULTAR)'!$P$3:$R$72,3,0),"")</f>
        <v>9039744001166</v>
      </c>
      <c r="B28" s="4" t="str">
        <f>'[1]TCE - ANEXO IV - Preencher'!C37</f>
        <v>UPA CARUARU</v>
      </c>
      <c r="C28" s="4" t="str">
        <f>'[1]TCE - ANEXO IV - Preencher'!E37</f>
        <v>3.2 - Gás e Outros Materiais Engarrafados</v>
      </c>
      <c r="D28" s="3">
        <f>'[1]TCE - ANEXO IV - Preencher'!F37</f>
        <v>24380578002203</v>
      </c>
      <c r="E28" s="5" t="str">
        <f>'[1]TCE - ANEXO IV - Preencher'!G37</f>
        <v>WHITE MARTINS GASES INDUSTRIAIS NE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301135</v>
      </c>
      <c r="I28" s="6">
        <f>IF('[1]TCE - ANEXO IV - Preencher'!K37="","",'[1]TCE - ANEXO IV - Preencher'!K37)</f>
        <v>44356</v>
      </c>
      <c r="J28" s="5" t="str">
        <f>'[1]TCE - ANEXO IV - Preencher'!L37</f>
        <v>26210624380578002041552000003011351839966638</v>
      </c>
      <c r="K28" s="5" t="str">
        <f>IF(F28="B",LEFT('[1]TCE - ANEXO IV - Preencher'!M37,2),IF(F28="S",LEFT('[1]TCE - ANEXO IV - Preencher'!M37,7),IF('[1]TCE - ANEXO IV - Preencher'!H37="","")))</f>
        <v>2602902</v>
      </c>
      <c r="L28" s="7">
        <f>'[1]TCE - ANEXO IV - Preencher'!N37</f>
        <v>242.48</v>
      </c>
    </row>
    <row r="29" spans="1:12" s="8" customFormat="1" ht="19.5" customHeight="1" x14ac:dyDescent="0.2">
      <c r="A29" s="3">
        <f>IFERROR(VLOOKUP(B29,'[1]DADOS (OCULTAR)'!$P$3:$R$72,3,0),"")</f>
        <v>9039744001166</v>
      </c>
      <c r="B29" s="4" t="str">
        <f>'[1]TCE - ANEXO IV - Preencher'!C38</f>
        <v>UPA CARUARU</v>
      </c>
      <c r="C29" s="4" t="str">
        <f>'[1]TCE - ANEXO IV - Preencher'!E38</f>
        <v>3.2 - Gás e Outros Materiais Engarrafados</v>
      </c>
      <c r="D29" s="3">
        <f>'[1]TCE - ANEXO IV - Preencher'!F38</f>
        <v>24380578002203</v>
      </c>
      <c r="E29" s="5" t="str">
        <f>'[1]TCE - ANEXO IV - Preencher'!G38</f>
        <v>WHITE MARTINS GASES INDUSTRIAIS NE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301250</v>
      </c>
      <c r="I29" s="6">
        <f>IF('[1]TCE - ANEXO IV - Preencher'!K38="","",'[1]TCE - ANEXO IV - Preencher'!K38)</f>
        <v>44357</v>
      </c>
      <c r="J29" s="5" t="str">
        <f>'[1]TCE - ANEXO IV - Preencher'!L38</f>
        <v>26210624380578002041552000003012501840129940</v>
      </c>
      <c r="K29" s="5" t="str">
        <f>IF(F29="B",LEFT('[1]TCE - ANEXO IV - Preencher'!M38,2),IF(F29="S",LEFT('[1]TCE - ANEXO IV - Preencher'!M38,7),IF('[1]TCE - ANEXO IV - Preencher'!H38="","")))</f>
        <v>2602902</v>
      </c>
      <c r="L29" s="7">
        <f>'[1]TCE - ANEXO IV - Preencher'!N38</f>
        <v>175.88</v>
      </c>
    </row>
    <row r="30" spans="1:12" s="8" customFormat="1" ht="19.5" customHeight="1" x14ac:dyDescent="0.2">
      <c r="A30" s="3">
        <f>IFERROR(VLOOKUP(B30,'[1]DADOS (OCULTAR)'!$P$3:$R$72,3,0),"")</f>
        <v>9039744001166</v>
      </c>
      <c r="B30" s="4" t="str">
        <f>'[1]TCE - ANEXO IV - Preencher'!C39</f>
        <v>UPA CARUARU</v>
      </c>
      <c r="C30" s="4" t="str">
        <f>'[1]TCE - ANEXO IV - Preencher'!E39</f>
        <v>3.2 - Gás e Outros Materiais Engarrafados</v>
      </c>
      <c r="D30" s="3">
        <f>'[1]TCE - ANEXO IV - Preencher'!F39</f>
        <v>24380578002203</v>
      </c>
      <c r="E30" s="5" t="str">
        <f>'[1]TCE - ANEXO IV - Preencher'!G39</f>
        <v>WHITE MARTINS GASES INDUSTRIAIS NE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301251</v>
      </c>
      <c r="I30" s="6">
        <f>IF('[1]TCE - ANEXO IV - Preencher'!K39="","",'[1]TCE - ANEXO IV - Preencher'!K39)</f>
        <v>44357</v>
      </c>
      <c r="J30" s="5" t="str">
        <f>'[1]TCE - ANEXO IV - Preencher'!L39</f>
        <v>26210624380578002041552000003012511840129980</v>
      </c>
      <c r="K30" s="5" t="str">
        <f>IF(F30="B",LEFT('[1]TCE - ANEXO IV - Preencher'!M39,2),IF(F30="S",LEFT('[1]TCE - ANEXO IV - Preencher'!M39,7),IF('[1]TCE - ANEXO IV - Preencher'!H39="","")))</f>
        <v>2602902</v>
      </c>
      <c r="L30" s="7">
        <f>'[1]TCE - ANEXO IV - Preencher'!N39</f>
        <v>69.28</v>
      </c>
    </row>
    <row r="31" spans="1:12" s="8" customFormat="1" ht="19.5" customHeight="1" x14ac:dyDescent="0.2">
      <c r="A31" s="3">
        <f>IFERROR(VLOOKUP(B31,'[1]DADOS (OCULTAR)'!$P$3:$R$72,3,0),"")</f>
        <v>9039744001166</v>
      </c>
      <c r="B31" s="4" t="str">
        <f>'[1]TCE - ANEXO IV - Preencher'!C40</f>
        <v>UPA CARUARU</v>
      </c>
      <c r="C31" s="4" t="str">
        <f>'[1]TCE - ANEXO IV - Preencher'!E40</f>
        <v>3.2 - Gás e Outros Materiais Engarrafados</v>
      </c>
      <c r="D31" s="3">
        <f>'[1]TCE - ANEXO IV - Preencher'!F40</f>
        <v>24380578002203</v>
      </c>
      <c r="E31" s="5" t="str">
        <f>'[1]TCE - ANEXO IV - Preencher'!G40</f>
        <v>WHITE MARTINS GASES INDUSTRIAIS NE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1771</v>
      </c>
      <c r="I31" s="6">
        <f>IF('[1]TCE - ANEXO IV - Preencher'!K40="","",'[1]TCE - ANEXO IV - Preencher'!K40)</f>
        <v>44357</v>
      </c>
      <c r="J31" s="5" t="str">
        <f>'[1]TCE - ANEXO IV - Preencher'!L40</f>
        <v>26210624380578002203550890000017711840229437</v>
      </c>
      <c r="K31" s="5" t="str">
        <f>IF(F31="B",LEFT('[1]TCE - ANEXO IV - Preencher'!M40,2),IF(F31="S",LEFT('[1]TCE - ANEXO IV - Preencher'!M40,7),IF('[1]TCE - ANEXO IV - Preencher'!H40="","")))</f>
        <v>2602902</v>
      </c>
      <c r="L31" s="7">
        <f>'[1]TCE - ANEXO IV - Preencher'!N40</f>
        <v>1133.43</v>
      </c>
    </row>
    <row r="32" spans="1:12" s="8" customFormat="1" ht="19.5" customHeight="1" x14ac:dyDescent="0.2">
      <c r="A32" s="3">
        <f>IFERROR(VLOOKUP(B32,'[1]DADOS (OCULTAR)'!$P$3:$R$72,3,0),"")</f>
        <v>9039744001166</v>
      </c>
      <c r="B32" s="4" t="str">
        <f>'[1]TCE - ANEXO IV - Preencher'!C41</f>
        <v>UPA CARUARU</v>
      </c>
      <c r="C32" s="4" t="str">
        <f>'[1]TCE - ANEXO IV - Preencher'!E41</f>
        <v>3.2 - Gás e Outros Materiais Engarrafados</v>
      </c>
      <c r="D32" s="3">
        <f>'[1]TCE - ANEXO IV - Preencher'!F41</f>
        <v>24380578002203</v>
      </c>
      <c r="E32" s="5" t="str">
        <f>'[1]TCE - ANEXO IV - Preencher'!G41</f>
        <v>WHITE MARTINS GASES INDUSTRIAIS NE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301521</v>
      </c>
      <c r="I32" s="6">
        <f>IF('[1]TCE - ANEXO IV - Preencher'!K41="","",'[1]TCE - ANEXO IV - Preencher'!K41)</f>
        <v>44362</v>
      </c>
      <c r="J32" s="5" t="str">
        <f>'[1]TCE - ANEXO IV - Preencher'!L41</f>
        <v>26210624380578002041552000003015211840764829</v>
      </c>
      <c r="K32" s="5" t="str">
        <f>IF(F32="B",LEFT('[1]TCE - ANEXO IV - Preencher'!M41,2),IF(F32="S",LEFT('[1]TCE - ANEXO IV - Preencher'!M41,7),IF('[1]TCE - ANEXO IV - Preencher'!H41="","")))</f>
        <v>2602902</v>
      </c>
      <c r="L32" s="7">
        <f>'[1]TCE - ANEXO IV - Preencher'!N41</f>
        <v>69.28</v>
      </c>
    </row>
    <row r="33" spans="1:12" s="8" customFormat="1" ht="19.5" customHeight="1" x14ac:dyDescent="0.2">
      <c r="A33" s="3">
        <f>IFERROR(VLOOKUP(B33,'[1]DADOS (OCULTAR)'!$P$3:$R$72,3,0),"")</f>
        <v>9039744001166</v>
      </c>
      <c r="B33" s="4" t="str">
        <f>'[1]TCE - ANEXO IV - Preencher'!C42</f>
        <v>UPA CARUARU</v>
      </c>
      <c r="C33" s="4" t="str">
        <f>'[1]TCE - ANEXO IV - Preencher'!E42</f>
        <v>3.2 - Gás e Outros Materiais Engarrafados</v>
      </c>
      <c r="D33" s="3">
        <f>'[1]TCE - ANEXO IV - Preencher'!F42</f>
        <v>24380578002203</v>
      </c>
      <c r="E33" s="5" t="str">
        <f>'[1]TCE - ANEXO IV - Preencher'!G42</f>
        <v>WHITE MARTINS GASES INDUSTRIAIS NE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302000</v>
      </c>
      <c r="I33" s="6">
        <f>IF('[1]TCE - ANEXO IV - Preencher'!K42="","",'[1]TCE - ANEXO IV - Preencher'!K42)</f>
        <v>44369</v>
      </c>
      <c r="J33" s="5" t="str">
        <f>'[1]TCE - ANEXO IV - Preencher'!L42</f>
        <v>26210624380578002041552000003020001841578686</v>
      </c>
      <c r="K33" s="5" t="str">
        <f>IF(F33="B",LEFT('[1]TCE - ANEXO IV - Preencher'!M42,2),IF(F33="S",LEFT('[1]TCE - ANEXO IV - Preencher'!M42,7),IF('[1]TCE - ANEXO IV - Preencher'!H42="","")))</f>
        <v>2602902</v>
      </c>
      <c r="L33" s="7">
        <f>'[1]TCE - ANEXO IV - Preencher'!N42</f>
        <v>106.6</v>
      </c>
    </row>
    <row r="34" spans="1:12" s="8" customFormat="1" ht="19.5" customHeight="1" x14ac:dyDescent="0.2">
      <c r="A34" s="3">
        <f>IFERROR(VLOOKUP(B34,'[1]DADOS (OCULTAR)'!$P$3:$R$72,3,0),"")</f>
        <v>9039744001166</v>
      </c>
      <c r="B34" s="4" t="str">
        <f>'[1]TCE - ANEXO IV - Preencher'!C43</f>
        <v>UPA CARUARU</v>
      </c>
      <c r="C34" s="4" t="str">
        <f>'[1]TCE - ANEXO IV - Preencher'!E43</f>
        <v>3.2 - Gás e Outros Materiais Engarrafados</v>
      </c>
      <c r="D34" s="3">
        <f>'[1]TCE - ANEXO IV - Preencher'!F43</f>
        <v>24380578002203</v>
      </c>
      <c r="E34" s="5" t="str">
        <f>'[1]TCE - ANEXO IV - Preencher'!G43</f>
        <v>WHITE MARTINS GASES INDUSTRIAIS NE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302148</v>
      </c>
      <c r="I34" s="6">
        <f>IF('[1]TCE - ANEXO IV - Preencher'!K43="","",'[1]TCE - ANEXO IV - Preencher'!K43)</f>
        <v>44372</v>
      </c>
      <c r="J34" s="5" t="str">
        <f>'[1]TCE - ANEXO IV - Preencher'!L43</f>
        <v>26210624380578002041552000003021481842087090</v>
      </c>
      <c r="K34" s="5" t="str">
        <f>IF(F34="B",LEFT('[1]TCE - ANEXO IV - Preencher'!M43,2),IF(F34="S",LEFT('[1]TCE - ANEXO IV - Preencher'!M43,7),IF('[1]TCE - ANEXO IV - Preencher'!H43="","")))</f>
        <v>2602902</v>
      </c>
      <c r="L34" s="7">
        <f>'[1]TCE - ANEXO IV - Preencher'!N43</f>
        <v>69.28</v>
      </c>
    </row>
    <row r="35" spans="1:12" s="8" customFormat="1" ht="19.5" customHeight="1" x14ac:dyDescent="0.2">
      <c r="A35" s="3">
        <f>IFERROR(VLOOKUP(B35,'[1]DADOS (OCULTAR)'!$P$3:$R$72,3,0),"")</f>
        <v>9039744001166</v>
      </c>
      <c r="B35" s="4" t="str">
        <f>'[1]TCE - ANEXO IV - Preencher'!C44</f>
        <v>UPA CARUARU</v>
      </c>
      <c r="C35" s="4" t="str">
        <f>'[1]TCE - ANEXO IV - Preencher'!E44</f>
        <v>3.2 - Gás e Outros Materiais Engarrafados</v>
      </c>
      <c r="D35" s="3">
        <f>'[1]TCE - ANEXO IV - Preencher'!F44</f>
        <v>24380578002203</v>
      </c>
      <c r="E35" s="5" t="str">
        <f>'[1]TCE - ANEXO IV - Preencher'!G44</f>
        <v>WHITE MARTINS GASES INDUSTRIAIS NE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302157</v>
      </c>
      <c r="I35" s="6">
        <f>IF('[1]TCE - ANEXO IV - Preencher'!K44="","",'[1]TCE - ANEXO IV - Preencher'!K44)</f>
        <v>44372</v>
      </c>
      <c r="J35" s="5" t="str">
        <f>'[1]TCE - ANEXO IV - Preencher'!L44</f>
        <v>26210624380578002041552000003021571842089822</v>
      </c>
      <c r="K35" s="5" t="str">
        <f>IF(F35="B",LEFT('[1]TCE - ANEXO IV - Preencher'!M44,2),IF(F35="S",LEFT('[1]TCE - ANEXO IV - Preencher'!M44,7),IF('[1]TCE - ANEXO IV - Preencher'!H44="","")))</f>
        <v>2602902</v>
      </c>
      <c r="L35" s="7">
        <f>'[1]TCE - ANEXO IV - Preencher'!N44</f>
        <v>34.64</v>
      </c>
    </row>
    <row r="36" spans="1:12" s="8" customFormat="1" ht="19.5" customHeight="1" x14ac:dyDescent="0.2">
      <c r="A36" s="3">
        <f>IFERROR(VLOOKUP(B36,'[1]DADOS (OCULTAR)'!$P$3:$R$72,3,0),"")</f>
        <v>9039744001166</v>
      </c>
      <c r="B36" s="4" t="str">
        <f>'[1]TCE - ANEXO IV - Preencher'!C45</f>
        <v>UPA CARUARU</v>
      </c>
      <c r="C36" s="4" t="str">
        <f>'[1]TCE - ANEXO IV - Preencher'!E45</f>
        <v>3.2 - Gás e Outros Materiais Engarrafados</v>
      </c>
      <c r="D36" s="3">
        <f>'[1]TCE - ANEXO IV - Preencher'!F45</f>
        <v>24380578002203</v>
      </c>
      <c r="E36" s="5" t="str">
        <f>'[1]TCE - ANEXO IV - Preencher'!G45</f>
        <v>WHITE MARTINS GASES INDUSTRIAIS NE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302252</v>
      </c>
      <c r="I36" s="6">
        <f>IF('[1]TCE - ANEXO IV - Preencher'!K45="","",'[1]TCE - ANEXO IV - Preencher'!K45)</f>
        <v>44375</v>
      </c>
      <c r="J36" s="5" t="str">
        <f>'[1]TCE - ANEXO IV - Preencher'!L45</f>
        <v>26210624380578002041552000003022521842375590</v>
      </c>
      <c r="K36" s="5" t="str">
        <f>IF(F36="B",LEFT('[1]TCE - ANEXO IV - Preencher'!M45,2),IF(F36="S",LEFT('[1]TCE - ANEXO IV - Preencher'!M45,7),IF('[1]TCE - ANEXO IV - Preencher'!H45="","")))</f>
        <v>2602902</v>
      </c>
      <c r="L36" s="7">
        <f>'[1]TCE - ANEXO IV - Preencher'!N45</f>
        <v>69.28</v>
      </c>
    </row>
    <row r="37" spans="1:12" s="8" customFormat="1" ht="19.5" customHeight="1" x14ac:dyDescent="0.2">
      <c r="A37" s="3">
        <f>IFERROR(VLOOKUP(B37,'[1]DADOS (OCULTAR)'!$P$3:$R$72,3,0),"")</f>
        <v>9039744001166</v>
      </c>
      <c r="B37" s="4" t="str">
        <f>'[1]TCE - ANEXO IV - Preencher'!C46</f>
        <v>UPA CARUARU</v>
      </c>
      <c r="C37" s="4" t="str">
        <f>'[1]TCE - ANEXO IV - Preencher'!E46</f>
        <v>3.99 - Outras despesas com Material de Consumo</v>
      </c>
      <c r="D37" s="3">
        <f>'[1]TCE - ANEXO IV - Preencher'!F46</f>
        <v>10779833000156</v>
      </c>
      <c r="E37" s="5" t="str">
        <f>'[1]TCE - ANEXO IV - Preencher'!G46</f>
        <v>MEDICAL MERCANTIL DE APARELHAGEM MEDICA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528291</v>
      </c>
      <c r="I37" s="6">
        <f>IF('[1]TCE - ANEXO IV - Preencher'!K46="","",'[1]TCE - ANEXO IV - Preencher'!K46)</f>
        <v>44356</v>
      </c>
      <c r="J37" s="5" t="str">
        <f>'[1]TCE - ANEXO IV - Preencher'!L46</f>
        <v>26210610779833000156550010005282911122539526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589.79999999999995</v>
      </c>
    </row>
    <row r="38" spans="1:12" s="8" customFormat="1" ht="19.5" customHeight="1" x14ac:dyDescent="0.2">
      <c r="A38" s="3">
        <f>IFERROR(VLOOKUP(B38,'[1]DADOS (OCULTAR)'!$P$3:$R$72,3,0),"")</f>
        <v>9039744001166</v>
      </c>
      <c r="B38" s="4" t="str">
        <f>'[1]TCE - ANEXO IV - Preencher'!C47</f>
        <v>UPA CARUARU</v>
      </c>
      <c r="C38" s="4" t="str">
        <f>'[1]TCE - ANEXO IV - Preencher'!E47</f>
        <v>3.99 - Outras despesas com Material de Consumo</v>
      </c>
      <c r="D38" s="3">
        <f>'[1]TCE - ANEXO IV - Preencher'!F47</f>
        <v>28964130000163</v>
      </c>
      <c r="E38" s="5" t="str">
        <f>'[1]TCE - ANEXO IV - Preencher'!G47</f>
        <v>SOARES E BRAGA COMERCIO DE PRODUTOS E EQUIP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545</v>
      </c>
      <c r="I38" s="6">
        <f>IF('[1]TCE - ANEXO IV - Preencher'!K47="","",'[1]TCE - ANEXO IV - Preencher'!K47)</f>
        <v>44357</v>
      </c>
      <c r="J38" s="5" t="str">
        <f>'[1]TCE - ANEXO IV - Preencher'!L47</f>
        <v>26210628964130000163550010000005451484772520</v>
      </c>
      <c r="K38" s="5" t="str">
        <f>IF(F38="B",LEFT('[1]TCE - ANEXO IV - Preencher'!M47,2),IF(F38="S",LEFT('[1]TCE - ANEXO IV - Preencher'!M47,7),IF('[1]TCE - ANEXO IV - Preencher'!H47="","")))</f>
        <v>2604106</v>
      </c>
      <c r="L38" s="7">
        <f>'[1]TCE - ANEXO IV - Preencher'!N47</f>
        <v>562.20000000000005</v>
      </c>
    </row>
    <row r="39" spans="1:12" s="8" customFormat="1" ht="19.5" customHeight="1" x14ac:dyDescent="0.2">
      <c r="A39" s="3">
        <f>IFERROR(VLOOKUP(B39,'[1]DADOS (OCULTAR)'!$P$3:$R$72,3,0),"")</f>
        <v>9039744001166</v>
      </c>
      <c r="B39" s="4" t="str">
        <f>'[1]TCE - ANEXO IV - Preencher'!C48</f>
        <v>UPA CARUARU</v>
      </c>
      <c r="C39" s="4" t="str">
        <f>'[1]TCE - ANEXO IV - Preencher'!E48</f>
        <v>3.99 - Outras despesas com Material de Consumo</v>
      </c>
      <c r="D39" s="3">
        <f>'[1]TCE - ANEXO IV - Preencher'!F48</f>
        <v>23680034000170</v>
      </c>
      <c r="E39" s="5" t="str">
        <f>'[1]TCE - ANEXO IV - Preencher'!G48</f>
        <v>D ARAUJO COMERCIAL EIRELLI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000002270</v>
      </c>
      <c r="I39" s="6">
        <f>IF('[1]TCE - ANEXO IV - Preencher'!K48="","",'[1]TCE - ANEXO IV - Preencher'!K48)</f>
        <v>44356</v>
      </c>
      <c r="J39" s="5" t="str">
        <f>'[1]TCE - ANEXO IV - Preencher'!L48</f>
        <v>26210623680034000170550010000022701867944397</v>
      </c>
      <c r="K39" s="5" t="str">
        <f>IF(F39="B",LEFT('[1]TCE - ANEXO IV - Preencher'!M48,2),IF(F39="S",LEFT('[1]TCE - ANEXO IV - Preencher'!M48,7),IF('[1]TCE - ANEXO IV - Preencher'!H48="","")))</f>
        <v>2602902</v>
      </c>
      <c r="L39" s="7">
        <f>'[1]TCE - ANEXO IV - Preencher'!N48</f>
        <v>1380</v>
      </c>
    </row>
    <row r="40" spans="1:12" s="8" customFormat="1" ht="19.5" customHeight="1" x14ac:dyDescent="0.2">
      <c r="A40" s="3">
        <f>IFERROR(VLOOKUP(B40,'[1]DADOS (OCULTAR)'!$P$3:$R$72,3,0),"")</f>
        <v>9039744001166</v>
      </c>
      <c r="B40" s="4" t="str">
        <f>'[1]TCE - ANEXO IV - Preencher'!C49</f>
        <v>UPA CARUARU</v>
      </c>
      <c r="C40" s="4" t="str">
        <f>'[1]TCE - ANEXO IV - Preencher'!E49</f>
        <v>3.99 - Outras despesas com Material de Consumo</v>
      </c>
      <c r="D40" s="3">
        <f>'[1]TCE - ANEXO IV - Preencher'!F49</f>
        <v>8675394000190</v>
      </c>
      <c r="E40" s="5" t="str">
        <f>'[1]TCE - ANEXO IV - Preencher'!G49</f>
        <v>SAFE SUPORTE E VIDA E COMERCIO INTERNACIONAL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34610</v>
      </c>
      <c r="I40" s="6">
        <f>IF('[1]TCE - ANEXO IV - Preencher'!K49="","",'[1]TCE - ANEXO IV - Preencher'!K49)</f>
        <v>44364</v>
      </c>
      <c r="J40" s="5" t="str">
        <f>'[1]TCE - ANEXO IV - Preencher'!L49</f>
        <v>26210608675394000190550010000346101062361848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1100</v>
      </c>
    </row>
    <row r="41" spans="1:12" s="8" customFormat="1" ht="19.5" customHeight="1" x14ac:dyDescent="0.2">
      <c r="A41" s="3">
        <f>IFERROR(VLOOKUP(B41,'[1]DADOS (OCULTAR)'!$P$3:$R$72,3,0),"")</f>
        <v>9039744001166</v>
      </c>
      <c r="B41" s="4" t="str">
        <f>'[1]TCE - ANEXO IV - Preencher'!C50</f>
        <v>UPA CARUARU</v>
      </c>
      <c r="C41" s="4" t="str">
        <f>'[1]TCE - ANEXO IV - Preencher'!E50</f>
        <v>3.99 - Outras despesas com Material de Consumo</v>
      </c>
      <c r="D41" s="3">
        <f>'[1]TCE - ANEXO IV - Preencher'!F50</f>
        <v>23680034000170</v>
      </c>
      <c r="E41" s="5" t="str">
        <f>'[1]TCE - ANEXO IV - Preencher'!G50</f>
        <v>D ARAUJO COMERCIAL EIRELLI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000002408</v>
      </c>
      <c r="I41" s="6">
        <f>IF('[1]TCE - ANEXO IV - Preencher'!K50="","",'[1]TCE - ANEXO IV - Preencher'!K50)</f>
        <v>44369</v>
      </c>
      <c r="J41" s="5" t="str">
        <f>'[1]TCE - ANEXO IV - Preencher'!L50</f>
        <v>26210623680034000170550010000024081236518225</v>
      </c>
      <c r="K41" s="5" t="str">
        <f>IF(F41="B",LEFT('[1]TCE - ANEXO IV - Preencher'!M50,2),IF(F41="S",LEFT('[1]TCE - ANEXO IV - Preencher'!M50,7),IF('[1]TCE - ANEXO IV - Preencher'!H50="","")))</f>
        <v>2602902</v>
      </c>
      <c r="L41" s="7">
        <f>'[1]TCE - ANEXO IV - Preencher'!N50</f>
        <v>2070</v>
      </c>
    </row>
    <row r="42" spans="1:12" s="8" customFormat="1" ht="19.5" customHeight="1" x14ac:dyDescent="0.2">
      <c r="A42" s="3">
        <f>IFERROR(VLOOKUP(B42,'[1]DADOS (OCULTAR)'!$P$3:$R$72,3,0),"")</f>
        <v>9039744001166</v>
      </c>
      <c r="B42" s="4" t="str">
        <f>'[1]TCE - ANEXO IV - Preencher'!C51</f>
        <v>UPA CARUARU</v>
      </c>
      <c r="C42" s="4" t="str">
        <f>'[1]TCE - ANEXO IV - Preencher'!E51</f>
        <v>3.99 - Outras despesas com Material de Consumo</v>
      </c>
      <c r="D42" s="3">
        <f>'[1]TCE - ANEXO IV - Preencher'!F51</f>
        <v>23680034000170</v>
      </c>
      <c r="E42" s="5" t="str">
        <f>'[1]TCE - ANEXO IV - Preencher'!G51</f>
        <v>D ARAUJO COMERCIAL EIRELLI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000002403</v>
      </c>
      <c r="I42" s="6">
        <f>IF('[1]TCE - ANEXO IV - Preencher'!K51="","",'[1]TCE - ANEXO IV - Preencher'!K51)</f>
        <v>44369</v>
      </c>
      <c r="J42" s="5" t="str">
        <f>'[1]TCE - ANEXO IV - Preencher'!L51</f>
        <v>26210623680034000170550010000024031610144507</v>
      </c>
      <c r="K42" s="5" t="str">
        <f>IF(F42="B",LEFT('[1]TCE - ANEXO IV - Preencher'!M51,2),IF(F42="S",LEFT('[1]TCE - ANEXO IV - Preencher'!M51,7),IF('[1]TCE - ANEXO IV - Preencher'!H51="","")))</f>
        <v>2602902</v>
      </c>
      <c r="L42" s="7">
        <f>'[1]TCE - ANEXO IV - Preencher'!N51</f>
        <v>1380</v>
      </c>
    </row>
    <row r="43" spans="1:12" s="8" customFormat="1" ht="19.5" customHeight="1" x14ac:dyDescent="0.2">
      <c r="A43" s="3">
        <f>IFERROR(VLOOKUP(B43,'[1]DADOS (OCULTAR)'!$P$3:$R$72,3,0),"")</f>
        <v>9039744001166</v>
      </c>
      <c r="B43" s="4" t="str">
        <f>'[1]TCE - ANEXO IV - Preencher'!C52</f>
        <v>UPA CARUARU</v>
      </c>
      <c r="C43" s="4" t="str">
        <f>'[1]TCE - ANEXO IV - Preencher'!E52</f>
        <v>3.7 - Material de Limpeza e Produtos de Hgienização</v>
      </c>
      <c r="D43" s="3">
        <f>'[1]TCE - ANEXO IV - Preencher'!F52</f>
        <v>75315333005682</v>
      </c>
      <c r="E43" s="5" t="str">
        <f>'[1]TCE - ANEXO IV - Preencher'!G52</f>
        <v>ATACADAO S 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000418836</v>
      </c>
      <c r="I43" s="6">
        <f>IF('[1]TCE - ANEXO IV - Preencher'!K52="","",'[1]TCE - ANEXO IV - Preencher'!K52)</f>
        <v>44348</v>
      </c>
      <c r="J43" s="5" t="str">
        <f>'[1]TCE - ANEXO IV - Preencher'!L52</f>
        <v>26210675315333005682550010004188361009478782</v>
      </c>
      <c r="K43" s="5" t="str">
        <f>IF(F43="B",LEFT('[1]TCE - ANEXO IV - Preencher'!M52,2),IF(F43="S",LEFT('[1]TCE - ANEXO IV - Preencher'!M52,7),IF('[1]TCE - ANEXO IV - Preencher'!H52="","")))</f>
        <v>2604106</v>
      </c>
      <c r="L43" s="7">
        <f>'[1]TCE - ANEXO IV - Preencher'!N52</f>
        <v>6.5</v>
      </c>
    </row>
    <row r="44" spans="1:12" s="8" customFormat="1" ht="19.5" customHeight="1" x14ac:dyDescent="0.2">
      <c r="A44" s="3">
        <f>IFERROR(VLOOKUP(B44,'[1]DADOS (OCULTAR)'!$P$3:$R$72,3,0),"")</f>
        <v>9039744001166</v>
      </c>
      <c r="B44" s="4" t="str">
        <f>'[1]TCE - ANEXO IV - Preencher'!C53</f>
        <v>UPA CARUARU</v>
      </c>
      <c r="C44" s="4" t="str">
        <f>'[1]TCE - ANEXO IV - Preencher'!E53</f>
        <v>3.14 - Alimentação Preparada</v>
      </c>
      <c r="D44" s="3">
        <f>'[1]TCE - ANEXO IV - Preencher'!F53</f>
        <v>75315333005682</v>
      </c>
      <c r="E44" s="5" t="str">
        <f>'[1]TCE - ANEXO IV - Preencher'!G53</f>
        <v>ATACADAO S 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000418836</v>
      </c>
      <c r="I44" s="6">
        <f>IF('[1]TCE - ANEXO IV - Preencher'!K53="","",'[1]TCE - ANEXO IV - Preencher'!K53)</f>
        <v>44348</v>
      </c>
      <c r="J44" s="5" t="str">
        <f>'[1]TCE - ANEXO IV - Preencher'!L53</f>
        <v>26210675315333005682550010004188361009478782</v>
      </c>
      <c r="K44" s="5" t="str">
        <f>IF(F44="B",LEFT('[1]TCE - ANEXO IV - Preencher'!M53,2),IF(F44="S",LEFT('[1]TCE - ANEXO IV - Preencher'!M53,7),IF('[1]TCE - ANEXO IV - Preencher'!H53="","")))</f>
        <v>2604106</v>
      </c>
      <c r="L44" s="7">
        <f>'[1]TCE - ANEXO IV - Preencher'!N53</f>
        <v>104.3</v>
      </c>
    </row>
    <row r="45" spans="1:12" s="8" customFormat="1" ht="19.5" customHeight="1" x14ac:dyDescent="0.2">
      <c r="A45" s="3">
        <f>IFERROR(VLOOKUP(B45,'[1]DADOS (OCULTAR)'!$P$3:$R$72,3,0),"")</f>
        <v>9039744001166</v>
      </c>
      <c r="B45" s="4" t="str">
        <f>'[1]TCE - ANEXO IV - Preencher'!C54</f>
        <v>UPA CARUARU</v>
      </c>
      <c r="C45" s="4" t="str">
        <f>'[1]TCE - ANEXO IV - Preencher'!E54</f>
        <v>3.14 - Alimentação Preparada</v>
      </c>
      <c r="D45" s="3">
        <f>'[1]TCE - ANEXO IV - Preencher'!F54</f>
        <v>75315333005682</v>
      </c>
      <c r="E45" s="5" t="str">
        <f>'[1]TCE - ANEXO IV - Preencher'!G54</f>
        <v>ATACADAO S 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000418836</v>
      </c>
      <c r="I45" s="6">
        <f>IF('[1]TCE - ANEXO IV - Preencher'!K54="","",'[1]TCE - ANEXO IV - Preencher'!K54)</f>
        <v>44348</v>
      </c>
      <c r="J45" s="5" t="str">
        <f>'[1]TCE - ANEXO IV - Preencher'!L54</f>
        <v>26210675315333005682550010004188361009478782</v>
      </c>
      <c r="K45" s="5" t="str">
        <f>IF(F45="B",LEFT('[1]TCE - ANEXO IV - Preencher'!M54,2),IF(F45="S",LEFT('[1]TCE - ANEXO IV - Preencher'!M54,7),IF('[1]TCE - ANEXO IV - Preencher'!H54="","")))</f>
        <v>2604106</v>
      </c>
      <c r="L45" s="7">
        <f>'[1]TCE - ANEXO IV - Preencher'!N54</f>
        <v>36.24</v>
      </c>
    </row>
    <row r="46" spans="1:12" s="8" customFormat="1" ht="19.5" customHeight="1" x14ac:dyDescent="0.2">
      <c r="A46" s="3">
        <f>IFERROR(VLOOKUP(B46,'[1]DADOS (OCULTAR)'!$P$3:$R$72,3,0),"")</f>
        <v>9039744001166</v>
      </c>
      <c r="B46" s="4" t="str">
        <f>'[1]TCE - ANEXO IV - Preencher'!C55</f>
        <v>UPA CARUARU</v>
      </c>
      <c r="C46" s="4" t="str">
        <f>'[1]TCE - ANEXO IV - Preencher'!E55</f>
        <v>3.14 - Alimentação Preparada</v>
      </c>
      <c r="D46" s="3">
        <f>'[1]TCE - ANEXO IV - Preencher'!F55</f>
        <v>75315333005682</v>
      </c>
      <c r="E46" s="5" t="str">
        <f>'[1]TCE - ANEXO IV - Preencher'!G55</f>
        <v>ATACADAO S 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000418836</v>
      </c>
      <c r="I46" s="6">
        <f>IF('[1]TCE - ANEXO IV - Preencher'!K55="","",'[1]TCE - ANEXO IV - Preencher'!K55)</f>
        <v>44348</v>
      </c>
      <c r="J46" s="5" t="str">
        <f>'[1]TCE - ANEXO IV - Preencher'!L55</f>
        <v>26210675315333005682550010004188361009478782</v>
      </c>
      <c r="K46" s="5" t="str">
        <f>IF(F46="B",LEFT('[1]TCE - ANEXO IV - Preencher'!M55,2),IF(F46="S",LEFT('[1]TCE - ANEXO IV - Preencher'!M55,7),IF('[1]TCE - ANEXO IV - Preencher'!H55="","")))</f>
        <v>2604106</v>
      </c>
      <c r="L46" s="7">
        <f>'[1]TCE - ANEXO IV - Preencher'!N55</f>
        <v>42.9</v>
      </c>
    </row>
    <row r="47" spans="1:12" s="8" customFormat="1" ht="19.5" customHeight="1" x14ac:dyDescent="0.2">
      <c r="A47" s="3">
        <f>IFERROR(VLOOKUP(B47,'[1]DADOS (OCULTAR)'!$P$3:$R$72,3,0),"")</f>
        <v>9039744001166</v>
      </c>
      <c r="B47" s="4" t="str">
        <f>'[1]TCE - ANEXO IV - Preencher'!C56</f>
        <v>UPA CARUARU</v>
      </c>
      <c r="C47" s="4" t="str">
        <f>'[1]TCE - ANEXO IV - Preencher'!E56</f>
        <v>3.14 - Alimentação Preparada</v>
      </c>
      <c r="D47" s="3">
        <f>'[1]TCE - ANEXO IV - Preencher'!F56</f>
        <v>75315333005682</v>
      </c>
      <c r="E47" s="5" t="str">
        <f>'[1]TCE - ANEXO IV - Preencher'!G56</f>
        <v>ATACADAO S 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000418836</v>
      </c>
      <c r="I47" s="6">
        <f>IF('[1]TCE - ANEXO IV - Preencher'!K56="","",'[1]TCE - ANEXO IV - Preencher'!K56)</f>
        <v>44348</v>
      </c>
      <c r="J47" s="5" t="str">
        <f>'[1]TCE - ANEXO IV - Preencher'!L56</f>
        <v>26210675315333005682550010004188361009478782</v>
      </c>
      <c r="K47" s="5" t="str">
        <f>IF(F47="B",LEFT('[1]TCE - ANEXO IV - Preencher'!M56,2),IF(F47="S",LEFT('[1]TCE - ANEXO IV - Preencher'!M56,7),IF('[1]TCE - ANEXO IV - Preencher'!H56="","")))</f>
        <v>2604106</v>
      </c>
      <c r="L47" s="7">
        <f>'[1]TCE - ANEXO IV - Preencher'!N56</f>
        <v>35.880000000000003</v>
      </c>
    </row>
    <row r="48" spans="1:12" s="8" customFormat="1" ht="19.5" customHeight="1" x14ac:dyDescent="0.2">
      <c r="A48" s="3">
        <f>IFERROR(VLOOKUP(B48,'[1]DADOS (OCULTAR)'!$P$3:$R$72,3,0),"")</f>
        <v>9039744001166</v>
      </c>
      <c r="B48" s="4" t="str">
        <f>'[1]TCE - ANEXO IV - Preencher'!C57</f>
        <v>UPA CARUARU</v>
      </c>
      <c r="C48" s="4" t="str">
        <f>'[1]TCE - ANEXO IV - Preencher'!E57</f>
        <v>3.7 - Material de Limpeza e Produtos de Hgienização</v>
      </c>
      <c r="D48" s="3">
        <f>'[1]TCE - ANEXO IV - Preencher'!F57</f>
        <v>75315333005682</v>
      </c>
      <c r="E48" s="5" t="str">
        <f>'[1]TCE - ANEXO IV - Preencher'!G57</f>
        <v>ATACADAO S 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000418902</v>
      </c>
      <c r="I48" s="6">
        <f>IF('[1]TCE - ANEXO IV - Preencher'!K57="","",'[1]TCE - ANEXO IV - Preencher'!K57)</f>
        <v>44349</v>
      </c>
      <c r="J48" s="5" t="str">
        <f>'[1]TCE - ANEXO IV - Preencher'!L57</f>
        <v>26210675315333005682550010004189022009480529</v>
      </c>
      <c r="K48" s="5" t="str">
        <f>IF(F48="B",LEFT('[1]TCE - ANEXO IV - Preencher'!M57,2),IF(F48="S",LEFT('[1]TCE - ANEXO IV - Preencher'!M57,7),IF('[1]TCE - ANEXO IV - Preencher'!H57="","")))</f>
        <v>2604106</v>
      </c>
      <c r="L48" s="7">
        <f>'[1]TCE - ANEXO IV - Preencher'!N57</f>
        <v>14.74</v>
      </c>
    </row>
    <row r="49" spans="1:12" s="8" customFormat="1" ht="19.5" customHeight="1" x14ac:dyDescent="0.2">
      <c r="A49" s="3">
        <f>IFERROR(VLOOKUP(B49,'[1]DADOS (OCULTAR)'!$P$3:$R$72,3,0),"")</f>
        <v>9039744001166</v>
      </c>
      <c r="B49" s="4" t="str">
        <f>'[1]TCE - ANEXO IV - Preencher'!C58</f>
        <v>UPA CARUARU</v>
      </c>
      <c r="C49" s="4" t="str">
        <f>'[1]TCE - ANEXO IV - Preencher'!E58</f>
        <v>3.14 - Alimentação Preparada</v>
      </c>
      <c r="D49" s="3">
        <f>'[1]TCE - ANEXO IV - Preencher'!F58</f>
        <v>75315333005682</v>
      </c>
      <c r="E49" s="5" t="str">
        <f>'[1]TCE - ANEXO IV - Preencher'!G58</f>
        <v>ATACADAO S 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000418902</v>
      </c>
      <c r="I49" s="6">
        <f>IF('[1]TCE - ANEXO IV - Preencher'!K58="","",'[1]TCE - ANEXO IV - Preencher'!K58)</f>
        <v>44349</v>
      </c>
      <c r="J49" s="5" t="str">
        <f>'[1]TCE - ANEXO IV - Preencher'!L58</f>
        <v>26210675315333005682550010004189022009480529</v>
      </c>
      <c r="K49" s="5" t="str">
        <f>IF(F49="B",LEFT('[1]TCE - ANEXO IV - Preencher'!M58,2),IF(F49="S",LEFT('[1]TCE - ANEXO IV - Preencher'!M58,7),IF('[1]TCE - ANEXO IV - Preencher'!H58="","")))</f>
        <v>2604106</v>
      </c>
      <c r="L49" s="7">
        <f>'[1]TCE - ANEXO IV - Preencher'!N58</f>
        <v>3.58</v>
      </c>
    </row>
    <row r="50" spans="1:12" s="8" customFormat="1" ht="19.5" customHeight="1" x14ac:dyDescent="0.2">
      <c r="A50" s="3">
        <f>IFERROR(VLOOKUP(B50,'[1]DADOS (OCULTAR)'!$P$3:$R$72,3,0),"")</f>
        <v>9039744001166</v>
      </c>
      <c r="B50" s="4" t="str">
        <f>'[1]TCE - ANEXO IV - Preencher'!C59</f>
        <v>UPA CARUARU</v>
      </c>
      <c r="C50" s="4" t="str">
        <f>'[1]TCE - ANEXO IV - Preencher'!E59</f>
        <v>3.7 - Material de Limpeza e Produtos de Hgienização</v>
      </c>
      <c r="D50" s="3">
        <f>'[1]TCE - ANEXO IV - Preencher'!F59</f>
        <v>75315333005682</v>
      </c>
      <c r="E50" s="5" t="str">
        <f>'[1]TCE - ANEXO IV - Preencher'!G59</f>
        <v>ATACADAO S 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000419315</v>
      </c>
      <c r="I50" s="6">
        <f>IF('[1]TCE - ANEXO IV - Preencher'!K59="","",'[1]TCE - ANEXO IV - Preencher'!K59)</f>
        <v>44355</v>
      </c>
      <c r="J50" s="5" t="str">
        <f>'[1]TCE - ANEXO IV - Preencher'!L59</f>
        <v>26210675315333005682550010004193151009490755</v>
      </c>
      <c r="K50" s="5" t="str">
        <f>IF(F50="B",LEFT('[1]TCE - ANEXO IV - Preencher'!M59,2),IF(F50="S",LEFT('[1]TCE - ANEXO IV - Preencher'!M59,7),IF('[1]TCE - ANEXO IV - Preencher'!H59="","")))</f>
        <v>2604106</v>
      </c>
      <c r="L50" s="7">
        <f>'[1]TCE - ANEXO IV - Preencher'!N59</f>
        <v>31.5</v>
      </c>
    </row>
    <row r="51" spans="1:12" s="8" customFormat="1" ht="19.5" customHeight="1" x14ac:dyDescent="0.2">
      <c r="A51" s="3">
        <f>IFERROR(VLOOKUP(B51,'[1]DADOS (OCULTAR)'!$P$3:$R$72,3,0),"")</f>
        <v>9039744001166</v>
      </c>
      <c r="B51" s="4" t="str">
        <f>'[1]TCE - ANEXO IV - Preencher'!C60</f>
        <v>UPA CARUARU</v>
      </c>
      <c r="C51" s="4" t="str">
        <f>'[1]TCE - ANEXO IV - Preencher'!E60</f>
        <v>3.14 - Alimentação Preparada</v>
      </c>
      <c r="D51" s="3">
        <f>'[1]TCE - ANEXO IV - Preencher'!F60</f>
        <v>75315333005682</v>
      </c>
      <c r="E51" s="5" t="str">
        <f>'[1]TCE - ANEXO IV - Preencher'!G60</f>
        <v>ATACADAO S 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000419315</v>
      </c>
      <c r="I51" s="6">
        <f>IF('[1]TCE - ANEXO IV - Preencher'!K60="","",'[1]TCE - ANEXO IV - Preencher'!K60)</f>
        <v>44355</v>
      </c>
      <c r="J51" s="5" t="str">
        <f>'[1]TCE - ANEXO IV - Preencher'!L60</f>
        <v>26210675315333005682550010004193151009490755</v>
      </c>
      <c r="K51" s="5" t="str">
        <f>IF(F51="B",LEFT('[1]TCE - ANEXO IV - Preencher'!M60,2),IF(F51="S",LEFT('[1]TCE - ANEXO IV - Preencher'!M60,7),IF('[1]TCE - ANEXO IV - Preencher'!H60="","")))</f>
        <v>2604106</v>
      </c>
      <c r="L51" s="7">
        <f>'[1]TCE - ANEXO IV - Preencher'!N60</f>
        <v>12.29</v>
      </c>
    </row>
    <row r="52" spans="1:12" s="8" customFormat="1" ht="19.5" customHeight="1" x14ac:dyDescent="0.2">
      <c r="A52" s="3">
        <f>IFERROR(VLOOKUP(B52,'[1]DADOS (OCULTAR)'!$P$3:$R$72,3,0),"")</f>
        <v>9039744001166</v>
      </c>
      <c r="B52" s="4" t="str">
        <f>'[1]TCE - ANEXO IV - Preencher'!C61</f>
        <v>UPA CARUARU</v>
      </c>
      <c r="C52" s="4" t="str">
        <f>'[1]TCE - ANEXO IV - Preencher'!E61</f>
        <v>3.14 - Alimentação Preparada</v>
      </c>
      <c r="D52" s="3">
        <f>'[1]TCE - ANEXO IV - Preencher'!F61</f>
        <v>75315333005682</v>
      </c>
      <c r="E52" s="5" t="str">
        <f>'[1]TCE - ANEXO IV - Preencher'!G61</f>
        <v>ATACADAO S 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000419315</v>
      </c>
      <c r="I52" s="6">
        <f>IF('[1]TCE - ANEXO IV - Preencher'!K61="","",'[1]TCE - ANEXO IV - Preencher'!K61)</f>
        <v>44355</v>
      </c>
      <c r="J52" s="5" t="str">
        <f>'[1]TCE - ANEXO IV - Preencher'!L61</f>
        <v>26210675315333005682550010004193151009490755</v>
      </c>
      <c r="K52" s="5" t="str">
        <f>IF(F52="B",LEFT('[1]TCE - ANEXO IV - Preencher'!M61,2),IF(F52="S",LEFT('[1]TCE - ANEXO IV - Preencher'!M61,7),IF('[1]TCE - ANEXO IV - Preencher'!H61="","")))</f>
        <v>2604106</v>
      </c>
      <c r="L52" s="7">
        <f>'[1]TCE - ANEXO IV - Preencher'!N61</f>
        <v>547.94000000000005</v>
      </c>
    </row>
    <row r="53" spans="1:12" s="8" customFormat="1" ht="19.5" customHeight="1" x14ac:dyDescent="0.2">
      <c r="A53" s="3">
        <f>IFERROR(VLOOKUP(B53,'[1]DADOS (OCULTAR)'!$P$3:$R$72,3,0),"")</f>
        <v>9039744001166</v>
      </c>
      <c r="B53" s="4" t="str">
        <f>'[1]TCE - ANEXO IV - Preencher'!C62</f>
        <v>UPA CARUARU</v>
      </c>
      <c r="C53" s="4" t="str">
        <f>'[1]TCE - ANEXO IV - Preencher'!E62</f>
        <v>3.14 - Alimentação Preparada</v>
      </c>
      <c r="D53" s="3">
        <f>'[1]TCE - ANEXO IV - Preencher'!F62</f>
        <v>75315333005682</v>
      </c>
      <c r="E53" s="5" t="str">
        <f>'[1]TCE - ANEXO IV - Preencher'!G62</f>
        <v>ATACADAO S 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000419315</v>
      </c>
      <c r="I53" s="6">
        <f>IF('[1]TCE - ANEXO IV - Preencher'!K62="","",'[1]TCE - ANEXO IV - Preencher'!K62)</f>
        <v>44355</v>
      </c>
      <c r="J53" s="5" t="str">
        <f>'[1]TCE - ANEXO IV - Preencher'!L62</f>
        <v>26210675315333005682550010004193151009490755</v>
      </c>
      <c r="K53" s="5" t="str">
        <f>IF(F53="B",LEFT('[1]TCE - ANEXO IV - Preencher'!M62,2),IF(F53="S",LEFT('[1]TCE - ANEXO IV - Preencher'!M62,7),IF('[1]TCE - ANEXO IV - Preencher'!H62="","")))</f>
        <v>2604106</v>
      </c>
      <c r="L53" s="7">
        <f>'[1]TCE - ANEXO IV - Preencher'!N62</f>
        <v>22.74</v>
      </c>
    </row>
    <row r="54" spans="1:12" s="8" customFormat="1" ht="19.5" customHeight="1" x14ac:dyDescent="0.2">
      <c r="A54" s="3">
        <f>IFERROR(VLOOKUP(B54,'[1]DADOS (OCULTAR)'!$P$3:$R$72,3,0),"")</f>
        <v>9039744001166</v>
      </c>
      <c r="B54" s="4" t="str">
        <f>'[1]TCE - ANEXO IV - Preencher'!C63</f>
        <v>UPA CARUARU</v>
      </c>
      <c r="C54" s="4" t="str">
        <f>'[1]TCE - ANEXO IV - Preencher'!E63</f>
        <v>3.14 - Alimentação Preparada</v>
      </c>
      <c r="D54" s="3">
        <f>'[1]TCE - ANEXO IV - Preencher'!F63</f>
        <v>75315333005682</v>
      </c>
      <c r="E54" s="5" t="str">
        <f>'[1]TCE - ANEXO IV - Preencher'!G63</f>
        <v>ATACADAO S 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000419315</v>
      </c>
      <c r="I54" s="6">
        <f>IF('[1]TCE - ANEXO IV - Preencher'!K63="","",'[1]TCE - ANEXO IV - Preencher'!K63)</f>
        <v>44355</v>
      </c>
      <c r="J54" s="5" t="str">
        <f>'[1]TCE - ANEXO IV - Preencher'!L63</f>
        <v>26210675315333005682550010004193151009490755</v>
      </c>
      <c r="K54" s="5" t="str">
        <f>IF(F54="B",LEFT('[1]TCE - ANEXO IV - Preencher'!M63,2),IF(F54="S",LEFT('[1]TCE - ANEXO IV - Preencher'!M63,7),IF('[1]TCE - ANEXO IV - Preencher'!H63="","")))</f>
        <v>2604106</v>
      </c>
      <c r="L54" s="7">
        <f>'[1]TCE - ANEXO IV - Preencher'!N63</f>
        <v>85.8</v>
      </c>
    </row>
    <row r="55" spans="1:12" s="8" customFormat="1" ht="19.5" customHeight="1" x14ac:dyDescent="0.2">
      <c r="A55" s="3">
        <f>IFERROR(VLOOKUP(B55,'[1]DADOS (OCULTAR)'!$P$3:$R$72,3,0),"")</f>
        <v>9039744001166</v>
      </c>
      <c r="B55" s="4" t="str">
        <f>'[1]TCE - ANEXO IV - Preencher'!C64</f>
        <v>UPA CARUARU</v>
      </c>
      <c r="C55" s="4" t="str">
        <f>'[1]TCE - ANEXO IV - Preencher'!E64</f>
        <v>3.14 - Alimentação Preparada</v>
      </c>
      <c r="D55" s="3">
        <f>'[1]TCE - ANEXO IV - Preencher'!F64</f>
        <v>75315333005682</v>
      </c>
      <c r="E55" s="5" t="str">
        <f>'[1]TCE - ANEXO IV - Preencher'!G64</f>
        <v>ATACADAO S 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000419315</v>
      </c>
      <c r="I55" s="6">
        <f>IF('[1]TCE - ANEXO IV - Preencher'!K64="","",'[1]TCE - ANEXO IV - Preencher'!K64)</f>
        <v>44355</v>
      </c>
      <c r="J55" s="5" t="str">
        <f>'[1]TCE - ANEXO IV - Preencher'!L64</f>
        <v>26210675315333005682550010004193151009490755</v>
      </c>
      <c r="K55" s="5" t="str">
        <f>IF(F55="B",LEFT('[1]TCE - ANEXO IV - Preencher'!M64,2),IF(F55="S",LEFT('[1]TCE - ANEXO IV - Preencher'!M64,7),IF('[1]TCE - ANEXO IV - Preencher'!H64="","")))</f>
        <v>2604106</v>
      </c>
      <c r="L55" s="7">
        <f>'[1]TCE - ANEXO IV - Preencher'!N64</f>
        <v>158.19999999999999</v>
      </c>
    </row>
    <row r="56" spans="1:12" s="8" customFormat="1" ht="19.5" customHeight="1" x14ac:dyDescent="0.2">
      <c r="A56" s="3">
        <f>IFERROR(VLOOKUP(B56,'[1]DADOS (OCULTAR)'!$P$3:$R$72,3,0),"")</f>
        <v>9039744001166</v>
      </c>
      <c r="B56" s="4" t="str">
        <f>'[1]TCE - ANEXO IV - Preencher'!C65</f>
        <v>UPA CARUARU</v>
      </c>
      <c r="C56" s="4" t="str">
        <f>'[1]TCE - ANEXO IV - Preencher'!E65</f>
        <v xml:space="preserve">3.9 - Material para Manutenção de Bens Imóveis </v>
      </c>
      <c r="D56" s="3">
        <f>'[1]TCE - ANEXO IV - Preencher'!F65</f>
        <v>75315333005682</v>
      </c>
      <c r="E56" s="5" t="str">
        <f>'[1]TCE - ANEXO IV - Preencher'!G65</f>
        <v>ATACADAO S 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000419315</v>
      </c>
      <c r="I56" s="6">
        <f>IF('[1]TCE - ANEXO IV - Preencher'!K65="","",'[1]TCE - ANEXO IV - Preencher'!K65)</f>
        <v>44355</v>
      </c>
      <c r="J56" s="5" t="str">
        <f>'[1]TCE - ANEXO IV - Preencher'!L65</f>
        <v>26210675315333005682550010004193151009490755</v>
      </c>
      <c r="K56" s="5" t="str">
        <f>IF(F56="B",LEFT('[1]TCE - ANEXO IV - Preencher'!M65,2),IF(F56="S",LEFT('[1]TCE - ANEXO IV - Preencher'!M65,7),IF('[1]TCE - ANEXO IV - Preencher'!H65="","")))</f>
        <v>2604106</v>
      </c>
      <c r="L56" s="7">
        <f>'[1]TCE - ANEXO IV - Preencher'!N65</f>
        <v>21.6</v>
      </c>
    </row>
    <row r="57" spans="1:12" s="8" customFormat="1" ht="19.5" customHeight="1" x14ac:dyDescent="0.2">
      <c r="A57" s="3">
        <f>IFERROR(VLOOKUP(B57,'[1]DADOS (OCULTAR)'!$P$3:$R$72,3,0),"")</f>
        <v>9039744001166</v>
      </c>
      <c r="B57" s="4" t="str">
        <f>'[1]TCE - ANEXO IV - Preencher'!C66</f>
        <v>UPA CARUARU</v>
      </c>
      <c r="C57" s="4" t="str">
        <f>'[1]TCE - ANEXO IV - Preencher'!E66</f>
        <v>3.7 - Material de Limpeza e Produtos de Hgienização</v>
      </c>
      <c r="D57" s="3">
        <f>'[1]TCE - ANEXO IV - Preencher'!F66</f>
        <v>75315333005682</v>
      </c>
      <c r="E57" s="5" t="str">
        <f>'[1]TCE - ANEXO IV - Preencher'!G66</f>
        <v>ATACADAO S 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000419435</v>
      </c>
      <c r="I57" s="6">
        <f>IF('[1]TCE - ANEXO IV - Preencher'!K66="","",'[1]TCE - ANEXO IV - Preencher'!K66)</f>
        <v>44357</v>
      </c>
      <c r="J57" s="5" t="str">
        <f>'[1]TCE - ANEXO IV - Preencher'!L66</f>
        <v>26210675315333005682550010004194351009493663</v>
      </c>
      <c r="K57" s="5" t="str">
        <f>IF(F57="B",LEFT('[1]TCE - ANEXO IV - Preencher'!M66,2),IF(F57="S",LEFT('[1]TCE - ANEXO IV - Preencher'!M66,7),IF('[1]TCE - ANEXO IV - Preencher'!H66="","")))</f>
        <v>2604106</v>
      </c>
      <c r="L57" s="7">
        <f>'[1]TCE - ANEXO IV - Preencher'!N66</f>
        <v>27.64</v>
      </c>
    </row>
    <row r="58" spans="1:12" s="8" customFormat="1" ht="19.5" customHeight="1" x14ac:dyDescent="0.2">
      <c r="A58" s="3">
        <f>IFERROR(VLOOKUP(B58,'[1]DADOS (OCULTAR)'!$P$3:$R$72,3,0),"")</f>
        <v>9039744001166</v>
      </c>
      <c r="B58" s="4" t="str">
        <f>'[1]TCE - ANEXO IV - Preencher'!C67</f>
        <v>UPA CARUARU</v>
      </c>
      <c r="C58" s="4" t="str">
        <f>'[1]TCE - ANEXO IV - Preencher'!E67</f>
        <v>3.14 - Alimentação Preparada</v>
      </c>
      <c r="D58" s="3">
        <f>'[1]TCE - ANEXO IV - Preencher'!F67</f>
        <v>75315333005682</v>
      </c>
      <c r="E58" s="5" t="str">
        <f>'[1]TCE - ANEXO IV - Preencher'!G67</f>
        <v>ATACADAO S 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000419435</v>
      </c>
      <c r="I58" s="6">
        <f>IF('[1]TCE - ANEXO IV - Preencher'!K67="","",'[1]TCE - ANEXO IV - Preencher'!K67)</f>
        <v>44357</v>
      </c>
      <c r="J58" s="5" t="str">
        <f>'[1]TCE - ANEXO IV - Preencher'!L67</f>
        <v>26210675315333005682550010004194351009493663</v>
      </c>
      <c r="K58" s="5" t="str">
        <f>IF(F58="B",LEFT('[1]TCE - ANEXO IV - Preencher'!M67,2),IF(F58="S",LEFT('[1]TCE - ANEXO IV - Preencher'!M67,7),IF('[1]TCE - ANEXO IV - Preencher'!H67="","")))</f>
        <v>2604106</v>
      </c>
      <c r="L58" s="7">
        <f>'[1]TCE - ANEXO IV - Preencher'!N67</f>
        <v>80.73</v>
      </c>
    </row>
    <row r="59" spans="1:12" s="8" customFormat="1" ht="19.5" customHeight="1" x14ac:dyDescent="0.2">
      <c r="A59" s="3">
        <f>IFERROR(VLOOKUP(B59,'[1]DADOS (OCULTAR)'!$P$3:$R$72,3,0),"")</f>
        <v>9039744001166</v>
      </c>
      <c r="B59" s="4" t="str">
        <f>'[1]TCE - ANEXO IV - Preencher'!C68</f>
        <v>UPA CARUARU</v>
      </c>
      <c r="C59" s="4" t="str">
        <f>'[1]TCE - ANEXO IV - Preencher'!E68</f>
        <v>3.14 - Alimentação Preparada</v>
      </c>
      <c r="D59" s="3">
        <f>'[1]TCE - ANEXO IV - Preencher'!F68</f>
        <v>75315333005682</v>
      </c>
      <c r="E59" s="5" t="str">
        <f>'[1]TCE - ANEXO IV - Preencher'!G68</f>
        <v>ATACADAO S 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000419435</v>
      </c>
      <c r="I59" s="6">
        <f>IF('[1]TCE - ANEXO IV - Preencher'!K68="","",'[1]TCE - ANEXO IV - Preencher'!K68)</f>
        <v>44357</v>
      </c>
      <c r="J59" s="5" t="str">
        <f>'[1]TCE - ANEXO IV - Preencher'!L68</f>
        <v>26210675315333005682550010004194351009493663</v>
      </c>
      <c r="K59" s="5" t="str">
        <f>IF(F59="B",LEFT('[1]TCE - ANEXO IV - Preencher'!M68,2),IF(F59="S",LEFT('[1]TCE - ANEXO IV - Preencher'!M68,7),IF('[1]TCE - ANEXO IV - Preencher'!H68="","")))</f>
        <v>2604106</v>
      </c>
      <c r="L59" s="7">
        <f>'[1]TCE - ANEXO IV - Preencher'!N68</f>
        <v>89.4</v>
      </c>
    </row>
    <row r="60" spans="1:12" s="8" customFormat="1" ht="19.5" customHeight="1" x14ac:dyDescent="0.2">
      <c r="A60" s="3">
        <f>IFERROR(VLOOKUP(B60,'[1]DADOS (OCULTAR)'!$P$3:$R$72,3,0),"")</f>
        <v>9039744001166</v>
      </c>
      <c r="B60" s="4" t="str">
        <f>'[1]TCE - ANEXO IV - Preencher'!C69</f>
        <v>UPA CARUARU</v>
      </c>
      <c r="C60" s="4" t="str">
        <f>'[1]TCE - ANEXO IV - Preencher'!E69</f>
        <v>3.7 - Material de Limpeza e Produtos de Hgienização</v>
      </c>
      <c r="D60" s="3">
        <f>'[1]TCE - ANEXO IV - Preencher'!F69</f>
        <v>75315333005682</v>
      </c>
      <c r="E60" s="5" t="str">
        <f>'[1]TCE - ANEXO IV - Preencher'!G69</f>
        <v>ATACADAO S 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000420280</v>
      </c>
      <c r="I60" s="6">
        <f>IF('[1]TCE - ANEXO IV - Preencher'!K69="","",'[1]TCE - ANEXO IV - Preencher'!K69)</f>
        <v>44372</v>
      </c>
      <c r="J60" s="5" t="str">
        <f>'[1]TCE - ANEXO IV - Preencher'!L69</f>
        <v>26210675315333005682550010004202801009513734</v>
      </c>
      <c r="K60" s="5" t="str">
        <f>IF(F60="B",LEFT('[1]TCE - ANEXO IV - Preencher'!M69,2),IF(F60="S",LEFT('[1]TCE - ANEXO IV - Preencher'!M69,7),IF('[1]TCE - ANEXO IV - Preencher'!H69="","")))</f>
        <v>2604106</v>
      </c>
      <c r="L60" s="7">
        <f>'[1]TCE - ANEXO IV - Preencher'!N69</f>
        <v>7.34</v>
      </c>
    </row>
    <row r="61" spans="1:12" s="8" customFormat="1" ht="19.5" customHeight="1" x14ac:dyDescent="0.2">
      <c r="A61" s="3">
        <f>IFERROR(VLOOKUP(B61,'[1]DADOS (OCULTAR)'!$P$3:$R$72,3,0),"")</f>
        <v>9039744001166</v>
      </c>
      <c r="B61" s="4" t="str">
        <f>'[1]TCE - ANEXO IV - Preencher'!C70</f>
        <v>UPA CARUARU</v>
      </c>
      <c r="C61" s="4" t="str">
        <f>'[1]TCE - ANEXO IV - Preencher'!E70</f>
        <v>3.14 - Alimentação Preparada</v>
      </c>
      <c r="D61" s="3">
        <f>'[1]TCE - ANEXO IV - Preencher'!F70</f>
        <v>75315333005682</v>
      </c>
      <c r="E61" s="5" t="str">
        <f>'[1]TCE - ANEXO IV - Preencher'!G70</f>
        <v>ATACADAO S 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000420280</v>
      </c>
      <c r="I61" s="6">
        <f>IF('[1]TCE - ANEXO IV - Preencher'!K70="","",'[1]TCE - ANEXO IV - Preencher'!K70)</f>
        <v>44372</v>
      </c>
      <c r="J61" s="5" t="str">
        <f>'[1]TCE - ANEXO IV - Preencher'!L70</f>
        <v>26210675315333005682550010004202801009513734</v>
      </c>
      <c r="K61" s="5" t="str">
        <f>IF(F61="B",LEFT('[1]TCE - ANEXO IV - Preencher'!M70,2),IF(F61="S",LEFT('[1]TCE - ANEXO IV - Preencher'!M70,7),IF('[1]TCE - ANEXO IV - Preencher'!H70="","")))</f>
        <v>2604106</v>
      </c>
      <c r="L61" s="7">
        <f>'[1]TCE - ANEXO IV - Preencher'!N70</f>
        <v>120.28</v>
      </c>
    </row>
    <row r="62" spans="1:12" s="8" customFormat="1" ht="19.5" customHeight="1" x14ac:dyDescent="0.2">
      <c r="A62" s="3">
        <f>IFERROR(VLOOKUP(B62,'[1]DADOS (OCULTAR)'!$P$3:$R$72,3,0),"")</f>
        <v>9039744001166</v>
      </c>
      <c r="B62" s="4" t="str">
        <f>'[1]TCE - ANEXO IV - Preencher'!C71</f>
        <v>UPA CARUARU</v>
      </c>
      <c r="C62" s="4" t="str">
        <f>'[1]TCE - ANEXO IV - Preencher'!E71</f>
        <v>3.7 - Material de Limpeza e Produtos de Hgienização</v>
      </c>
      <c r="D62" s="3">
        <f>'[1]TCE - ANEXO IV - Preencher'!F71</f>
        <v>2725362000175</v>
      </c>
      <c r="E62" s="5" t="str">
        <f>'[1]TCE - ANEXO IV - Preencher'!G71</f>
        <v>SANDIL SANTOS DISTRIBUIDORA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000008046</v>
      </c>
      <c r="I62" s="6">
        <f>IF('[1]TCE - ANEXO IV - Preencher'!K71="","",'[1]TCE - ANEXO IV - Preencher'!K71)</f>
        <v>44364</v>
      </c>
      <c r="J62" s="5" t="str">
        <f>'[1]TCE - ANEXO IV - Preencher'!L71</f>
        <v>26210602725362000175550010000080461000576265</v>
      </c>
      <c r="K62" s="5" t="str">
        <f>IF(F62="B",LEFT('[1]TCE - ANEXO IV - Preencher'!M71,2),IF(F62="S",LEFT('[1]TCE - ANEXO IV - Preencher'!M71,7),IF('[1]TCE - ANEXO IV - Preencher'!H71="","")))</f>
        <v>2604106</v>
      </c>
      <c r="L62" s="7">
        <f>'[1]TCE - ANEXO IV - Preencher'!N71</f>
        <v>1928.85</v>
      </c>
    </row>
    <row r="63" spans="1:12" s="8" customFormat="1" ht="19.5" customHeight="1" x14ac:dyDescent="0.2">
      <c r="A63" s="3">
        <f>IFERROR(VLOOKUP(B63,'[1]DADOS (OCULTAR)'!$P$3:$R$72,3,0),"")</f>
        <v>9039744001166</v>
      </c>
      <c r="B63" s="4" t="str">
        <f>'[1]TCE - ANEXO IV - Preencher'!C72</f>
        <v>UPA CARUARU</v>
      </c>
      <c r="C63" s="4" t="str">
        <f>'[1]TCE - ANEXO IV - Preencher'!E72</f>
        <v>3.14 - Alimentação Preparada</v>
      </c>
      <c r="D63" s="3">
        <f>'[1]TCE - ANEXO IV - Preencher'!F72</f>
        <v>2725362000175</v>
      </c>
      <c r="E63" s="5" t="str">
        <f>'[1]TCE - ANEXO IV - Preencher'!G72</f>
        <v>SANDIL SANTOS DISTRIBUIDORA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000008046</v>
      </c>
      <c r="I63" s="6">
        <f>IF('[1]TCE - ANEXO IV - Preencher'!K72="","",'[1]TCE - ANEXO IV - Preencher'!K72)</f>
        <v>44364</v>
      </c>
      <c r="J63" s="5" t="str">
        <f>'[1]TCE - ANEXO IV - Preencher'!L72</f>
        <v>26210602725362000175550010000080461000576265</v>
      </c>
      <c r="K63" s="5" t="str">
        <f>IF(F63="B",LEFT('[1]TCE - ANEXO IV - Preencher'!M72,2),IF(F63="S",LEFT('[1]TCE - ANEXO IV - Preencher'!M72,7),IF('[1]TCE - ANEXO IV - Preencher'!H72="","")))</f>
        <v>2604106</v>
      </c>
      <c r="L63" s="7">
        <f>'[1]TCE - ANEXO IV - Preencher'!N72</f>
        <v>373</v>
      </c>
    </row>
    <row r="64" spans="1:12" s="8" customFormat="1" ht="19.5" customHeight="1" x14ac:dyDescent="0.2">
      <c r="A64" s="3">
        <f>IFERROR(VLOOKUP(B64,'[1]DADOS (OCULTAR)'!$P$3:$R$72,3,0),"")</f>
        <v>9039744001166</v>
      </c>
      <c r="B64" s="4" t="str">
        <f>'[1]TCE - ANEXO IV - Preencher'!C73</f>
        <v>UPA CARUARU</v>
      </c>
      <c r="C64" s="4" t="str">
        <f>'[1]TCE - ANEXO IV - Preencher'!E73</f>
        <v>3.6 - Material de Expediente</v>
      </c>
      <c r="D64" s="3">
        <f>'[1]TCE - ANEXO IV - Preencher'!F73</f>
        <v>2725362000175</v>
      </c>
      <c r="E64" s="5" t="str">
        <f>'[1]TCE - ANEXO IV - Preencher'!G73</f>
        <v>SANDIL SANTOS DISTRIBUIDORA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000008046</v>
      </c>
      <c r="I64" s="6">
        <f>IF('[1]TCE - ANEXO IV - Preencher'!K73="","",'[1]TCE - ANEXO IV - Preencher'!K73)</f>
        <v>44364</v>
      </c>
      <c r="J64" s="5" t="str">
        <f>'[1]TCE - ANEXO IV - Preencher'!L73</f>
        <v>26210602725362000175550010000080461000576265</v>
      </c>
      <c r="K64" s="5" t="str">
        <f>IF(F64="B",LEFT('[1]TCE - ANEXO IV - Preencher'!M73,2),IF(F64="S",LEFT('[1]TCE - ANEXO IV - Preencher'!M73,7),IF('[1]TCE - ANEXO IV - Preencher'!H73="","")))</f>
        <v>2604106</v>
      </c>
      <c r="L64" s="7">
        <f>'[1]TCE - ANEXO IV - Preencher'!N73</f>
        <v>156</v>
      </c>
    </row>
    <row r="65" spans="1:12" s="8" customFormat="1" ht="19.5" customHeight="1" x14ac:dyDescent="0.2">
      <c r="A65" s="3">
        <f>IFERROR(VLOOKUP(B65,'[1]DADOS (OCULTAR)'!$P$3:$R$72,3,0),"")</f>
        <v>9039744001166</v>
      </c>
      <c r="B65" s="4" t="str">
        <f>'[1]TCE - ANEXO IV - Preencher'!C74</f>
        <v>UPA CARUARU</v>
      </c>
      <c r="C65" s="4" t="str">
        <f>'[1]TCE - ANEXO IV - Preencher'!E74</f>
        <v>3.7 - Material de Limpeza e Produtos de Hgienização</v>
      </c>
      <c r="D65" s="3">
        <f>'[1]TCE - ANEXO IV - Preencher'!F74</f>
        <v>75315333005682</v>
      </c>
      <c r="E65" s="5" t="str">
        <f>'[1]TCE - ANEXO IV - Preencher'!G74</f>
        <v>ATACADAO S 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000420441</v>
      </c>
      <c r="I65" s="6">
        <f>IF('[1]TCE - ANEXO IV - Preencher'!K74="","",'[1]TCE - ANEXO IV - Preencher'!K74)</f>
        <v>44375</v>
      </c>
      <c r="J65" s="5" t="str">
        <f>'[1]TCE - ANEXO IV - Preencher'!L74</f>
        <v>26210675315333005682550010004204411009518020</v>
      </c>
      <c r="K65" s="5" t="str">
        <f>IF(F65="B",LEFT('[1]TCE - ANEXO IV - Preencher'!M74,2),IF(F65="S",LEFT('[1]TCE - ANEXO IV - Preencher'!M74,7),IF('[1]TCE - ANEXO IV - Preencher'!H74="","")))</f>
        <v>2604106</v>
      </c>
      <c r="L65" s="7">
        <f>'[1]TCE - ANEXO IV - Preencher'!N74</f>
        <v>83.7</v>
      </c>
    </row>
    <row r="66" spans="1:12" s="8" customFormat="1" ht="19.5" customHeight="1" x14ac:dyDescent="0.2">
      <c r="A66" s="3">
        <f>IFERROR(VLOOKUP(B66,'[1]DADOS (OCULTAR)'!$P$3:$R$72,3,0),"")</f>
        <v>9039744001166</v>
      </c>
      <c r="B66" s="4" t="str">
        <f>'[1]TCE - ANEXO IV - Preencher'!C75</f>
        <v>UPA CARUARU</v>
      </c>
      <c r="C66" s="4" t="str">
        <f>'[1]TCE - ANEXO IV - Preencher'!E75</f>
        <v>3.14 - Alimentação Preparada</v>
      </c>
      <c r="D66" s="3">
        <f>'[1]TCE - ANEXO IV - Preencher'!F75</f>
        <v>75315333005682</v>
      </c>
      <c r="E66" s="5" t="str">
        <f>'[1]TCE - ANEXO IV - Preencher'!G75</f>
        <v>ATACADAO S 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000420441</v>
      </c>
      <c r="I66" s="6">
        <f>IF('[1]TCE - ANEXO IV - Preencher'!K75="","",'[1]TCE - ANEXO IV - Preencher'!K75)</f>
        <v>44375</v>
      </c>
      <c r="J66" s="5" t="str">
        <f>'[1]TCE - ANEXO IV - Preencher'!L75</f>
        <v>26210675315333005682550010004204411009518020</v>
      </c>
      <c r="K66" s="5" t="str">
        <f>IF(F66="B",LEFT('[1]TCE - ANEXO IV - Preencher'!M75,2),IF(F66="S",LEFT('[1]TCE - ANEXO IV - Preencher'!M75,7),IF('[1]TCE - ANEXO IV - Preencher'!H75="","")))</f>
        <v>2604106</v>
      </c>
      <c r="L66" s="7">
        <f>'[1]TCE - ANEXO IV - Preencher'!N75</f>
        <v>116.4</v>
      </c>
    </row>
    <row r="67" spans="1:12" s="8" customFormat="1" ht="19.5" customHeight="1" x14ac:dyDescent="0.2">
      <c r="A67" s="3">
        <f>IFERROR(VLOOKUP(B67,'[1]DADOS (OCULTAR)'!$P$3:$R$72,3,0),"")</f>
        <v>9039744001166</v>
      </c>
      <c r="B67" s="4" t="str">
        <f>'[1]TCE - ANEXO IV - Preencher'!C76</f>
        <v>UPA CARUARU</v>
      </c>
      <c r="C67" s="4" t="str">
        <f>'[1]TCE - ANEXO IV - Preencher'!E76</f>
        <v>3.14 - Alimentação Preparada</v>
      </c>
      <c r="D67" s="3">
        <f>'[1]TCE - ANEXO IV - Preencher'!F76</f>
        <v>75315333005682</v>
      </c>
      <c r="E67" s="5" t="str">
        <f>'[1]TCE - ANEXO IV - Preencher'!G76</f>
        <v>ATACADAO S 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000420441</v>
      </c>
      <c r="I67" s="6">
        <f>IF('[1]TCE - ANEXO IV - Preencher'!K76="","",'[1]TCE - ANEXO IV - Preencher'!K76)</f>
        <v>44375</v>
      </c>
      <c r="J67" s="5" t="str">
        <f>'[1]TCE - ANEXO IV - Preencher'!L76</f>
        <v>26210675315333005682550010004204411009518020</v>
      </c>
      <c r="K67" s="5" t="str">
        <f>IF(F67="B",LEFT('[1]TCE - ANEXO IV - Preencher'!M76,2),IF(F67="S",LEFT('[1]TCE - ANEXO IV - Preencher'!M76,7),IF('[1]TCE - ANEXO IV - Preencher'!H76="","")))</f>
        <v>2604106</v>
      </c>
      <c r="L67" s="7">
        <f>'[1]TCE - ANEXO IV - Preencher'!N76</f>
        <v>10.35</v>
      </c>
    </row>
    <row r="68" spans="1:12" s="8" customFormat="1" ht="19.5" customHeight="1" x14ac:dyDescent="0.2">
      <c r="A68" s="3">
        <f>IFERROR(VLOOKUP(B68,'[1]DADOS (OCULTAR)'!$P$3:$R$72,3,0),"")</f>
        <v>9039744001166</v>
      </c>
      <c r="B68" s="4" t="str">
        <f>'[1]TCE - ANEXO IV - Preencher'!C77</f>
        <v>UPA CARUARU</v>
      </c>
      <c r="C68" s="4" t="str">
        <f>'[1]TCE - ANEXO IV - Preencher'!E77</f>
        <v>3.14 - Alimentação Preparada</v>
      </c>
      <c r="D68" s="3">
        <f>'[1]TCE - ANEXO IV - Preencher'!F77</f>
        <v>75315333005682</v>
      </c>
      <c r="E68" s="5" t="str">
        <f>'[1]TCE - ANEXO IV - Preencher'!G77</f>
        <v>ATACADAO S 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000420441</v>
      </c>
      <c r="I68" s="6">
        <f>IF('[1]TCE - ANEXO IV - Preencher'!K77="","",'[1]TCE - ANEXO IV - Preencher'!K77)</f>
        <v>44375</v>
      </c>
      <c r="J68" s="5" t="str">
        <f>'[1]TCE - ANEXO IV - Preencher'!L77</f>
        <v>26210675315333005682550010004204411009518020</v>
      </c>
      <c r="K68" s="5" t="str">
        <f>IF(F68="B",LEFT('[1]TCE - ANEXO IV - Preencher'!M77,2),IF(F68="S",LEFT('[1]TCE - ANEXO IV - Preencher'!M77,7),IF('[1]TCE - ANEXO IV - Preencher'!H77="","")))</f>
        <v>2604106</v>
      </c>
      <c r="L68" s="7">
        <f>'[1]TCE - ANEXO IV - Preencher'!N77</f>
        <v>497.48</v>
      </c>
    </row>
    <row r="69" spans="1:12" s="8" customFormat="1" ht="19.5" customHeight="1" x14ac:dyDescent="0.2">
      <c r="A69" s="3">
        <f>IFERROR(VLOOKUP(B69,'[1]DADOS (OCULTAR)'!$P$3:$R$72,3,0),"")</f>
        <v>9039744001166</v>
      </c>
      <c r="B69" s="4" t="str">
        <f>'[1]TCE - ANEXO IV - Preencher'!C78</f>
        <v>UPA CARUARU</v>
      </c>
      <c r="C69" s="4" t="str">
        <f>'[1]TCE - ANEXO IV - Preencher'!E78</f>
        <v>3.14 - Alimentação Preparada</v>
      </c>
      <c r="D69" s="3">
        <f>'[1]TCE - ANEXO IV - Preencher'!F78</f>
        <v>75315333005682</v>
      </c>
      <c r="E69" s="5" t="str">
        <f>'[1]TCE - ANEXO IV - Preencher'!G78</f>
        <v>ATACADAO S 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000420441</v>
      </c>
      <c r="I69" s="6">
        <f>IF('[1]TCE - ANEXO IV - Preencher'!K78="","",'[1]TCE - ANEXO IV - Preencher'!K78)</f>
        <v>44375</v>
      </c>
      <c r="J69" s="5" t="str">
        <f>'[1]TCE - ANEXO IV - Preencher'!L78</f>
        <v>26210675315333005682550010004204411009518020</v>
      </c>
      <c r="K69" s="5" t="str">
        <f>IF(F69="B",LEFT('[1]TCE - ANEXO IV - Preencher'!M78,2),IF(F69="S",LEFT('[1]TCE - ANEXO IV - Preencher'!M78,7),IF('[1]TCE - ANEXO IV - Preencher'!H78="","")))</f>
        <v>2604106</v>
      </c>
      <c r="L69" s="7">
        <f>'[1]TCE - ANEXO IV - Preencher'!N78</f>
        <v>51.48</v>
      </c>
    </row>
    <row r="70" spans="1:12" s="8" customFormat="1" ht="19.5" customHeight="1" x14ac:dyDescent="0.2">
      <c r="A70" s="3">
        <f>IFERROR(VLOOKUP(B70,'[1]DADOS (OCULTAR)'!$P$3:$R$72,3,0),"")</f>
        <v>9039744001166</v>
      </c>
      <c r="B70" s="4" t="str">
        <f>'[1]TCE - ANEXO IV - Preencher'!C79</f>
        <v>UPA CARUARU</v>
      </c>
      <c r="C70" s="4" t="str">
        <f>'[1]TCE - ANEXO IV - Preencher'!E79</f>
        <v>3.14 - Alimentação Preparada</v>
      </c>
      <c r="D70" s="3">
        <f>'[1]TCE - ANEXO IV - Preencher'!F79</f>
        <v>24512912000100</v>
      </c>
      <c r="E70" s="5" t="str">
        <f>'[1]TCE - ANEXO IV - Preencher'!G79</f>
        <v>H M COMERCIO DE UTILIDADES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000000333</v>
      </c>
      <c r="I70" s="6">
        <f>IF('[1]TCE - ANEXO IV - Preencher'!K79="","",'[1]TCE - ANEXO IV - Preencher'!K79)</f>
        <v>44350</v>
      </c>
      <c r="J70" s="5" t="str">
        <f>'[1]TCE - ANEXO IV - Preencher'!L79</f>
        <v>26210624512912000100550010000003331404486649</v>
      </c>
      <c r="K70" s="5" t="str">
        <f>IF(F70="B",LEFT('[1]TCE - ANEXO IV - Preencher'!M79,2),IF(F70="S",LEFT('[1]TCE - ANEXO IV - Preencher'!M79,7),IF('[1]TCE - ANEXO IV - Preencher'!H79="","")))</f>
        <v>2604106</v>
      </c>
      <c r="L70" s="7">
        <f>'[1]TCE - ANEXO IV - Preencher'!N79</f>
        <v>249.98</v>
      </c>
    </row>
    <row r="71" spans="1:12" s="8" customFormat="1" ht="19.5" customHeight="1" x14ac:dyDescent="0.2">
      <c r="A71" s="3">
        <f>IFERROR(VLOOKUP(B71,'[1]DADOS (OCULTAR)'!$P$3:$R$72,3,0),"")</f>
        <v>9039744001166</v>
      </c>
      <c r="B71" s="4" t="str">
        <f>'[1]TCE - ANEXO IV - Preencher'!C80</f>
        <v>UPA CARUARU</v>
      </c>
      <c r="C71" s="4" t="str">
        <f>'[1]TCE - ANEXO IV - Preencher'!E80</f>
        <v>3.14 - Alimentação Preparada</v>
      </c>
      <c r="D71" s="3">
        <f>'[1]TCE - ANEXO IV - Preencher'!F80</f>
        <v>2725362000175</v>
      </c>
      <c r="E71" s="5" t="str">
        <f>'[1]TCE - ANEXO IV - Preencher'!G80</f>
        <v>SANDIL SANTOS DISTRIBUIDORA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000008034</v>
      </c>
      <c r="I71" s="6">
        <f>IF('[1]TCE - ANEXO IV - Preencher'!K80="","",'[1]TCE - ANEXO IV - Preencher'!K80)</f>
        <v>44351</v>
      </c>
      <c r="J71" s="5" t="str">
        <f>'[1]TCE - ANEXO IV - Preencher'!L80</f>
        <v>26210602725362000175550010000080341000572366</v>
      </c>
      <c r="K71" s="5" t="str">
        <f>IF(F71="B",LEFT('[1]TCE - ANEXO IV - Preencher'!M80,2),IF(F71="S",LEFT('[1]TCE - ANEXO IV - Preencher'!M80,7),IF('[1]TCE - ANEXO IV - Preencher'!H80="","")))</f>
        <v>2604106</v>
      </c>
      <c r="L71" s="7">
        <f>'[1]TCE - ANEXO IV - Preencher'!N80</f>
        <v>18.5</v>
      </c>
    </row>
    <row r="72" spans="1:12" s="8" customFormat="1" ht="19.5" customHeight="1" x14ac:dyDescent="0.2">
      <c r="A72" s="3">
        <f>IFERROR(VLOOKUP(B72,'[1]DADOS (OCULTAR)'!$P$3:$R$72,3,0),"")</f>
        <v>9039744001166</v>
      </c>
      <c r="B72" s="4" t="str">
        <f>'[1]TCE - ANEXO IV - Preencher'!C81</f>
        <v>UPA CARUARU</v>
      </c>
      <c r="C72" s="4" t="str">
        <f>'[1]TCE - ANEXO IV - Preencher'!E81</f>
        <v>3.14 - Alimentação Preparada</v>
      </c>
      <c r="D72" s="3">
        <f>'[1]TCE - ANEXO IV - Preencher'!F81</f>
        <v>24574493000131</v>
      </c>
      <c r="E72" s="5" t="str">
        <f>'[1]TCE - ANEXO IV - Preencher'!G81</f>
        <v>LCR COMERCIO DE MEDICAMENTOS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8439</v>
      </c>
      <c r="I72" s="6">
        <f>IF('[1]TCE - ANEXO IV - Preencher'!K81="","",'[1]TCE - ANEXO IV - Preencher'!K81)</f>
        <v>44348</v>
      </c>
      <c r="J72" s="5" t="str">
        <f>'[1]TCE - ANEXO IV - Preencher'!L81</f>
        <v>26210624574493000131550010000084391371014024</v>
      </c>
      <c r="K72" s="5" t="str">
        <f>IF(F72="B",LEFT('[1]TCE - ANEXO IV - Preencher'!M81,2),IF(F72="S",LEFT('[1]TCE - ANEXO IV - Preencher'!M81,7),IF('[1]TCE - ANEXO IV - Preencher'!H81="","")))</f>
        <v>2604106</v>
      </c>
      <c r="L72" s="7">
        <f>'[1]TCE - ANEXO IV - Preencher'!N81</f>
        <v>99.98</v>
      </c>
    </row>
    <row r="73" spans="1:12" s="8" customFormat="1" ht="19.5" customHeight="1" x14ac:dyDescent="0.2">
      <c r="A73" s="3">
        <f>IFERROR(VLOOKUP(B73,'[1]DADOS (OCULTAR)'!$P$3:$R$72,3,0),"")</f>
        <v>9039744001166</v>
      </c>
      <c r="B73" s="4" t="str">
        <f>'[1]TCE - ANEXO IV - Preencher'!C82</f>
        <v>UPA CARUARU</v>
      </c>
      <c r="C73" s="4" t="str">
        <f>'[1]TCE - ANEXO IV - Preencher'!E82</f>
        <v>3.14 - Alimentação Preparada</v>
      </c>
      <c r="D73" s="3">
        <f>'[1]TCE - ANEXO IV - Preencher'!F82</f>
        <v>75315333005682</v>
      </c>
      <c r="E73" s="5" t="str">
        <f>'[1]TCE - ANEXO IV - Preencher'!G82</f>
        <v>ATACADAO S 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000419007</v>
      </c>
      <c r="I73" s="6">
        <f>IF('[1]TCE - ANEXO IV - Preencher'!K82="","",'[1]TCE - ANEXO IV - Preencher'!K82)</f>
        <v>44350</v>
      </c>
      <c r="J73" s="5" t="str">
        <f>'[1]TCE - ANEXO IV - Preencher'!L82</f>
        <v>26210675315333005682550010004190071009482800</v>
      </c>
      <c r="K73" s="5" t="str">
        <f>IF(F73="B",LEFT('[1]TCE - ANEXO IV - Preencher'!M82,2),IF(F73="S",LEFT('[1]TCE - ANEXO IV - Preencher'!M82,7),IF('[1]TCE - ANEXO IV - Preencher'!H82="","")))</f>
        <v>2604106</v>
      </c>
      <c r="L73" s="7">
        <f>'[1]TCE - ANEXO IV - Preencher'!N82</f>
        <v>31.9</v>
      </c>
    </row>
    <row r="74" spans="1:12" s="8" customFormat="1" ht="19.5" customHeight="1" x14ac:dyDescent="0.2">
      <c r="A74" s="3">
        <f>IFERROR(VLOOKUP(B74,'[1]DADOS (OCULTAR)'!$P$3:$R$72,3,0),"")</f>
        <v>9039744001166</v>
      </c>
      <c r="B74" s="4" t="str">
        <f>'[1]TCE - ANEXO IV - Preencher'!C83</f>
        <v>UPA CARUARU</v>
      </c>
      <c r="C74" s="4" t="str">
        <f>'[1]TCE - ANEXO IV - Preencher'!E83</f>
        <v>3.14 - Alimentação Preparada</v>
      </c>
      <c r="D74" s="3">
        <f>'[1]TCE - ANEXO IV - Preencher'!F83</f>
        <v>10502251000128</v>
      </c>
      <c r="E74" s="5" t="str">
        <f>'[1]TCE - ANEXO IV - Preencher'!G83</f>
        <v>MADRE DE DEUS COMERCIAL EIRELLI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000032533</v>
      </c>
      <c r="I74" s="6">
        <f>IF('[1]TCE - ANEXO IV - Preencher'!K83="","",'[1]TCE - ANEXO IV - Preencher'!K83)</f>
        <v>44355</v>
      </c>
      <c r="J74" s="5" t="str">
        <f>'[1]TCE - ANEXO IV - Preencher'!L83</f>
        <v>26210610502251000128550010000325331573910955</v>
      </c>
      <c r="K74" s="5" t="str">
        <f>IF(F74="B",LEFT('[1]TCE - ANEXO IV - Preencher'!M83,2),IF(F74="S",LEFT('[1]TCE - ANEXO IV - Preencher'!M83,7),IF('[1]TCE - ANEXO IV - Preencher'!H83="","")))</f>
        <v>2604106</v>
      </c>
      <c r="L74" s="7">
        <f>'[1]TCE - ANEXO IV - Preencher'!N83</f>
        <v>786</v>
      </c>
    </row>
    <row r="75" spans="1:12" s="8" customFormat="1" ht="19.5" customHeight="1" x14ac:dyDescent="0.2">
      <c r="A75" s="3">
        <f>IFERROR(VLOOKUP(B75,'[1]DADOS (OCULTAR)'!$P$3:$R$72,3,0),"")</f>
        <v>9039744001166</v>
      </c>
      <c r="B75" s="4" t="str">
        <f>'[1]TCE - ANEXO IV - Preencher'!C84</f>
        <v>UPA CARUARU</v>
      </c>
      <c r="C75" s="4" t="str">
        <f>'[1]TCE - ANEXO IV - Preencher'!E84</f>
        <v>3.14 - Alimentação Preparada</v>
      </c>
      <c r="D75" s="3">
        <f>'[1]TCE - ANEXO IV - Preencher'!F84</f>
        <v>12634998000165</v>
      </c>
      <c r="E75" s="5" t="str">
        <f>'[1]TCE - ANEXO IV - Preencher'!G84</f>
        <v>JOSE IVONALDO NEVES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3085</v>
      </c>
      <c r="I75" s="6">
        <f>IF('[1]TCE - ANEXO IV - Preencher'!K84="","",'[1]TCE - ANEXO IV - Preencher'!K84)</f>
        <v>44348</v>
      </c>
      <c r="J75" s="5" t="str">
        <f>'[1]TCE - ANEXO IV - Preencher'!L84</f>
        <v>26210612634998000165550010000030851210954059</v>
      </c>
      <c r="K75" s="5" t="str">
        <f>IF(F75="B",LEFT('[1]TCE - ANEXO IV - Preencher'!M84,2),IF(F75="S",LEFT('[1]TCE - ANEXO IV - Preencher'!M84,7),IF('[1]TCE - ANEXO IV - Preencher'!H84="","")))</f>
        <v>2604106</v>
      </c>
      <c r="L75" s="7">
        <f>'[1]TCE - ANEXO IV - Preencher'!N84</f>
        <v>84</v>
      </c>
    </row>
    <row r="76" spans="1:12" s="8" customFormat="1" ht="19.5" customHeight="1" x14ac:dyDescent="0.2">
      <c r="A76" s="3">
        <f>IFERROR(VLOOKUP(B76,'[1]DADOS (OCULTAR)'!$P$3:$R$72,3,0),"")</f>
        <v>9039744001166</v>
      </c>
      <c r="B76" s="4" t="str">
        <f>'[1]TCE - ANEXO IV - Preencher'!C85</f>
        <v>UPA CARUARU</v>
      </c>
      <c r="C76" s="4" t="str">
        <f>'[1]TCE - ANEXO IV - Preencher'!E85</f>
        <v>3.14 - Alimentação Preparada</v>
      </c>
      <c r="D76" s="3">
        <f>'[1]TCE - ANEXO IV - Preencher'!F85</f>
        <v>75315333005682</v>
      </c>
      <c r="E76" s="5" t="str">
        <f>'[1]TCE - ANEXO IV - Preencher'!G85</f>
        <v>ATACADAO S 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00420162</v>
      </c>
      <c r="I76" s="6">
        <f>IF('[1]TCE - ANEXO IV - Preencher'!K85="","",'[1]TCE - ANEXO IV - Preencher'!K85)</f>
        <v>44370</v>
      </c>
      <c r="J76" s="5" t="str">
        <f>'[1]TCE - ANEXO IV - Preencher'!L85</f>
        <v>26210675315333005682550010004201621009511304</v>
      </c>
      <c r="K76" s="5" t="str">
        <f>IF(F76="B",LEFT('[1]TCE - ANEXO IV - Preencher'!M85,2),IF(F76="S",LEFT('[1]TCE - ANEXO IV - Preencher'!M85,7),IF('[1]TCE - ANEXO IV - Preencher'!H85="","")))</f>
        <v>2604106</v>
      </c>
      <c r="L76" s="7">
        <f>'[1]TCE - ANEXO IV - Preencher'!N85</f>
        <v>89.4</v>
      </c>
    </row>
    <row r="77" spans="1:12" s="8" customFormat="1" ht="19.5" customHeight="1" x14ac:dyDescent="0.2">
      <c r="A77" s="3">
        <f>IFERROR(VLOOKUP(B77,'[1]DADOS (OCULTAR)'!$P$3:$R$72,3,0),"")</f>
        <v>9039744001166</v>
      </c>
      <c r="B77" s="4" t="str">
        <f>'[1]TCE - ANEXO IV - Preencher'!C86</f>
        <v>UPA CARUARU</v>
      </c>
      <c r="C77" s="4" t="str">
        <f>'[1]TCE - ANEXO IV - Preencher'!E86</f>
        <v>3.14 - Alimentação Preparada</v>
      </c>
      <c r="D77" s="3">
        <f>'[1]TCE - ANEXO IV - Preencher'!F86</f>
        <v>15242921000138</v>
      </c>
      <c r="E77" s="5" t="str">
        <f>'[1]TCE - ANEXO IV - Preencher'!G86</f>
        <v>M A DE O MENEZES - ARMAZEM DA GULA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001936</v>
      </c>
      <c r="I77" s="6">
        <f>IF('[1]TCE - ANEXO IV - Preencher'!K86="","",'[1]TCE - ANEXO IV - Preencher'!K86)</f>
        <v>44377</v>
      </c>
      <c r="J77" s="5" t="str">
        <f>'[1]TCE - ANEXO IV - Preencher'!L86</f>
        <v>26210615242921000138550010000019361000019713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32926.6</v>
      </c>
    </row>
    <row r="78" spans="1:12" s="8" customFormat="1" ht="19.5" customHeight="1" x14ac:dyDescent="0.2">
      <c r="A78" s="3">
        <f>IFERROR(VLOOKUP(B78,'[1]DADOS (OCULTAR)'!$P$3:$R$72,3,0),"")</f>
        <v>9039744001166</v>
      </c>
      <c r="B78" s="4" t="str">
        <f>'[1]TCE - ANEXO IV - Preencher'!C87</f>
        <v>UPA CARUARU</v>
      </c>
      <c r="C78" s="4" t="str">
        <f>'[1]TCE - ANEXO IV - Preencher'!E87</f>
        <v>3.6 - Material de Expediente</v>
      </c>
      <c r="D78" s="3">
        <f>'[1]TCE - ANEXO IV - Preencher'!F87</f>
        <v>10172239000100</v>
      </c>
      <c r="E78" s="5" t="str">
        <f>'[1]TCE - ANEXO IV - Preencher'!G87</f>
        <v>CGMG COM VAREJ DE PAPELARIA E PROD GRAFICOS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000000470</v>
      </c>
      <c r="I78" s="6">
        <f>IF('[1]TCE - ANEXO IV - Preencher'!K87="","",'[1]TCE - ANEXO IV - Preencher'!K87)</f>
        <v>44344</v>
      </c>
      <c r="J78" s="5" t="str">
        <f>'[1]TCE - ANEXO IV - Preencher'!L87</f>
        <v>262105001722390001005500100000004701640008009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1778.04</v>
      </c>
    </row>
    <row r="79" spans="1:12" s="8" customFormat="1" ht="19.5" customHeight="1" x14ac:dyDescent="0.2">
      <c r="A79" s="3">
        <f>IFERROR(VLOOKUP(B79,'[1]DADOS (OCULTAR)'!$P$3:$R$72,3,0),"")</f>
        <v>9039744001166</v>
      </c>
      <c r="B79" s="4" t="str">
        <f>'[1]TCE - ANEXO IV - Preencher'!C88</f>
        <v>UPA CARUARU</v>
      </c>
      <c r="C79" s="4" t="str">
        <f>'[1]TCE - ANEXO IV - Preencher'!E88</f>
        <v>3.6 - Material de Expediente</v>
      </c>
      <c r="D79" s="3">
        <f>'[1]TCE - ANEXO IV - Preencher'!F88</f>
        <v>24073694000155</v>
      </c>
      <c r="E79" s="5" t="str">
        <f>'[1]TCE - ANEXO IV - Preencher'!G88</f>
        <v>CIL COMERCIO DE INFORMATICA - NAGEM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000663629</v>
      </c>
      <c r="I79" s="6">
        <f>IF('[1]TCE - ANEXO IV - Preencher'!K88="","",'[1]TCE - ANEXO IV - Preencher'!K88)</f>
        <v>44348</v>
      </c>
      <c r="J79" s="5" t="str">
        <f>'[1]TCE - ANEXO IV - Preencher'!L88</f>
        <v>26210624073694000155550010006636291001664149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1720</v>
      </c>
    </row>
    <row r="80" spans="1:12" s="8" customFormat="1" ht="19.5" customHeight="1" x14ac:dyDescent="0.2">
      <c r="A80" s="3">
        <f>IFERROR(VLOOKUP(B80,'[1]DADOS (OCULTAR)'!$P$3:$R$72,3,0),"")</f>
        <v>9039744001166</v>
      </c>
      <c r="B80" s="4" t="str">
        <f>'[1]TCE - ANEXO IV - Preencher'!C89</f>
        <v>UPA CARUARU</v>
      </c>
      <c r="C80" s="4" t="str">
        <f>'[1]TCE - ANEXO IV - Preencher'!E89</f>
        <v>3.6 - Material de Expediente</v>
      </c>
      <c r="D80" s="3">
        <f>'[1]TCE - ANEXO IV - Preencher'!F89</f>
        <v>3370994000126</v>
      </c>
      <c r="E80" s="5" t="str">
        <f>'[1]TCE - ANEXO IV - Preencher'!G89</f>
        <v xml:space="preserve">LIVRARIA E PAPELARIA ATUAL 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000012364</v>
      </c>
      <c r="I80" s="6">
        <f>IF('[1]TCE - ANEXO IV - Preencher'!K89="","",'[1]TCE - ANEXO IV - Preencher'!K89)</f>
        <v>44358</v>
      </c>
      <c r="J80" s="5" t="str">
        <f>'[1]TCE - ANEXO IV - Preencher'!L89</f>
        <v>26210603370994000126550010000123641225088334</v>
      </c>
      <c r="K80" s="5" t="str">
        <f>IF(F80="B",LEFT('[1]TCE - ANEXO IV - Preencher'!M89,2),IF(F80="S",LEFT('[1]TCE - ANEXO IV - Preencher'!M89,7),IF('[1]TCE - ANEXO IV - Preencher'!H89="","")))</f>
        <v>2604106</v>
      </c>
      <c r="L80" s="7">
        <f>'[1]TCE - ANEXO IV - Preencher'!N89</f>
        <v>90</v>
      </c>
    </row>
    <row r="81" spans="1:12" s="8" customFormat="1" ht="19.5" customHeight="1" x14ac:dyDescent="0.2">
      <c r="A81" s="3">
        <f>IFERROR(VLOOKUP(B81,'[1]DADOS (OCULTAR)'!$P$3:$R$72,3,0),"")</f>
        <v>9039744001166</v>
      </c>
      <c r="B81" s="4" t="str">
        <f>'[1]TCE - ANEXO IV - Preencher'!C90</f>
        <v>UPA CARUARU</v>
      </c>
      <c r="C81" s="4" t="str">
        <f>'[1]TCE - ANEXO IV - Preencher'!E90</f>
        <v>3.6 - Material de Expediente</v>
      </c>
      <c r="D81" s="3">
        <f>'[1]TCE - ANEXO IV - Preencher'!F90</f>
        <v>31675552000123</v>
      </c>
      <c r="E81" s="5" t="str">
        <f>'[1]TCE - ANEXO IV - Preencher'!G90</f>
        <v>JOAO BOSCO LEITE LIVRARIA E PAPELARIA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000005871</v>
      </c>
      <c r="I81" s="6">
        <f>IF('[1]TCE - ANEXO IV - Preencher'!K90="","",'[1]TCE - ANEXO IV - Preencher'!K90)</f>
        <v>44368</v>
      </c>
      <c r="J81" s="5" t="str">
        <f>'[1]TCE - ANEXO IV - Preencher'!L90</f>
        <v>26210631675552000123550040000058711169865612</v>
      </c>
      <c r="K81" s="5" t="str">
        <f>IF(F81="B",LEFT('[1]TCE - ANEXO IV - Preencher'!M90,2),IF(F81="S",LEFT('[1]TCE - ANEXO IV - Preencher'!M90,7),IF('[1]TCE - ANEXO IV - Preencher'!H90="","")))</f>
        <v>2604106</v>
      </c>
      <c r="L81" s="7">
        <f>'[1]TCE - ANEXO IV - Preencher'!N90</f>
        <v>30</v>
      </c>
    </row>
    <row r="82" spans="1:12" s="8" customFormat="1" ht="19.5" customHeight="1" x14ac:dyDescent="0.2">
      <c r="A82" s="3">
        <f>IFERROR(VLOOKUP(B82,'[1]DADOS (OCULTAR)'!$P$3:$R$72,3,0),"")</f>
        <v>9039744001166</v>
      </c>
      <c r="B82" s="4" t="str">
        <f>'[1]TCE - ANEXO IV - Preencher'!C91</f>
        <v>UPA CARUARU</v>
      </c>
      <c r="C82" s="4" t="str">
        <f>'[1]TCE - ANEXO IV - Preencher'!E91</f>
        <v>3.1 - Combustíveis e Lubrificantes Automotivos</v>
      </c>
      <c r="D82" s="3">
        <f>'[1]TCE - ANEXO IV - Preencher'!F91</f>
        <v>35593870000104</v>
      </c>
      <c r="E82" s="5" t="str">
        <f>'[1]TCE - ANEXO IV - Preencher'!G91</f>
        <v>NUNES COMERCIO VAREJISTA DE DERIVADOS DO PETROLEO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2333</v>
      </c>
      <c r="I82" s="6">
        <f>IF('[1]TCE - ANEXO IV - Preencher'!K91="","",'[1]TCE - ANEXO IV - Preencher'!K91)</f>
        <v>44348</v>
      </c>
      <c r="J82" s="5" t="str">
        <f>'[1]TCE - ANEXO IV - Preencher'!L91</f>
        <v>26210635593870000104550020000023331160898036</v>
      </c>
      <c r="K82" s="5" t="str">
        <f>IF(F82="B",LEFT('[1]TCE - ANEXO IV - Preencher'!M91,2),IF(F82="S",LEFT('[1]TCE - ANEXO IV - Preencher'!M91,7),IF('[1]TCE - ANEXO IV - Preencher'!H91="","")))</f>
        <v>2604106</v>
      </c>
      <c r="L82" s="7">
        <f>'[1]TCE - ANEXO IV - Preencher'!N91</f>
        <v>6288.7</v>
      </c>
    </row>
    <row r="83" spans="1:12" s="8" customFormat="1" ht="19.5" customHeight="1" x14ac:dyDescent="0.2">
      <c r="A83" s="3">
        <f>IFERROR(VLOOKUP(B83,'[1]DADOS (OCULTAR)'!$P$3:$R$72,3,0),"")</f>
        <v>9039744001166</v>
      </c>
      <c r="B83" s="4" t="str">
        <f>'[1]TCE - ANEXO IV - Preencher'!C92</f>
        <v>UPA CARUARU</v>
      </c>
      <c r="C83" s="4" t="str">
        <f>'[1]TCE - ANEXO IV - Preencher'!E92</f>
        <v>3.1 - Combustíveis e Lubrificantes Automotivos</v>
      </c>
      <c r="D83" s="3">
        <f>'[1]TCE - ANEXO IV - Preencher'!F92</f>
        <v>35593870000104</v>
      </c>
      <c r="E83" s="5" t="str">
        <f>'[1]TCE - ANEXO IV - Preencher'!G92</f>
        <v>NUNES COMERCIO VAREJISTA DE DERIVADOS DO PETROLEO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2490</v>
      </c>
      <c r="I83" s="6">
        <f>IF('[1]TCE - ANEXO IV - Preencher'!K92="","",'[1]TCE - ANEXO IV - Preencher'!K92)</f>
        <v>44363</v>
      </c>
      <c r="J83" s="5" t="str">
        <f>'[1]TCE - ANEXO IV - Preencher'!L92</f>
        <v>26210635593870000104550020000024901140068153</v>
      </c>
      <c r="K83" s="5" t="str">
        <f>IF(F83="B",LEFT('[1]TCE - ANEXO IV - Preencher'!M92,2),IF(F83="S",LEFT('[1]TCE - ANEXO IV - Preencher'!M92,7),IF('[1]TCE - ANEXO IV - Preencher'!H92="","")))</f>
        <v>2604106</v>
      </c>
      <c r="L83" s="7">
        <f>'[1]TCE - ANEXO IV - Preencher'!N92</f>
        <v>6152.14</v>
      </c>
    </row>
    <row r="84" spans="1:12" s="8" customFormat="1" ht="19.5" customHeight="1" x14ac:dyDescent="0.2">
      <c r="A84" s="3">
        <f>IFERROR(VLOOKUP(B84,'[1]DADOS (OCULTAR)'!$P$3:$R$72,3,0),"")</f>
        <v>9039744001166</v>
      </c>
      <c r="B84" s="4" t="str">
        <f>'[1]TCE - ANEXO IV - Preencher'!C93</f>
        <v>UPA CARUARU</v>
      </c>
      <c r="C84" s="4" t="str">
        <f>'[1]TCE - ANEXO IV - Preencher'!E93</f>
        <v>3.1 - Combustíveis e Lubrificantes Automotivos</v>
      </c>
      <c r="D84" s="3">
        <f>'[1]TCE - ANEXO IV - Preencher'!F93</f>
        <v>35593870000104</v>
      </c>
      <c r="E84" s="5" t="str">
        <f>'[1]TCE - ANEXO IV - Preencher'!G93</f>
        <v>NUNES COMERCIO VAREJISTA DE DERIVADOS DO PETROLEO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2532</v>
      </c>
      <c r="I84" s="6">
        <f>IF('[1]TCE - ANEXO IV - Preencher'!K93="","",'[1]TCE - ANEXO IV - Preencher'!K93)</f>
        <v>44375</v>
      </c>
      <c r="J84" s="5" t="str">
        <f>'[1]TCE - ANEXO IV - Preencher'!L93</f>
        <v>26210635593870000104550020000025321751090530</v>
      </c>
      <c r="K84" s="5" t="str">
        <f>IF(F84="B",LEFT('[1]TCE - ANEXO IV - Preencher'!M93,2),IF(F84="S",LEFT('[1]TCE - ANEXO IV - Preencher'!M93,7),IF('[1]TCE - ANEXO IV - Preencher'!H93="","")))</f>
        <v>2604106</v>
      </c>
      <c r="L84" s="7">
        <f>'[1]TCE - ANEXO IV - Preencher'!N93</f>
        <v>28.04</v>
      </c>
    </row>
    <row r="85" spans="1:12" s="8" customFormat="1" ht="19.5" customHeight="1" x14ac:dyDescent="0.2">
      <c r="A85" s="3">
        <f>IFERROR(VLOOKUP(B85,'[1]DADOS (OCULTAR)'!$P$3:$R$72,3,0),"")</f>
        <v>9039744001166</v>
      </c>
      <c r="B85" s="4" t="str">
        <f>'[1]TCE - ANEXO IV - Preencher'!C94</f>
        <v>UPA CARUARU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35593870000104</v>
      </c>
      <c r="E85" s="5" t="str">
        <f>'[1]TCE - ANEXO IV - Preencher'!G94</f>
        <v>NUNES COMERCIO VAREJISTA DE DERIVADOS DO PETROLEO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2532</v>
      </c>
      <c r="I85" s="6">
        <f>IF('[1]TCE - ANEXO IV - Preencher'!K94="","",'[1]TCE - ANEXO IV - Preencher'!K94)</f>
        <v>44375</v>
      </c>
      <c r="J85" s="5" t="str">
        <f>'[1]TCE - ANEXO IV - Preencher'!L94</f>
        <v>26210635593870000104550020000025321751090530</v>
      </c>
      <c r="K85" s="5" t="str">
        <f>IF(F85="B",LEFT('[1]TCE - ANEXO IV - Preencher'!M94,2),IF(F85="S",LEFT('[1]TCE - ANEXO IV - Preencher'!M94,7),IF('[1]TCE - ANEXO IV - Preencher'!H94="","")))</f>
        <v>2604106</v>
      </c>
      <c r="L85" s="7">
        <f>'[1]TCE - ANEXO IV - Preencher'!N94</f>
        <v>80</v>
      </c>
    </row>
    <row r="86" spans="1:12" s="8" customFormat="1" ht="19.5" customHeight="1" x14ac:dyDescent="0.2">
      <c r="A86" s="3">
        <f>IFERROR(VLOOKUP(B86,'[1]DADOS (OCULTAR)'!$P$3:$R$72,3,0),"")</f>
        <v>9039744001166</v>
      </c>
      <c r="B86" s="4" t="str">
        <f>'[1]TCE - ANEXO IV - Preencher'!C95</f>
        <v>UPA CARUARU</v>
      </c>
      <c r="C86" s="4" t="str">
        <f>'[1]TCE - ANEXO IV - Preencher'!E95</f>
        <v>3.2 - Gás e Outros Materiais Engarrafados</v>
      </c>
      <c r="D86" s="3">
        <f>'[1]TCE - ANEXO IV - Preencher'!F95</f>
        <v>19564908000156</v>
      </c>
      <c r="E86" s="5" t="str">
        <f>'[1]TCE - ANEXO IV - Preencher'!G95</f>
        <v>J L LOURENCO SOBRAL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000000524</v>
      </c>
      <c r="I86" s="6">
        <f>IF('[1]TCE - ANEXO IV - Preencher'!K95="","",'[1]TCE - ANEXO IV - Preencher'!K95)</f>
        <v>44368</v>
      </c>
      <c r="J86" s="5" t="str">
        <f>'[1]TCE - ANEXO IV - Preencher'!L95</f>
        <v>26210619564908000156550010000005241442609084</v>
      </c>
      <c r="K86" s="5" t="str">
        <f>IF(F86="B",LEFT('[1]TCE - ANEXO IV - Preencher'!M95,2),IF(F86="S",LEFT('[1]TCE - ANEXO IV - Preencher'!M95,7),IF('[1]TCE - ANEXO IV - Preencher'!H95="","")))</f>
        <v>2604106</v>
      </c>
      <c r="L86" s="7">
        <f>'[1]TCE - ANEXO IV - Preencher'!N95</f>
        <v>80</v>
      </c>
    </row>
    <row r="87" spans="1:12" s="8" customFormat="1" ht="19.5" customHeight="1" x14ac:dyDescent="0.2">
      <c r="A87" s="3">
        <f>IFERROR(VLOOKUP(B87,'[1]DADOS (OCULTAR)'!$P$3:$R$72,3,0),"")</f>
        <v>9039744001166</v>
      </c>
      <c r="B87" s="4" t="str">
        <f>'[1]TCE - ANEXO IV - Preencher'!C96</f>
        <v>UPA CARUARU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11401437000153</v>
      </c>
      <c r="E87" s="5" t="str">
        <f>'[1]TCE - ANEXO IV - Preencher'!G96</f>
        <v>ELETRICA LUMENS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000007699</v>
      </c>
      <c r="I87" s="6">
        <f>IF('[1]TCE - ANEXO IV - Preencher'!K96="","",'[1]TCE - ANEXO IV - Preencher'!K96)</f>
        <v>44350</v>
      </c>
      <c r="J87" s="5" t="str">
        <f>'[1]TCE - ANEXO IV - Preencher'!L96</f>
        <v>26210611401437000153550010000076991424037368</v>
      </c>
      <c r="K87" s="5" t="str">
        <f>IF(F87="B",LEFT('[1]TCE - ANEXO IV - Preencher'!M96,2),IF(F87="S",LEFT('[1]TCE - ANEXO IV - Preencher'!M96,7),IF('[1]TCE - ANEXO IV - Preencher'!H96="","")))</f>
        <v>2604106</v>
      </c>
      <c r="L87" s="7">
        <f>'[1]TCE - ANEXO IV - Preencher'!N96</f>
        <v>109</v>
      </c>
    </row>
    <row r="88" spans="1:12" s="8" customFormat="1" ht="19.5" customHeight="1" x14ac:dyDescent="0.2">
      <c r="A88" s="3">
        <f>IFERROR(VLOOKUP(B88,'[1]DADOS (OCULTAR)'!$P$3:$R$72,3,0),"")</f>
        <v>9039744001166</v>
      </c>
      <c r="B88" s="4" t="str">
        <f>'[1]TCE - ANEXO IV - Preencher'!C97</f>
        <v>UPA CARUARU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10832955000592</v>
      </c>
      <c r="E88" s="5" t="str">
        <f>'[1]TCE - ANEXO IV - Preencher'!G97</f>
        <v>CUNHA COMERCIO DE PNEUMATICOS E ACESSORIOS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000000371</v>
      </c>
      <c r="I88" s="6">
        <f>IF('[1]TCE - ANEXO IV - Preencher'!K97="","",'[1]TCE - ANEXO IV - Preencher'!K97)</f>
        <v>44351</v>
      </c>
      <c r="J88" s="5" t="str">
        <f>'[1]TCE - ANEXO IV - Preencher'!L97</f>
        <v>26210610832955000592550010000003711190056505</v>
      </c>
      <c r="K88" s="5" t="str">
        <f>IF(F88="B",LEFT('[1]TCE - ANEXO IV - Preencher'!M97,2),IF(F88="S",LEFT('[1]TCE - ANEXO IV - Preencher'!M97,7),IF('[1]TCE - ANEXO IV - Preencher'!H97="","")))</f>
        <v>2604106</v>
      </c>
      <c r="L88" s="7">
        <f>'[1]TCE - ANEXO IV - Preencher'!N97</f>
        <v>1580</v>
      </c>
    </row>
    <row r="89" spans="1:12" s="8" customFormat="1" ht="19.5" customHeight="1" x14ac:dyDescent="0.2">
      <c r="A89" s="3">
        <f>IFERROR(VLOOKUP(B89,'[1]DADOS (OCULTAR)'!$P$3:$R$72,3,0),"")</f>
        <v>9039744001166</v>
      </c>
      <c r="B89" s="4" t="str">
        <f>'[1]TCE - ANEXO IV - Preencher'!C98</f>
        <v>UPA CARUARU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14821638000289</v>
      </c>
      <c r="E89" s="5" t="str">
        <f>'[1]TCE - ANEXO IV - Preencher'!G98</f>
        <v>CIA MICRO INFORMARICA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14008</v>
      </c>
      <c r="I89" s="6">
        <f>IF('[1]TCE - ANEXO IV - Preencher'!K98="","",'[1]TCE - ANEXO IV - Preencher'!K98)</f>
        <v>44347</v>
      </c>
      <c r="J89" s="5" t="str">
        <f>'[1]TCE - ANEXO IV - Preencher'!L98</f>
        <v>26210514821638000289550010000140081159075010</v>
      </c>
      <c r="K89" s="5" t="str">
        <f>IF(F89="B",LEFT('[1]TCE - ANEXO IV - Preencher'!M98,2),IF(F89="S",LEFT('[1]TCE - ANEXO IV - Preencher'!M98,7),IF('[1]TCE - ANEXO IV - Preencher'!H98="","")))</f>
        <v>2604106</v>
      </c>
      <c r="L89" s="7">
        <f>'[1]TCE - ANEXO IV - Preencher'!N98</f>
        <v>174</v>
      </c>
    </row>
    <row r="90" spans="1:12" s="8" customFormat="1" ht="19.5" customHeight="1" x14ac:dyDescent="0.2">
      <c r="A90" s="3">
        <f>IFERROR(VLOOKUP(B90,'[1]DADOS (OCULTAR)'!$P$3:$R$72,3,0),"")</f>
        <v>9039744001166</v>
      </c>
      <c r="B90" s="4" t="str">
        <f>'[1]TCE - ANEXO IV - Preencher'!C99</f>
        <v>UPA CARUARU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279531000912</v>
      </c>
      <c r="E90" s="5" t="str">
        <f>'[1]TCE - ANEXO IV - Preencher'!G99</f>
        <v>TUPAN COSNTRUCOES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13788</v>
      </c>
      <c r="I90" s="6">
        <f>IF('[1]TCE - ANEXO IV - Preencher'!K99="","",'[1]TCE - ANEXO IV - Preencher'!K99)</f>
        <v>44350</v>
      </c>
      <c r="J90" s="5" t="str">
        <f>'[1]TCE - ANEXO IV - Preencher'!L99</f>
        <v>26210600279531000912550020000137881271175191</v>
      </c>
      <c r="K90" s="5" t="str">
        <f>IF(F90="B",LEFT('[1]TCE - ANEXO IV - Preencher'!M99,2),IF(F90="S",LEFT('[1]TCE - ANEXO IV - Preencher'!M99,7),IF('[1]TCE - ANEXO IV - Preencher'!H99="","")))</f>
        <v>2604106</v>
      </c>
      <c r="L90" s="7">
        <f>'[1]TCE - ANEXO IV - Preencher'!N99</f>
        <v>376.99</v>
      </c>
    </row>
    <row r="91" spans="1:12" s="8" customFormat="1" ht="19.5" customHeight="1" x14ac:dyDescent="0.2">
      <c r="A91" s="3">
        <f>IFERROR(VLOOKUP(B91,'[1]DADOS (OCULTAR)'!$P$3:$R$72,3,0),"")</f>
        <v>9039744001166</v>
      </c>
      <c r="B91" s="4" t="str">
        <f>'[1]TCE - ANEXO IV - Preencher'!C100</f>
        <v>UPA CARUARU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32409548000186</v>
      </c>
      <c r="E91" s="5" t="str">
        <f>'[1]TCE - ANEXO IV - Preencher'!G100</f>
        <v>MARIA CRISTINA DA SILVA FERRAGENS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0000000077</v>
      </c>
      <c r="I91" s="6">
        <f>IF('[1]TCE - ANEXO IV - Preencher'!K100="","",'[1]TCE - ANEXO IV - Preencher'!K100)</f>
        <v>44350</v>
      </c>
      <c r="J91" s="5" t="str">
        <f>'[1]TCE - ANEXO IV - Preencher'!L100</f>
        <v>26210632409548000186550020000000771604314087</v>
      </c>
      <c r="K91" s="5" t="str">
        <f>IF(F91="B",LEFT('[1]TCE - ANEXO IV - Preencher'!M100,2),IF(F91="S",LEFT('[1]TCE - ANEXO IV - Preencher'!M100,7),IF('[1]TCE - ANEXO IV - Preencher'!H100="","")))</f>
        <v>2604106</v>
      </c>
      <c r="L91" s="7">
        <f>'[1]TCE - ANEXO IV - Preencher'!N100</f>
        <v>65</v>
      </c>
    </row>
    <row r="92" spans="1:12" s="8" customFormat="1" ht="19.5" customHeight="1" x14ac:dyDescent="0.2">
      <c r="A92" s="3">
        <f>IFERROR(VLOOKUP(B92,'[1]DADOS (OCULTAR)'!$P$3:$R$72,3,0),"")</f>
        <v>9039744001166</v>
      </c>
      <c r="B92" s="4" t="str">
        <f>'[1]TCE - ANEXO IV - Preencher'!C101</f>
        <v>UPA CARUARU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10832955000592</v>
      </c>
      <c r="E92" s="5" t="str">
        <f>'[1]TCE - ANEXO IV - Preencher'!G101</f>
        <v>CUNHA COMERCIO DE PNEUMATICOS E ACESSORIOS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000000371</v>
      </c>
      <c r="I92" s="6">
        <f>IF('[1]TCE - ANEXO IV - Preencher'!K101="","",'[1]TCE - ANEXO IV - Preencher'!K101)</f>
        <v>44351</v>
      </c>
      <c r="J92" s="5" t="str">
        <f>'[1]TCE - ANEXO IV - Preencher'!L101</f>
        <v>26210610832955000592550010000003711190056505</v>
      </c>
      <c r="K92" s="5" t="str">
        <f>IF(F92="B",LEFT('[1]TCE - ANEXO IV - Preencher'!M101,2),IF(F92="S",LEFT('[1]TCE - ANEXO IV - Preencher'!M101,7),IF('[1]TCE - ANEXO IV - Preencher'!H101="","")))</f>
        <v>2604106</v>
      </c>
      <c r="L92" s="7">
        <f>'[1]TCE - ANEXO IV - Preencher'!N101</f>
        <v>60</v>
      </c>
    </row>
    <row r="93" spans="1:12" s="8" customFormat="1" ht="19.5" customHeight="1" x14ac:dyDescent="0.2">
      <c r="A93" s="3">
        <f>IFERROR(VLOOKUP(B93,'[1]DADOS (OCULTAR)'!$P$3:$R$72,3,0),"")</f>
        <v>9039744001166</v>
      </c>
      <c r="B93" s="4" t="str">
        <f>'[1]TCE - ANEXO IV - Preencher'!C102</f>
        <v>UPA CARUARU</v>
      </c>
      <c r="C93" s="4" t="str">
        <f>'[1]TCE - ANEXO IV - Preencher'!E102</f>
        <v xml:space="preserve">3.10 - Material para Manutenção de Bens Móveis </v>
      </c>
      <c r="D93" s="3">
        <f>'[1]TCE - ANEXO IV - Preencher'!F102</f>
        <v>10832955000592</v>
      </c>
      <c r="E93" s="5" t="str">
        <f>'[1]TCE - ANEXO IV - Preencher'!G102</f>
        <v>CUNHA COMERCIO DE PNEUMATICOS E ACESSORIOS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000000371</v>
      </c>
      <c r="I93" s="6">
        <f>IF('[1]TCE - ANEXO IV - Preencher'!K102="","",'[1]TCE - ANEXO IV - Preencher'!K102)</f>
        <v>44351</v>
      </c>
      <c r="J93" s="5" t="str">
        <f>'[1]TCE - ANEXO IV - Preencher'!L102</f>
        <v>26210610832955000592550010000003711190056505</v>
      </c>
      <c r="K93" s="5" t="str">
        <f>IF(F93="B",LEFT('[1]TCE - ANEXO IV - Preencher'!M102,2),IF(F93="S",LEFT('[1]TCE - ANEXO IV - Preencher'!M102,7),IF('[1]TCE - ANEXO IV - Preencher'!H102="","")))</f>
        <v>2604106</v>
      </c>
      <c r="L93" s="7">
        <f>'[1]TCE - ANEXO IV - Preencher'!N102</f>
        <v>1520</v>
      </c>
    </row>
    <row r="94" spans="1:12" s="8" customFormat="1" ht="19.5" customHeight="1" x14ac:dyDescent="0.2">
      <c r="A94" s="3">
        <f>IFERROR(VLOOKUP(B94,'[1]DADOS (OCULTAR)'!$P$3:$R$72,3,0),"")</f>
        <v>9039744001166</v>
      </c>
      <c r="B94" s="4" t="str">
        <f>'[1]TCE - ANEXO IV - Preencher'!C103</f>
        <v>UPA CARUARU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11401437000153</v>
      </c>
      <c r="E94" s="5" t="str">
        <f>'[1]TCE - ANEXO IV - Preencher'!G103</f>
        <v>ELETRICA LUMENS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49605</v>
      </c>
      <c r="I94" s="6">
        <f>IF('[1]TCE - ANEXO IV - Preencher'!K103="","",'[1]TCE - ANEXO IV - Preencher'!K103)</f>
        <v>44351</v>
      </c>
      <c r="J94" s="5" t="str">
        <f>'[1]TCE - ANEXO IV - Preencher'!L103</f>
        <v>26210611401437000153650010000496051708205168</v>
      </c>
      <c r="K94" s="5" t="str">
        <f>IF(F94="B",LEFT('[1]TCE - ANEXO IV - Preencher'!M103,2),IF(F94="S",LEFT('[1]TCE - ANEXO IV - Preencher'!M103,7),IF('[1]TCE - ANEXO IV - Preencher'!H103="","")))</f>
        <v>2604106</v>
      </c>
      <c r="L94" s="7">
        <f>'[1]TCE - ANEXO IV - Preencher'!N103</f>
        <v>5.8</v>
      </c>
    </row>
    <row r="95" spans="1:12" s="8" customFormat="1" ht="19.5" customHeight="1" x14ac:dyDescent="0.2">
      <c r="A95" s="3">
        <f>IFERROR(VLOOKUP(B95,'[1]DADOS (OCULTAR)'!$P$3:$R$72,3,0),"")</f>
        <v>9039744001166</v>
      </c>
      <c r="B95" s="4" t="str">
        <f>'[1]TCE - ANEXO IV - Preencher'!C104</f>
        <v>UPA CARUARU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11370184000106</v>
      </c>
      <c r="E95" s="5" t="str">
        <f>'[1]TCE - ANEXO IV - Preencher'!G104</f>
        <v>VILA NOVA ELETRICA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000001781</v>
      </c>
      <c r="I95" s="6">
        <f>IF('[1]TCE - ANEXO IV - Preencher'!K104="","",'[1]TCE - ANEXO IV - Preencher'!K104)</f>
        <v>44354</v>
      </c>
      <c r="J95" s="5" t="str">
        <f>'[1]TCE - ANEXO IV - Preencher'!L104</f>
        <v>26210611370184000106550010000017811420133399</v>
      </c>
      <c r="K95" s="5" t="str">
        <f>IF(F95="B",LEFT('[1]TCE - ANEXO IV - Preencher'!M104,2),IF(F95="S",LEFT('[1]TCE - ANEXO IV - Preencher'!M104,7),IF('[1]TCE - ANEXO IV - Preencher'!H104="","")))</f>
        <v>2604106</v>
      </c>
      <c r="L95" s="7">
        <f>'[1]TCE - ANEXO IV - Preencher'!N104</f>
        <v>598</v>
      </c>
    </row>
    <row r="96" spans="1:12" s="8" customFormat="1" ht="19.5" customHeight="1" x14ac:dyDescent="0.2">
      <c r="A96" s="3">
        <f>IFERROR(VLOOKUP(B96,'[1]DADOS (OCULTAR)'!$P$3:$R$72,3,0),"")</f>
        <v>9039744001166</v>
      </c>
      <c r="B96" s="4" t="str">
        <f>'[1]TCE - ANEXO IV - Preencher'!C105</f>
        <v>UPA CARUARU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5347988000183</v>
      </c>
      <c r="E96" s="5" t="str">
        <f>'[1]TCE - ANEXO IV - Preencher'!G105</f>
        <v>MADEIREIRA CAMPISTA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000001500</v>
      </c>
      <c r="I96" s="6">
        <f>IF('[1]TCE - ANEXO IV - Preencher'!K105="","",'[1]TCE - ANEXO IV - Preencher'!K105)</f>
        <v>44357</v>
      </c>
      <c r="J96" s="5" t="str">
        <f>'[1]TCE - ANEXO IV - Preencher'!L105</f>
        <v>26210605347988000183650010000045001000108340</v>
      </c>
      <c r="K96" s="5" t="str">
        <f>IF(F96="B",LEFT('[1]TCE - ANEXO IV - Preencher'!M105,2),IF(F96="S",LEFT('[1]TCE - ANEXO IV - Preencher'!M105,7),IF('[1]TCE - ANEXO IV - Preencher'!H105="","")))</f>
        <v>2604106</v>
      </c>
      <c r="L96" s="7">
        <f>'[1]TCE - ANEXO IV - Preencher'!N105</f>
        <v>10</v>
      </c>
    </row>
    <row r="97" spans="1:12" s="8" customFormat="1" ht="19.5" customHeight="1" x14ac:dyDescent="0.2">
      <c r="A97" s="3">
        <f>IFERROR(VLOOKUP(B97,'[1]DADOS (OCULTAR)'!$P$3:$R$72,3,0),"")</f>
        <v>9039744001166</v>
      </c>
      <c r="B97" s="4" t="str">
        <f>'[1]TCE - ANEXO IV - Preencher'!C106</f>
        <v>UPA CARUARU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14821638000289</v>
      </c>
      <c r="E97" s="5" t="str">
        <f>'[1]TCE - ANEXO IV - Preencher'!G106</f>
        <v>CIA MICRO INFORMARICA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14046</v>
      </c>
      <c r="I97" s="6">
        <f>IF('[1]TCE - ANEXO IV - Preencher'!K106="","",'[1]TCE - ANEXO IV - Preencher'!K106)</f>
        <v>44357</v>
      </c>
      <c r="J97" s="5" t="str">
        <f>'[1]TCE - ANEXO IV - Preencher'!L106</f>
        <v>26210614821638000289550010000140461506306656</v>
      </c>
      <c r="K97" s="5" t="str">
        <f>IF(F97="B",LEFT('[1]TCE - ANEXO IV - Preencher'!M106,2),IF(F97="S",LEFT('[1]TCE - ANEXO IV - Preencher'!M106,7),IF('[1]TCE - ANEXO IV - Preencher'!H106="","")))</f>
        <v>2604106</v>
      </c>
      <c r="L97" s="7">
        <f>'[1]TCE - ANEXO IV - Preencher'!N106</f>
        <v>153.52000000000001</v>
      </c>
    </row>
    <row r="98" spans="1:12" s="8" customFormat="1" ht="19.5" customHeight="1" x14ac:dyDescent="0.2">
      <c r="A98" s="3">
        <f>IFERROR(VLOOKUP(B98,'[1]DADOS (OCULTAR)'!$P$3:$R$72,3,0),"")</f>
        <v>9039744001166</v>
      </c>
      <c r="B98" s="4" t="str">
        <f>'[1]TCE - ANEXO IV - Preencher'!C107</f>
        <v>UPA CARUARU</v>
      </c>
      <c r="C98" s="4" t="str">
        <f>'[1]TCE - ANEXO IV - Preencher'!E107</f>
        <v xml:space="preserve">3.10 - Material para Manutenção de Bens Móveis </v>
      </c>
      <c r="D98" s="3">
        <f>'[1]TCE - ANEXO IV - Preencher'!F107</f>
        <v>14821638000289</v>
      </c>
      <c r="E98" s="5" t="str">
        <f>'[1]TCE - ANEXO IV - Preencher'!G107</f>
        <v>CIA MICRO INFORMARICA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14046</v>
      </c>
      <c r="I98" s="6">
        <f>IF('[1]TCE - ANEXO IV - Preencher'!K107="","",'[1]TCE - ANEXO IV - Preencher'!K107)</f>
        <v>44357</v>
      </c>
      <c r="J98" s="5" t="str">
        <f>'[1]TCE - ANEXO IV - Preencher'!L107</f>
        <v>26210614821638000289550010000140461506306656</v>
      </c>
      <c r="K98" s="5" t="str">
        <f>IF(F98="B",LEFT('[1]TCE - ANEXO IV - Preencher'!M107,2),IF(F98="S",LEFT('[1]TCE - ANEXO IV - Preencher'!M107,7),IF('[1]TCE - ANEXO IV - Preencher'!H107="","")))</f>
        <v>2604106</v>
      </c>
      <c r="L98" s="7">
        <f>'[1]TCE - ANEXO IV - Preencher'!N107</f>
        <v>10.48</v>
      </c>
    </row>
    <row r="99" spans="1:12" s="8" customFormat="1" ht="19.5" customHeight="1" x14ac:dyDescent="0.2">
      <c r="A99" s="3">
        <f>IFERROR(VLOOKUP(B99,'[1]DADOS (OCULTAR)'!$P$3:$R$72,3,0),"")</f>
        <v>9039744001166</v>
      </c>
      <c r="B99" s="4" t="str">
        <f>'[1]TCE - ANEXO IV - Preencher'!C108</f>
        <v>UPA CARUARU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9494196000192</v>
      </c>
      <c r="E99" s="5" t="str">
        <f>'[1]TCE - ANEXO IV - Preencher'!G108</f>
        <v>MARIO FLORENCIO &amp; FILHOS LRDA - COMERCIAL JUNIOR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209991</v>
      </c>
      <c r="I99" s="6">
        <f>IF('[1]TCE - ANEXO IV - Preencher'!K108="","",'[1]TCE - ANEXO IV - Preencher'!K108)</f>
        <v>44362</v>
      </c>
      <c r="J99" s="5" t="str">
        <f>'[1]TCE - ANEXO IV - Preencher'!L108</f>
        <v>26210609494196000192550010002099911029371064</v>
      </c>
      <c r="K99" s="5" t="str">
        <f>IF(F99="B",LEFT('[1]TCE - ANEXO IV - Preencher'!M108,2),IF(F99="S",LEFT('[1]TCE - ANEXO IV - Preencher'!M108,7),IF('[1]TCE - ANEXO IV - Preencher'!H108="","")))</f>
        <v>2604106</v>
      </c>
      <c r="L99" s="7">
        <f>'[1]TCE - ANEXO IV - Preencher'!N108</f>
        <v>47.72</v>
      </c>
    </row>
    <row r="100" spans="1:12" s="8" customFormat="1" ht="19.5" customHeight="1" x14ac:dyDescent="0.2">
      <c r="A100" s="3">
        <f>IFERROR(VLOOKUP(B100,'[1]DADOS (OCULTAR)'!$P$3:$R$72,3,0),"")</f>
        <v>9039744001166</v>
      </c>
      <c r="B100" s="4" t="str">
        <f>'[1]TCE - ANEXO IV - Preencher'!C109</f>
        <v>UPA CARUARU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13230092000490</v>
      </c>
      <c r="E100" s="5" t="str">
        <f>'[1]TCE - ANEXO IV - Preencher'!G109</f>
        <v>FERREIRA &amp; SANTANA MATERIAL DE CONSTRUCAO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959</v>
      </c>
      <c r="I100" s="6">
        <f>IF('[1]TCE - ANEXO IV - Preencher'!K109="","",'[1]TCE - ANEXO IV - Preencher'!K109)</f>
        <v>44362</v>
      </c>
      <c r="J100" s="5" t="str">
        <f>'[1]TCE - ANEXO IV - Preencher'!L109</f>
        <v>26210613230092000490550030000009591109702303</v>
      </c>
      <c r="K100" s="5" t="str">
        <f>IF(F100="B",LEFT('[1]TCE - ANEXO IV - Preencher'!M109,2),IF(F100="S",LEFT('[1]TCE - ANEXO IV - Preencher'!M109,7),IF('[1]TCE - ANEXO IV - Preencher'!H109="","")))</f>
        <v>2604106</v>
      </c>
      <c r="L100" s="7">
        <f>'[1]TCE - ANEXO IV - Preencher'!N109</f>
        <v>56.16</v>
      </c>
    </row>
    <row r="101" spans="1:12" s="8" customFormat="1" ht="19.5" customHeight="1" x14ac:dyDescent="0.2">
      <c r="A101" s="3">
        <f>IFERROR(VLOOKUP(B101,'[1]DADOS (OCULTAR)'!$P$3:$R$72,3,0),"")</f>
        <v>9039744001166</v>
      </c>
      <c r="B101" s="4" t="str">
        <f>'[1]TCE - ANEXO IV - Preencher'!C110</f>
        <v>UPA CARUARU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3453733000170</v>
      </c>
      <c r="E101" s="5" t="str">
        <f>'[1]TCE - ANEXO IV - Preencher'!G110</f>
        <v>RICARDO ALEXANDRE GOMES FEITOSA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16257</v>
      </c>
      <c r="I101" s="6">
        <f>IF('[1]TCE - ANEXO IV - Preencher'!K110="","",'[1]TCE - ANEXO IV - Preencher'!K110)</f>
        <v>44300</v>
      </c>
      <c r="J101" s="5" t="str">
        <f>'[1]TCE - ANEXO IV - Preencher'!L110</f>
        <v>26210403453733000170550010000162571256949130</v>
      </c>
      <c r="K101" s="5" t="str">
        <f>IF(F101="B",LEFT('[1]TCE - ANEXO IV - Preencher'!M110,2),IF(F101="S",LEFT('[1]TCE - ANEXO IV - Preencher'!M110,7),IF('[1]TCE - ANEXO IV - Preencher'!H110="","")))</f>
        <v>2604106</v>
      </c>
      <c r="L101" s="7">
        <f>'[1]TCE - ANEXO IV - Preencher'!N110</f>
        <v>40</v>
      </c>
    </row>
    <row r="102" spans="1:12" s="8" customFormat="1" ht="19.5" customHeight="1" x14ac:dyDescent="0.2">
      <c r="A102" s="3">
        <f>IFERROR(VLOOKUP(B102,'[1]DADOS (OCULTAR)'!$P$3:$R$72,3,0),"")</f>
        <v>9039744001166</v>
      </c>
      <c r="B102" s="4" t="str">
        <f>'[1]TCE - ANEXO IV - Preencher'!C111</f>
        <v>UPA CARUARU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1141468000169</v>
      </c>
      <c r="E102" s="5" t="str">
        <f>'[1]TCE - ANEXO IV - Preencher'!G111</f>
        <v>MEDCALL C S E MEDICOS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000000189</v>
      </c>
      <c r="I102" s="6">
        <f>IF('[1]TCE - ANEXO IV - Preencher'!K111="","",'[1]TCE - ANEXO IV - Preencher'!K111)</f>
        <v>44369</v>
      </c>
      <c r="J102" s="5" t="str">
        <f>'[1]TCE - ANEXO IV - Preencher'!L111</f>
        <v>26210601141468000169550010000001891900000006</v>
      </c>
      <c r="K102" s="5" t="str">
        <f>IF(F102="B",LEFT('[1]TCE - ANEXO IV - Preencher'!M111,2),IF(F102="S",LEFT('[1]TCE - ANEXO IV - Preencher'!M111,7),IF('[1]TCE - ANEXO IV - Preencher'!H111="","")))</f>
        <v>2604106</v>
      </c>
      <c r="L102" s="7">
        <f>'[1]TCE - ANEXO IV - Preencher'!N111</f>
        <v>656.22</v>
      </c>
    </row>
    <row r="103" spans="1:12" s="8" customFormat="1" ht="19.5" customHeight="1" x14ac:dyDescent="0.2">
      <c r="A103" s="3">
        <f>IFERROR(VLOOKUP(B103,'[1]DADOS (OCULTAR)'!$P$3:$R$72,3,0),"")</f>
        <v>9039744001166</v>
      </c>
      <c r="B103" s="4" t="str">
        <f>'[1]TCE - ANEXO IV - Preencher'!C112</f>
        <v>UPA CARUARU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279531000912</v>
      </c>
      <c r="E103" s="5" t="str">
        <f>'[1]TCE - ANEXO IV - Preencher'!G112</f>
        <v>TUPAN COSNTRUCOES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13986</v>
      </c>
      <c r="I103" s="6">
        <f>IF('[1]TCE - ANEXO IV - Preencher'!K112="","",'[1]TCE - ANEXO IV - Preencher'!K112)</f>
        <v>44372</v>
      </c>
      <c r="J103" s="5" t="str">
        <f>'[1]TCE - ANEXO IV - Preencher'!L112</f>
        <v>26210600279531000912550020000139861177220452</v>
      </c>
      <c r="K103" s="5" t="str">
        <f>IF(F103="B",LEFT('[1]TCE - ANEXO IV - Preencher'!M112,2),IF(F103="S",LEFT('[1]TCE - ANEXO IV - Preencher'!M112,7),IF('[1]TCE - ANEXO IV - Preencher'!H112="","")))</f>
        <v>2604106</v>
      </c>
      <c r="L103" s="7">
        <f>'[1]TCE - ANEXO IV - Preencher'!N112</f>
        <v>49.29</v>
      </c>
    </row>
    <row r="104" spans="1:12" s="8" customFormat="1" ht="19.5" customHeight="1" x14ac:dyDescent="0.2">
      <c r="A104" s="3">
        <f>IFERROR(VLOOKUP(B104,'[1]DADOS (OCULTAR)'!$P$3:$R$72,3,0),"")</f>
        <v>9039744001166</v>
      </c>
      <c r="B104" s="4" t="str">
        <f>'[1]TCE - ANEXO IV - Preencher'!C113</f>
        <v>UPA CARUARU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9304576000117</v>
      </c>
      <c r="E104" s="5" t="str">
        <f>'[1]TCE - ANEXO IV - Preencher'!G113</f>
        <v>R K COMERCIAL ATACADISTA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000008069</v>
      </c>
      <c r="I104" s="6">
        <f>IF('[1]TCE - ANEXO IV - Preencher'!K113="","",'[1]TCE - ANEXO IV - Preencher'!K113)</f>
        <v>44375</v>
      </c>
      <c r="J104" s="5" t="str">
        <f>'[1]TCE - ANEXO IV - Preencher'!L113</f>
        <v>26210609304576000117550010000080691046403274</v>
      </c>
      <c r="K104" s="5" t="str">
        <f>IF(F104="B",LEFT('[1]TCE - ANEXO IV - Preencher'!M113,2),IF(F104="S",LEFT('[1]TCE - ANEXO IV - Preencher'!M113,7),IF('[1]TCE - ANEXO IV - Preencher'!H113="","")))</f>
        <v>2604106</v>
      </c>
      <c r="L104" s="7">
        <f>'[1]TCE - ANEXO IV - Preencher'!N113</f>
        <v>60</v>
      </c>
    </row>
    <row r="105" spans="1:12" s="8" customFormat="1" ht="19.5" customHeight="1" x14ac:dyDescent="0.2">
      <c r="A105" s="3">
        <f>IFERROR(VLOOKUP(B105,'[1]DADOS (OCULTAR)'!$P$3:$R$72,3,0),"")</f>
        <v>9039744001166</v>
      </c>
      <c r="B105" s="4" t="str">
        <f>'[1]TCE - ANEXO IV - Preencher'!C114</f>
        <v>UPA CARUARU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8677502000163</v>
      </c>
      <c r="E105" s="5" t="str">
        <f>'[1]TCE - ANEXO IV - Preencher'!G114</f>
        <v>CADA DO CAMPONES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000070115</v>
      </c>
      <c r="I105" s="6">
        <f>IF('[1]TCE - ANEXO IV - Preencher'!K114="","",'[1]TCE - ANEXO IV - Preencher'!K114)</f>
        <v>44377</v>
      </c>
      <c r="J105" s="5" t="str">
        <f>'[1]TCE - ANEXO IV - Preencher'!L114</f>
        <v>26210608677502000163550010000701151321818673</v>
      </c>
      <c r="K105" s="5" t="str">
        <f>IF(F105="B",LEFT('[1]TCE - ANEXO IV - Preencher'!M114,2),IF(F105="S",LEFT('[1]TCE - ANEXO IV - Preencher'!M114,7),IF('[1]TCE - ANEXO IV - Preencher'!H114="","")))</f>
        <v>2604106</v>
      </c>
      <c r="L105" s="7">
        <f>'[1]TCE - ANEXO IV - Preencher'!N114</f>
        <v>96</v>
      </c>
    </row>
    <row r="106" spans="1:12" s="8" customFormat="1" ht="19.5" customHeight="1" x14ac:dyDescent="0.2">
      <c r="A106" s="3">
        <f>IFERROR(VLOOKUP(B106,'[1]DADOS (OCULTAR)'!$P$3:$R$72,3,0),"")</f>
        <v>9039744001166</v>
      </c>
      <c r="B106" s="4" t="str">
        <f>'[1]TCE - ANEXO IV - Preencher'!C115</f>
        <v>UPA CARUARU</v>
      </c>
      <c r="C106" s="4" t="str">
        <f>'[1]TCE - ANEXO IV - Preencher'!E115</f>
        <v xml:space="preserve">3.10 - Material para Manutenção de Bens Móveis </v>
      </c>
      <c r="D106" s="3">
        <f>'[1]TCE - ANEXO IV - Preencher'!F115</f>
        <v>10832955000592</v>
      </c>
      <c r="E106" s="5" t="str">
        <f>'[1]TCE - ANEXO IV - Preencher'!G115</f>
        <v>CUNHA COMERCIO DE PNEUMATICOS E ACESSORIOS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000000379</v>
      </c>
      <c r="I106" s="6">
        <f>IF('[1]TCE - ANEXO IV - Preencher'!K115="","",'[1]TCE - ANEXO IV - Preencher'!K115)</f>
        <v>44361</v>
      </c>
      <c r="J106" s="5" t="str">
        <f>'[1]TCE - ANEXO IV - Preencher'!L115</f>
        <v>26210610832955000592550010000003791190004074</v>
      </c>
      <c r="K106" s="5" t="str">
        <f>IF(F106="B",LEFT('[1]TCE - ANEXO IV - Preencher'!M115,2),IF(F106="S",LEFT('[1]TCE - ANEXO IV - Preencher'!M115,7),IF('[1]TCE - ANEXO IV - Preencher'!H115="","")))</f>
        <v>2604106</v>
      </c>
      <c r="L106" s="7">
        <f>'[1]TCE - ANEXO IV - Preencher'!N115</f>
        <v>1520</v>
      </c>
    </row>
    <row r="107" spans="1:12" s="8" customFormat="1" ht="19.5" customHeight="1" x14ac:dyDescent="0.2">
      <c r="A107" s="3">
        <f>IFERROR(VLOOKUP(B107,'[1]DADOS (OCULTAR)'!$P$3:$R$72,3,0),"")</f>
        <v>9039744001166</v>
      </c>
      <c r="B107" s="4" t="str">
        <f>'[1]TCE - ANEXO IV - Preencher'!C116</f>
        <v>UPA CARUARU</v>
      </c>
      <c r="C107" s="4" t="str">
        <f>'[1]TCE - ANEXO IV - Preencher'!E116</f>
        <v xml:space="preserve">3.10 - Material para Manutenção de Bens Móveis </v>
      </c>
      <c r="D107" s="3">
        <f>'[1]TCE - ANEXO IV - Preencher'!F116</f>
        <v>28060500000138</v>
      </c>
      <c r="E107" s="5" t="str">
        <f>'[1]TCE - ANEXO IV - Preencher'!G116</f>
        <v>ATACADO DOS OLEOS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000002082</v>
      </c>
      <c r="I107" s="6">
        <f>IF('[1]TCE - ANEXO IV - Preencher'!K116="","",'[1]TCE - ANEXO IV - Preencher'!K116)</f>
        <v>44364</v>
      </c>
      <c r="J107" s="5" t="str">
        <f>'[1]TCE - ANEXO IV - Preencher'!L116</f>
        <v>26210628060500000138650010000020821944333267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75</v>
      </c>
    </row>
    <row r="108" spans="1:12" s="8" customFormat="1" ht="19.5" customHeight="1" x14ac:dyDescent="0.2">
      <c r="A108" s="3">
        <f>IFERROR(VLOOKUP(B108,'[1]DADOS (OCULTAR)'!$P$3:$R$72,3,0),"")</f>
        <v>9039744001166</v>
      </c>
      <c r="B108" s="4" t="str">
        <f>'[1]TCE - ANEXO IV - Preencher'!C117</f>
        <v>UPA CARUARU</v>
      </c>
      <c r="C108" s="4" t="str">
        <f>'[1]TCE - ANEXO IV - Preencher'!E117</f>
        <v xml:space="preserve">3.8 - Uniformes, Tecidos e Aviamentos </v>
      </c>
      <c r="D108" s="3">
        <f>'[1]TCE - ANEXO IV - Preencher'!F117</f>
        <v>2725362000175</v>
      </c>
      <c r="E108" s="5" t="str">
        <f>'[1]TCE - ANEXO IV - Preencher'!G117</f>
        <v>SANDIL SANTOS DISTRIBUIDORA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000008036</v>
      </c>
      <c r="I108" s="6">
        <f>IF('[1]TCE - ANEXO IV - Preencher'!K117="","",'[1]TCE - ANEXO IV - Preencher'!K117)</f>
        <v>44355</v>
      </c>
      <c r="J108" s="5" t="str">
        <f>'[1]TCE - ANEXO IV - Preencher'!L117</f>
        <v>26210602725362000175550010000080361000573286</v>
      </c>
      <c r="K108" s="5" t="str">
        <f>IF(F108="B",LEFT('[1]TCE - ANEXO IV - Preencher'!M117,2),IF(F108="S",LEFT('[1]TCE - ANEXO IV - Preencher'!M117,7),IF('[1]TCE - ANEXO IV - Preencher'!H117="","")))</f>
        <v>2604106</v>
      </c>
      <c r="L108" s="7">
        <f>'[1]TCE - ANEXO IV - Preencher'!N117</f>
        <v>2500</v>
      </c>
    </row>
    <row r="109" spans="1:12" s="8" customFormat="1" ht="19.5" customHeight="1" x14ac:dyDescent="0.2">
      <c r="A109" s="3">
        <f>IFERROR(VLOOKUP(B109,'[1]DADOS (OCULTAR)'!$P$3:$R$72,3,0),"")</f>
        <v>9039744001166</v>
      </c>
      <c r="B109" s="4" t="str">
        <f>'[1]TCE - ANEXO IV - Preencher'!C118</f>
        <v>UPA CARUARU</v>
      </c>
      <c r="C109" s="4" t="str">
        <f>'[1]TCE - ANEXO IV - Preencher'!E118</f>
        <v xml:space="preserve">5.21 - Seguros em geral </v>
      </c>
      <c r="D109" s="3">
        <f>'[1]TCE - ANEXO IV - Preencher'!F118</f>
        <v>33054826000192</v>
      </c>
      <c r="E109" s="5" t="str">
        <f>'[1]TCE - ANEXO IV - Preencher'!G118</f>
        <v>COMPAMHIA EXCELSIOR DE SEGUROS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44377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212.67</v>
      </c>
    </row>
    <row r="110" spans="1:12" s="8" customFormat="1" ht="19.5" customHeight="1" x14ac:dyDescent="0.2">
      <c r="A110" s="3">
        <f>IFERROR(VLOOKUP(B110,'[1]DADOS (OCULTAR)'!$P$3:$R$72,3,0),"")</f>
        <v>9039744001166</v>
      </c>
      <c r="B110" s="4" t="str">
        <f>'[1]TCE - ANEXO IV - Preencher'!C119</f>
        <v>UPA CARUARU</v>
      </c>
      <c r="C110" s="4" t="str">
        <f>'[1]TCE - ANEXO IV - Preencher'!E119</f>
        <v xml:space="preserve">5.21 - Seguros em geral </v>
      </c>
      <c r="D110" s="3">
        <f>'[1]TCE - ANEXO IV - Preencher'!F119</f>
        <v>61198164000160</v>
      </c>
      <c r="E110" s="5" t="str">
        <f>'[1]TCE - ANEXO IV - Preencher'!G119</f>
        <v>PORTO SEGURO COMP DE S GERAIS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44377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3550308</v>
      </c>
      <c r="L110" s="7">
        <f>'[1]TCE - ANEXO IV - Preencher'!N119</f>
        <v>440.47</v>
      </c>
    </row>
    <row r="111" spans="1:12" s="8" customFormat="1" ht="19.5" customHeight="1" x14ac:dyDescent="0.2">
      <c r="A111" s="3">
        <f>IFERROR(VLOOKUP(B111,'[1]DADOS (OCULTAR)'!$P$3:$R$72,3,0),"")</f>
        <v>9039744001166</v>
      </c>
      <c r="B111" s="4" t="str">
        <f>'[1]TCE - ANEXO IV - Preencher'!C120</f>
        <v>UPA CARUARU</v>
      </c>
      <c r="C111" s="4" t="str">
        <f>'[1]TCE - ANEXO IV - Preencher'!E120</f>
        <v xml:space="preserve">5.25 - Serviços Bancários </v>
      </c>
      <c r="D111" s="3">
        <f>'[1]TCE - ANEXO IV - Preencher'!F120</f>
        <v>9039744001166</v>
      </c>
      <c r="E111" s="5" t="str">
        <f>'[1]TCE - ANEXO IV - Preencher'!G120</f>
        <v>TAXA DE MANUTENÇÃO CEF 837-8 , 838-3 E BRADESCO 21432-9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44377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2604106</v>
      </c>
      <c r="L111" s="7">
        <f>'[1]TCE - ANEXO IV - Preencher'!N120</f>
        <v>109.95</v>
      </c>
    </row>
    <row r="112" spans="1:12" s="8" customFormat="1" ht="19.5" customHeight="1" x14ac:dyDescent="0.2">
      <c r="A112" s="3">
        <f>IFERROR(VLOOKUP(B112,'[1]DADOS (OCULTAR)'!$P$3:$R$72,3,0),"")</f>
        <v>9039744001166</v>
      </c>
      <c r="B112" s="4" t="str">
        <f>'[1]TCE - ANEXO IV - Preencher'!C121</f>
        <v>UPA CARUARU</v>
      </c>
      <c r="C112" s="4" t="str">
        <f>'[1]TCE - ANEXO IV - Preencher'!E121</f>
        <v xml:space="preserve">5.25 - Serviços Bancários </v>
      </c>
      <c r="D112" s="3">
        <f>'[1]TCE - ANEXO IV - Preencher'!F121</f>
        <v>9039744001166</v>
      </c>
      <c r="E112" s="5" t="str">
        <f>'[1]TCE - ANEXO IV - Preencher'!G121</f>
        <v>TARIFA BANCARIA  BRADESCO 21662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>
        <f>IF('[1]TCE - ANEXO IV - Preencher'!K121="","",'[1]TCE - ANEXO IV - Preencher'!K121)</f>
        <v>44377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2604106</v>
      </c>
      <c r="L112" s="7">
        <f>'[1]TCE - ANEXO IV - Preencher'!N121</f>
        <v>254.9</v>
      </c>
    </row>
    <row r="113" spans="1:12" s="8" customFormat="1" ht="19.5" customHeight="1" x14ac:dyDescent="0.2">
      <c r="A113" s="3">
        <f>IFERROR(VLOOKUP(B113,'[1]DADOS (OCULTAR)'!$P$3:$R$72,3,0),"")</f>
        <v>9039744001166</v>
      </c>
      <c r="B113" s="4" t="str">
        <f>'[1]TCE - ANEXO IV - Preencher'!C122</f>
        <v>UPA CARUARU</v>
      </c>
      <c r="C113" s="4" t="str">
        <f>'[1]TCE - ANEXO IV - Preencher'!E122</f>
        <v>5.9 - Telefonia Móvel</v>
      </c>
      <c r="D113" s="3">
        <f>'[1]TCE - ANEXO IV - Preencher'!F122</f>
        <v>2421421001355</v>
      </c>
      <c r="E113" s="5" t="str">
        <f>'[1]TCE - ANEXO IV - Preencher'!G122</f>
        <v>TIM S. A.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44377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244.8</v>
      </c>
    </row>
    <row r="114" spans="1:12" s="8" customFormat="1" ht="19.5" customHeight="1" x14ac:dyDescent="0.2">
      <c r="A114" s="3">
        <f>IFERROR(VLOOKUP(B114,'[1]DADOS (OCULTAR)'!$P$3:$R$72,3,0),"")</f>
        <v>9039744001166</v>
      </c>
      <c r="B114" s="4" t="str">
        <f>'[1]TCE - ANEXO IV - Preencher'!C123</f>
        <v>UPA CARUARU</v>
      </c>
      <c r="C114" s="4" t="str">
        <f>'[1]TCE - ANEXO IV - Preencher'!E123</f>
        <v>5.18 - Teledonia Fixa</v>
      </c>
      <c r="D114" s="3">
        <f>'[1]TCE - ANEXO IV - Preencher'!F123</f>
        <v>3423730000193</v>
      </c>
      <c r="E114" s="5" t="str">
        <f>'[1]TCE - ANEXO IV - Preencher'!G123</f>
        <v>SMART TELECOMUNICAÇÕES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>
        <f>IF('[1]TCE - ANEXO IV - Preencher'!K123="","",'[1]TCE - ANEXO IV - Preencher'!K123)</f>
        <v>44377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950</v>
      </c>
    </row>
    <row r="115" spans="1:12" s="8" customFormat="1" ht="19.5" customHeight="1" x14ac:dyDescent="0.2">
      <c r="A115" s="3">
        <f>IFERROR(VLOOKUP(B115,'[1]DADOS (OCULTAR)'!$P$3:$R$72,3,0),"")</f>
        <v>9039744001166</v>
      </c>
      <c r="B115" s="4" t="str">
        <f>'[1]TCE - ANEXO IV - Preencher'!C124</f>
        <v>UPA CARUARU</v>
      </c>
      <c r="C115" s="4" t="str">
        <f>'[1]TCE - ANEXO IV - Preencher'!E124</f>
        <v>5.13 - Água e Esgoto</v>
      </c>
      <c r="D115" s="3">
        <f>'[1]TCE - ANEXO IV - Preencher'!F124</f>
        <v>9769035000164</v>
      </c>
      <c r="E115" s="5" t="str">
        <f>'[1]TCE - ANEXO IV - Preencher'!G124</f>
        <v xml:space="preserve">COMPESA 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>
        <f>IF('[1]TCE - ANEXO IV - Preencher'!K124="","",'[1]TCE - ANEXO IV - Preencher'!K124)</f>
        <v>44377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2604106</v>
      </c>
      <c r="L115" s="7">
        <f>'[1]TCE - ANEXO IV - Preencher'!N124</f>
        <v>2150.84</v>
      </c>
    </row>
    <row r="116" spans="1:12" s="8" customFormat="1" ht="19.5" customHeight="1" x14ac:dyDescent="0.2">
      <c r="A116" s="3">
        <f>IFERROR(VLOOKUP(B116,'[1]DADOS (OCULTAR)'!$P$3:$R$72,3,0),"")</f>
        <v>9039744001166</v>
      </c>
      <c r="B116" s="4" t="str">
        <f>'[1]TCE - ANEXO IV - Preencher'!C125</f>
        <v>UPA CARUARU</v>
      </c>
      <c r="C116" s="4" t="str">
        <f>'[1]TCE - ANEXO IV - Preencher'!E125</f>
        <v>5.12 - Energia Elétrica</v>
      </c>
      <c r="D116" s="3">
        <f>'[1]TCE - ANEXO IV - Preencher'!F125</f>
        <v>10835932000108</v>
      </c>
      <c r="E116" s="5" t="str">
        <f>'[1]TCE - ANEXO IV - Preencher'!G125</f>
        <v>CELPE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44377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2604106</v>
      </c>
      <c r="L116" s="7">
        <f>'[1]TCE - ANEXO IV - Preencher'!N125</f>
        <v>12525.22</v>
      </c>
    </row>
    <row r="117" spans="1:12" s="8" customFormat="1" ht="19.5" customHeight="1" x14ac:dyDescent="0.2">
      <c r="A117" s="3">
        <f>IFERROR(VLOOKUP(B117,'[1]DADOS (OCULTAR)'!$P$3:$R$72,3,0),"")</f>
        <v>9039744001166</v>
      </c>
      <c r="B117" s="4" t="str">
        <f>'[1]TCE - ANEXO IV - Preencher'!C126</f>
        <v>UPA CARUARU</v>
      </c>
      <c r="C117" s="4" t="str">
        <f>'[1]TCE - ANEXO IV - Preencher'!E126</f>
        <v>5.3 - Locação de Máquinas e Equipamentos</v>
      </c>
      <c r="D117" s="3">
        <f>'[1]TCE - ANEXO IV - Preencher'!F126</f>
        <v>9014387000100</v>
      </c>
      <c r="E117" s="5" t="str">
        <f>'[1]TCE - ANEXO IV - Preencher'!G126</f>
        <v>COMPLETA SERVIÇOS DE AR CONDICIONADO E LOCAÇÃO LTDA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20</v>
      </c>
      <c r="I117" s="6">
        <f>IF('[1]TCE - ANEXO IV - Preencher'!K126="","",'[1]TCE - ANEXO IV - Preencher'!K126)</f>
        <v>44367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390</v>
      </c>
    </row>
    <row r="118" spans="1:12" s="8" customFormat="1" ht="19.5" customHeight="1" x14ac:dyDescent="0.2">
      <c r="A118" s="3">
        <f>IFERROR(VLOOKUP(B118,'[1]DADOS (OCULTAR)'!$P$3:$R$72,3,0),"")</f>
        <v>9039744001166</v>
      </c>
      <c r="B118" s="4" t="str">
        <f>'[1]TCE - ANEXO IV - Preencher'!C127</f>
        <v>UPA CARUARU</v>
      </c>
      <c r="C118" s="4" t="str">
        <f>'[1]TCE - ANEXO IV - Preencher'!E127</f>
        <v>5.3 - Locação de Máquinas e Equipamentos</v>
      </c>
      <c r="D118" s="3">
        <f>'[1]TCE - ANEXO IV - Preencher'!F127</f>
        <v>12776921000120</v>
      </c>
      <c r="E118" s="5" t="str">
        <f>'[1]TCE - ANEXO IV - Preencher'!G127</f>
        <v>VALDEMIR TEOTONIO DE LIMA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00000441</v>
      </c>
      <c r="I118" s="6">
        <f>IF('[1]TCE - ANEXO IV - Preencher'!K127="","",'[1]TCE - ANEXO IV - Preencher'!K127)</f>
        <v>44377</v>
      </c>
      <c r="J118" s="5" t="str">
        <f>'[1]TCE - ANEXO IV - Preencher'!L127</f>
        <v>LQFT1743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1300</v>
      </c>
    </row>
    <row r="119" spans="1:12" s="8" customFormat="1" ht="19.5" customHeight="1" x14ac:dyDescent="0.2">
      <c r="A119" s="3">
        <f>IFERROR(VLOOKUP(B119,'[1]DADOS (OCULTAR)'!$P$3:$R$72,3,0),"")</f>
        <v>9039744001166</v>
      </c>
      <c r="B119" s="4" t="str">
        <f>'[1]TCE - ANEXO IV - Preencher'!C128</f>
        <v>UPA CARUARU</v>
      </c>
      <c r="C119" s="4" t="str">
        <f>'[1]TCE - ANEXO IV - Preencher'!E128</f>
        <v>5.3 - Locação de Máquinas e Equipamentos</v>
      </c>
      <c r="D119" s="3">
        <f>'[1]TCE - ANEXO IV - Preencher'!F128</f>
        <v>10279299000119</v>
      </c>
      <c r="E119" s="5" t="str">
        <f>'[1]TCE - ANEXO IV - Preencher'!G128</f>
        <v>RGRAPH LOC. COM. E SERV. LTDA - ME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04089</v>
      </c>
      <c r="I119" s="6">
        <f>IF('[1]TCE - ANEXO IV - Preencher'!K128="","",'[1]TCE - ANEXO IV - Preencher'!K128)</f>
        <v>44390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2851.12</v>
      </c>
    </row>
    <row r="120" spans="1:12" s="8" customFormat="1" ht="19.5" customHeight="1" x14ac:dyDescent="0.2">
      <c r="A120" s="3">
        <f>IFERROR(VLOOKUP(B120,'[1]DADOS (OCULTAR)'!$P$3:$R$72,3,0),"")</f>
        <v>9039744001166</v>
      </c>
      <c r="B120" s="4" t="str">
        <f>'[1]TCE - ANEXO IV - Preencher'!C129</f>
        <v>UPA CARUARU</v>
      </c>
      <c r="C120" s="4" t="str">
        <f>'[1]TCE - ANEXO IV - Preencher'!E129</f>
        <v>5.3 - Locação de Máquinas e Equipamentos</v>
      </c>
      <c r="D120" s="3">
        <f>'[1]TCE - ANEXO IV - Preencher'!F129</f>
        <v>14543772000184</v>
      </c>
      <c r="E120" s="5" t="str">
        <f>'[1]TCE - ANEXO IV - Preencher'!G129</f>
        <v>BRAVO LOCAÇÃO DE MÁQUINAS E EQUIPAMENTOS LTDA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6592</v>
      </c>
      <c r="I120" s="6">
        <f>IF('[1]TCE - ANEXO IV - Preencher'!K129="","",'[1]TCE - ANEXO IV - Preencher'!K129)</f>
        <v>44378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2400</v>
      </c>
    </row>
    <row r="121" spans="1:12" s="8" customFormat="1" ht="19.5" customHeight="1" x14ac:dyDescent="0.2">
      <c r="A121" s="3">
        <f>IFERROR(VLOOKUP(B121,'[1]DADOS (OCULTAR)'!$P$3:$R$72,3,0),"")</f>
        <v>9039744001166</v>
      </c>
      <c r="B121" s="4" t="str">
        <f>'[1]TCE - ANEXO IV - Preencher'!C130</f>
        <v>UPA CARUARU</v>
      </c>
      <c r="C121" s="4" t="str">
        <f>'[1]TCE - ANEXO IV - Preencher'!E130</f>
        <v>5.3 - Locação de Máquinas e Equipamentos</v>
      </c>
      <c r="D121" s="3">
        <f>'[1]TCE - ANEXO IV - Preencher'!F130</f>
        <v>6983851000188</v>
      </c>
      <c r="E121" s="5" t="str">
        <f>'[1]TCE - ANEXO IV - Preencher'!G130</f>
        <v>ACR COMERCIAL LTDA - EPP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106/2021</v>
      </c>
      <c r="I121" s="6">
        <f>IF('[1]TCE - ANEXO IV - Preencher'!K130="","",'[1]TCE - ANEXO IV - Preencher'!K130)</f>
        <v>44377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250.8</v>
      </c>
    </row>
    <row r="122" spans="1:12" s="8" customFormat="1" ht="19.5" customHeight="1" x14ac:dyDescent="0.2">
      <c r="A122" s="3">
        <f>IFERROR(VLOOKUP(B122,'[1]DADOS (OCULTAR)'!$P$3:$R$72,3,0),"")</f>
        <v>9039744001166</v>
      </c>
      <c r="B122" s="4" t="str">
        <f>'[1]TCE - ANEXO IV - Preencher'!C131</f>
        <v>UPA CARUARU</v>
      </c>
      <c r="C122" s="4" t="str">
        <f>'[1]TCE - ANEXO IV - Preencher'!E131</f>
        <v>5.3 - Locação de Máquinas e Equipamentos</v>
      </c>
      <c r="D122" s="3">
        <f>'[1]TCE - ANEXO IV - Preencher'!F131</f>
        <v>6983851000188</v>
      </c>
      <c r="E122" s="5" t="str">
        <f>'[1]TCE - ANEXO IV - Preencher'!G131</f>
        <v>ACR COMERCIAL LTDA - EPP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107/2021</v>
      </c>
      <c r="I122" s="6">
        <f>IF('[1]TCE - ANEXO IV - Preencher'!K131="","",'[1]TCE - ANEXO IV - Preencher'!K131)</f>
        <v>44377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240</v>
      </c>
    </row>
    <row r="123" spans="1:12" s="8" customFormat="1" ht="19.5" customHeight="1" x14ac:dyDescent="0.2">
      <c r="A123" s="3">
        <f>IFERROR(VLOOKUP(B123,'[1]DADOS (OCULTAR)'!$P$3:$R$72,3,0),"")</f>
        <v>9039744001166</v>
      </c>
      <c r="B123" s="4" t="str">
        <f>'[1]TCE - ANEXO IV - Preencher'!C132</f>
        <v>UPA CARUARU</v>
      </c>
      <c r="C123" s="4" t="str">
        <f>'[1]TCE - ANEXO IV - Preencher'!E132</f>
        <v>5.3 - Locação de Máquinas e Equipamentos</v>
      </c>
      <c r="D123" s="3">
        <f>'[1]TCE - ANEXO IV - Preencher'!F132</f>
        <v>8980641000161</v>
      </c>
      <c r="E123" s="5" t="str">
        <f>'[1]TCE - ANEXO IV - Preencher'!G132</f>
        <v>MAPROS LTDA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000004767</v>
      </c>
      <c r="I123" s="6">
        <f>IF('[1]TCE - ANEXO IV - Preencher'!K132="","",'[1]TCE - ANEXO IV - Preencher'!K132)</f>
        <v>44363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1230</v>
      </c>
    </row>
    <row r="124" spans="1:12" s="8" customFormat="1" ht="19.5" customHeight="1" x14ac:dyDescent="0.2">
      <c r="A124" s="3">
        <f>IFERROR(VLOOKUP(B124,'[1]DADOS (OCULTAR)'!$P$3:$R$72,3,0),"")</f>
        <v>9039744001166</v>
      </c>
      <c r="B124" s="4" t="str">
        <f>'[1]TCE - ANEXO IV - Preencher'!C133</f>
        <v>UPA CARUARU</v>
      </c>
      <c r="C124" s="4" t="str">
        <f>'[1]TCE - ANEXO IV - Preencher'!E133</f>
        <v>5.1 - Locação de Equipamentos Médicos-Hospitalares</v>
      </c>
      <c r="D124" s="3">
        <f>'[1]TCE - ANEXO IV - Preencher'!F133</f>
        <v>24380578002041</v>
      </c>
      <c r="E124" s="5" t="str">
        <f>'[1]TCE - ANEXO IV - Preencher'!G133</f>
        <v>WHITE MARTINS GASES INDUSTRIAIS NE LTDA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132610</v>
      </c>
      <c r="I124" s="6">
        <f>IF('[1]TCE - ANEXO IV - Preencher'!K133="","",'[1]TCE - ANEXO IV - Preencher'!K133)</f>
        <v>44355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589.35</v>
      </c>
    </row>
    <row r="125" spans="1:12" s="8" customFormat="1" ht="19.5" customHeight="1" x14ac:dyDescent="0.2">
      <c r="A125" s="3">
        <f>IFERROR(VLOOKUP(B125,'[1]DADOS (OCULTAR)'!$P$3:$R$72,3,0),"")</f>
        <v>9039744001166</v>
      </c>
      <c r="B125" s="4" t="str">
        <f>'[1]TCE - ANEXO IV - Preencher'!C134</f>
        <v>UPA CARUARU</v>
      </c>
      <c r="C125" s="4" t="str">
        <f>'[1]TCE - ANEXO IV - Preencher'!E134</f>
        <v>5.1 - Locação de Equipamentos Médicos-Hospitalares</v>
      </c>
      <c r="D125" s="3">
        <f>'[1]TCE - ANEXO IV - Preencher'!F134</f>
        <v>331788002405</v>
      </c>
      <c r="E125" s="5" t="str">
        <f>'[1]TCE - ANEXO IV - Preencher'!G134</f>
        <v>AIR LIQUIDE BRASIL LTDA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0042402</v>
      </c>
      <c r="I125" s="6">
        <f>IF('[1]TCE - ANEXO IV - Preencher'!K134="","",'[1]TCE - ANEXO IV - Preencher'!K134)</f>
        <v>44406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2602902</v>
      </c>
      <c r="L125" s="7">
        <f>'[1]TCE - ANEXO IV - Preencher'!N134</f>
        <v>2715.57</v>
      </c>
    </row>
    <row r="126" spans="1:12" s="8" customFormat="1" ht="19.5" customHeight="1" x14ac:dyDescent="0.2">
      <c r="A126" s="3">
        <f>IFERROR(VLOOKUP(B126,'[1]DADOS (OCULTAR)'!$P$3:$R$72,3,0),"")</f>
        <v>9039744001166</v>
      </c>
      <c r="B126" s="4" t="str">
        <f>'[1]TCE - ANEXO IV - Preencher'!C135</f>
        <v>UPA CARUARU</v>
      </c>
      <c r="C126" s="4" t="str">
        <f>'[1]TCE - ANEXO IV - Preencher'!E135</f>
        <v>4.99 - Outros Serviços de Terceiros Pessoa Física</v>
      </c>
      <c r="D126" s="3">
        <f>'[1]TCE - ANEXO IV - Preencher'!F135</f>
        <v>83231080487</v>
      </c>
      <c r="E126" s="5" t="str">
        <f>'[1]TCE - ANEXO IV - Preencher'!G135</f>
        <v>JAILSON CHAGAS DA SILVA - TAXI RECIFE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44377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509.81</v>
      </c>
    </row>
    <row r="127" spans="1:12" s="8" customFormat="1" ht="19.5" customHeight="1" x14ac:dyDescent="0.2">
      <c r="A127" s="3">
        <f>IFERROR(VLOOKUP(B127,'[1]DADOS (OCULTAR)'!$P$3:$R$72,3,0),"")</f>
        <v>9039744001166</v>
      </c>
      <c r="B127" s="4" t="str">
        <f>'[1]TCE - ANEXO IV - Preencher'!C136</f>
        <v>UPA CARUARU</v>
      </c>
      <c r="C127" s="4" t="str">
        <f>'[1]TCE - ANEXO IV - Preencher'!E136</f>
        <v>4.99 - Outros Serviços de Terceiros Pessoa Física</v>
      </c>
      <c r="D127" s="3">
        <f>'[1]TCE - ANEXO IV - Preencher'!F136</f>
        <v>0</v>
      </c>
      <c r="E127" s="5" t="str">
        <f>'[1]TCE - ANEXO IV - Preencher'!G136</f>
        <v>TAXI UBER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44377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2604106</v>
      </c>
      <c r="L127" s="7">
        <f>'[1]TCE - ANEXO IV - Preencher'!N136</f>
        <v>6.27</v>
      </c>
    </row>
    <row r="128" spans="1:12" s="8" customFormat="1" ht="19.5" customHeight="1" x14ac:dyDescent="0.2">
      <c r="A128" s="3">
        <f>IFERROR(VLOOKUP(B128,'[1]DADOS (OCULTAR)'!$P$3:$R$72,3,0),"")</f>
        <v>9039744001166</v>
      </c>
      <c r="B128" s="4" t="str">
        <f>'[1]TCE - ANEXO IV - Preencher'!C137</f>
        <v>UPA CARUARU</v>
      </c>
      <c r="C128" s="4" t="str">
        <f>'[1]TCE - ANEXO IV - Preencher'!E137</f>
        <v>4.99 - Outros Serviços de Terceiros Pessoa Física</v>
      </c>
      <c r="D128" s="3">
        <f>'[1]TCE - ANEXO IV - Preencher'!F137</f>
        <v>0</v>
      </c>
      <c r="E128" s="5" t="str">
        <f>'[1]TCE - ANEXO IV - Preencher'!G137</f>
        <v>AJUDA DE CUSTO REF REMOÇÃO DE PACIENTE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44377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2604106</v>
      </c>
      <c r="L128" s="7">
        <f>'[1]TCE - ANEXO IV - Preencher'!N137</f>
        <v>300</v>
      </c>
    </row>
    <row r="129" spans="1:12" s="8" customFormat="1" ht="19.5" customHeight="1" x14ac:dyDescent="0.2">
      <c r="A129" s="3">
        <f>IFERROR(VLOOKUP(B129,'[1]DADOS (OCULTAR)'!$P$3:$R$72,3,0),"")</f>
        <v>9039744001166</v>
      </c>
      <c r="B129" s="4" t="str">
        <f>'[1]TCE - ANEXO IV - Preencher'!C138</f>
        <v>UPA CARUARU</v>
      </c>
      <c r="C129" s="4" t="str">
        <f>'[1]TCE - ANEXO IV - Preencher'!E138</f>
        <v>5.99 - Outros Serviços de Terceiros Pessoa Jurídica</v>
      </c>
      <c r="D129" s="3">
        <f>'[1]TCE - ANEXO IV - Preencher'!F138</f>
        <v>34028316054890</v>
      </c>
      <c r="E129" s="5" t="str">
        <f>'[1]TCE - ANEXO IV - Preencher'!G138</f>
        <v>ECT CORRIOA E TELEGRAFOS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44377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2604106</v>
      </c>
      <c r="L129" s="7">
        <f>'[1]TCE - ANEXO IV - Preencher'!N138</f>
        <v>260.58</v>
      </c>
    </row>
    <row r="130" spans="1:12" s="8" customFormat="1" ht="19.5" customHeight="1" x14ac:dyDescent="0.2">
      <c r="A130" s="3">
        <f>IFERROR(VLOOKUP(B130,'[1]DADOS (OCULTAR)'!$P$3:$R$72,3,0),"")</f>
        <v>9039744001166</v>
      </c>
      <c r="B130" s="4" t="str">
        <f>'[1]TCE - ANEXO IV - Preencher'!C139</f>
        <v>UPA CARUARU</v>
      </c>
      <c r="C130" s="4" t="str">
        <f>'[1]TCE - ANEXO IV - Preencher'!E139</f>
        <v>5.99 - Outros Serviços de Terceiros Pessoa Jurídica</v>
      </c>
      <c r="D130" s="3">
        <f>'[1]TCE - ANEXO IV - Preencher'!F139</f>
        <v>2421421021208</v>
      </c>
      <c r="E130" s="5" t="str">
        <f>'[1]TCE - ANEXO IV - Preencher'!G139</f>
        <v>TIM S 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44362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2604106</v>
      </c>
      <c r="L130" s="7">
        <f>'[1]TCE - ANEXO IV - Preencher'!N139</f>
        <v>15</v>
      </c>
    </row>
    <row r="131" spans="1:12" s="8" customFormat="1" ht="19.5" customHeight="1" x14ac:dyDescent="0.2">
      <c r="A131" s="3">
        <f>IFERROR(VLOOKUP(B131,'[1]DADOS (OCULTAR)'!$P$3:$R$72,3,0),"")</f>
        <v>9039744001166</v>
      </c>
      <c r="B131" s="4" t="str">
        <f>'[1]TCE - ANEXO IV - Preencher'!C140</f>
        <v>UPA CARUARU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4539279017536</v>
      </c>
      <c r="E131" s="5" t="str">
        <f>'[1]TCE - ANEXO IV - Preencher'!G140</f>
        <v>CIENTIFICALAB PRODUTOS LABORATORIAIS E SISTEMAS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33</v>
      </c>
      <c r="I131" s="6">
        <f>IF('[1]TCE - ANEXO IV - Preencher'!K140="","",'[1]TCE - ANEXO IV - Preencher'!K140)</f>
        <v>44377</v>
      </c>
      <c r="J131" s="5" t="str">
        <f>'[1]TCE - ANEXO IV - Preencher'!L140</f>
        <v>WU74ZAKST</v>
      </c>
      <c r="K131" s="5" t="str">
        <f>IF(F131="B",LEFT('[1]TCE - ANEXO IV - Preencher'!M140,2),IF(F131="S",LEFT('[1]TCE - ANEXO IV - Preencher'!M140,7),IF('[1]TCE - ANEXO IV - Preencher'!H140="","")))</f>
        <v>2604106</v>
      </c>
      <c r="L131" s="7">
        <f>'[1]TCE - ANEXO IV - Preencher'!N140</f>
        <v>33039.980000000003</v>
      </c>
    </row>
    <row r="132" spans="1:12" s="8" customFormat="1" ht="19.5" customHeight="1" x14ac:dyDescent="0.2">
      <c r="A132" s="3">
        <f>IFERROR(VLOOKUP(B132,'[1]DADOS (OCULTAR)'!$P$3:$R$72,3,0),"")</f>
        <v>9039744001166</v>
      </c>
      <c r="B132" s="4" t="str">
        <f>'[1]TCE - ANEXO IV - Preencher'!C141</f>
        <v>UPA CARUARU</v>
      </c>
      <c r="C132" s="4" t="str">
        <f>'[1]TCE - ANEXO IV - Preencher'!E141</f>
        <v>5.99 - Outros Serviços de Terceiros Pessoa Jurídica</v>
      </c>
      <c r="D132" s="3">
        <f>'[1]TCE - ANEXO IV - Preencher'!F141</f>
        <v>35343136000189</v>
      </c>
      <c r="E132" s="5" t="str">
        <f>'[1]TCE - ANEXO IV - Preencher'!G141</f>
        <v>EMBRAESTER EMPRESA BRASILEIRA DE ESTERILIZACAO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00009076</v>
      </c>
      <c r="I132" s="6">
        <f>IF('[1]TCE - ANEXO IV - Preencher'!K141="","",'[1]TCE - ANEXO IV - Preencher'!K141)</f>
        <v>44379</v>
      </c>
      <c r="J132" s="5" t="str">
        <f>'[1]TCE - ANEXO IV - Preencher'!L141</f>
        <v>CMNRTFLE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5123.16</v>
      </c>
    </row>
    <row r="133" spans="1:12" s="8" customFormat="1" ht="19.5" customHeight="1" x14ac:dyDescent="0.2">
      <c r="A133" s="3">
        <f>IFERROR(VLOOKUP(B133,'[1]DADOS (OCULTAR)'!$P$3:$R$72,3,0),"")</f>
        <v>9039744001166</v>
      </c>
      <c r="B133" s="4" t="str">
        <f>'[1]TCE - ANEXO IV - Preencher'!C142</f>
        <v>UPA CARUARU</v>
      </c>
      <c r="C133" s="4" t="str">
        <f>'[1]TCE - ANEXO IV - Preencher'!E142</f>
        <v>4.6 - Serviços de Profissionais de Saúde</v>
      </c>
      <c r="D133" s="3">
        <f>'[1]TCE - ANEXO IV - Preencher'!F142</f>
        <v>76892085253</v>
      </c>
      <c r="E133" s="5" t="str">
        <f>'[1]TCE - ANEXO IV - Preencher'!G142</f>
        <v>ROSICLEIA MOURA GOMES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2604106</v>
      </c>
      <c r="L133" s="7">
        <f>'[1]TCE - ANEXO IV - Preencher'!N142</f>
        <v>2680</v>
      </c>
    </row>
    <row r="134" spans="1:12" s="8" customFormat="1" ht="19.5" customHeight="1" x14ac:dyDescent="0.2">
      <c r="A134" s="3">
        <f>IFERROR(VLOOKUP(B134,'[1]DADOS (OCULTAR)'!$P$3:$R$72,3,0),"")</f>
        <v>9039744001166</v>
      </c>
      <c r="B134" s="4" t="str">
        <f>'[1]TCE - ANEXO IV - Preencher'!C143</f>
        <v>UPA CARUARU</v>
      </c>
      <c r="C134" s="4" t="str">
        <f>'[1]TCE - ANEXO IV - Preencher'!E143</f>
        <v>4.6 - Serviços de Profissionais de Saúde</v>
      </c>
      <c r="D134" s="3">
        <f>'[1]TCE - ANEXO IV - Preencher'!F143</f>
        <v>9433609433</v>
      </c>
      <c r="E134" s="5" t="str">
        <f>'[1]TCE - ANEXO IV - Preencher'!G143</f>
        <v>ICARO CESAR BEZERRA SILVA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2604106</v>
      </c>
      <c r="L134" s="7">
        <f>'[1]TCE - ANEXO IV - Preencher'!N143</f>
        <v>1340</v>
      </c>
    </row>
    <row r="135" spans="1:12" s="8" customFormat="1" ht="19.5" customHeight="1" x14ac:dyDescent="0.2">
      <c r="A135" s="3">
        <f>IFERROR(VLOOKUP(B135,'[1]DADOS (OCULTAR)'!$P$3:$R$72,3,0),"")</f>
        <v>9039744001166</v>
      </c>
      <c r="B135" s="4" t="str">
        <f>'[1]TCE - ANEXO IV - Preencher'!C144</f>
        <v>UPA CARUARU</v>
      </c>
      <c r="C135" s="4" t="str">
        <f>'[1]TCE - ANEXO IV - Preencher'!E144</f>
        <v>4.6 - Serviços de Profissionais de Saúde</v>
      </c>
      <c r="D135" s="3">
        <f>'[1]TCE - ANEXO IV - Preencher'!F144</f>
        <v>9880524403</v>
      </c>
      <c r="E135" s="5" t="str">
        <f>'[1]TCE - ANEXO IV - Preencher'!G144</f>
        <v>THALES ALEXANDRE FREIRA DE LIMA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2604106</v>
      </c>
      <c r="L135" s="7">
        <f>'[1]TCE - ANEXO IV - Preencher'!N144</f>
        <v>1200</v>
      </c>
    </row>
    <row r="136" spans="1:12" s="8" customFormat="1" ht="19.5" customHeight="1" x14ac:dyDescent="0.2">
      <c r="A136" s="3">
        <f>IFERROR(VLOOKUP(B136,'[1]DADOS (OCULTAR)'!$P$3:$R$72,3,0),"")</f>
        <v>9039744001166</v>
      </c>
      <c r="B136" s="4" t="str">
        <f>'[1]TCE - ANEXO IV - Preencher'!C145</f>
        <v>UPA CARUARU</v>
      </c>
      <c r="C136" s="4" t="str">
        <f>'[1]TCE - ANEXO IV - Preencher'!E145</f>
        <v>4.6 - Serviços de Profissionais de Saúde</v>
      </c>
      <c r="D136" s="3">
        <f>'[1]TCE - ANEXO IV - Preencher'!F145</f>
        <v>9571774456</v>
      </c>
      <c r="E136" s="5" t="str">
        <f>'[1]TCE - ANEXO IV - Preencher'!G145</f>
        <v>CICERO JOSE MACEDO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2604106</v>
      </c>
      <c r="L136" s="7">
        <f>'[1]TCE - ANEXO IV - Preencher'!N145</f>
        <v>1320</v>
      </c>
    </row>
    <row r="137" spans="1:12" s="8" customFormat="1" ht="19.5" customHeight="1" x14ac:dyDescent="0.2">
      <c r="A137" s="3">
        <f>IFERROR(VLOOKUP(B137,'[1]DADOS (OCULTAR)'!$P$3:$R$72,3,0),"")</f>
        <v>9039744001166</v>
      </c>
      <c r="B137" s="4" t="str">
        <f>'[1]TCE - ANEXO IV - Preencher'!C146</f>
        <v>UPA CARUARU</v>
      </c>
      <c r="C137" s="4" t="str">
        <f>'[1]TCE - ANEXO IV - Preencher'!E146</f>
        <v>4.6 - Serviços de Profissionais de Saúde</v>
      </c>
      <c r="D137" s="3">
        <f>'[1]TCE - ANEXO IV - Preencher'!F146</f>
        <v>5800403481</v>
      </c>
      <c r="E137" s="5" t="str">
        <f>'[1]TCE - ANEXO IV - Preencher'!G146</f>
        <v>CLECIA MARIA LIMA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2604106</v>
      </c>
      <c r="L137" s="7">
        <f>'[1]TCE - ANEXO IV - Preencher'!N146</f>
        <v>1320</v>
      </c>
    </row>
    <row r="138" spans="1:12" s="8" customFormat="1" ht="19.5" customHeight="1" x14ac:dyDescent="0.2">
      <c r="A138" s="3">
        <f>IFERROR(VLOOKUP(B138,'[1]DADOS (OCULTAR)'!$P$3:$R$72,3,0),"")</f>
        <v>9039744001166</v>
      </c>
      <c r="B138" s="4" t="str">
        <f>'[1]TCE - ANEXO IV - Preencher'!C147</f>
        <v>UPA CARUARU</v>
      </c>
      <c r="C138" s="4" t="str">
        <f>'[1]TCE - ANEXO IV - Preencher'!E147</f>
        <v>4.6 - Serviços de Profissionais de Saúde</v>
      </c>
      <c r="D138" s="3">
        <f>'[1]TCE - ANEXO IV - Preencher'!F147</f>
        <v>84389303449</v>
      </c>
      <c r="E138" s="5" t="str">
        <f>'[1]TCE - ANEXO IV - Preencher'!G147</f>
        <v>JOSEB ALVES DE ALMEIDA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2604106</v>
      </c>
      <c r="L138" s="7">
        <f>'[1]TCE - ANEXO IV - Preencher'!N147</f>
        <v>1444.8</v>
      </c>
    </row>
    <row r="139" spans="1:12" s="8" customFormat="1" ht="19.5" customHeight="1" x14ac:dyDescent="0.2">
      <c r="A139" s="3">
        <f>IFERROR(VLOOKUP(B139,'[1]DADOS (OCULTAR)'!$P$3:$R$72,3,0),"")</f>
        <v>9039744001166</v>
      </c>
      <c r="B139" s="4" t="str">
        <f>'[1]TCE - ANEXO IV - Preencher'!C148</f>
        <v>UPA CARUARU</v>
      </c>
      <c r="C139" s="4" t="str">
        <f>'[1]TCE - ANEXO IV - Preencher'!E148</f>
        <v>4.6 - Serviços de Profissionais de Saúde</v>
      </c>
      <c r="D139" s="3">
        <f>'[1]TCE - ANEXO IV - Preencher'!F148</f>
        <v>1141571463</v>
      </c>
      <c r="E139" s="5" t="str">
        <f>'[1]TCE - ANEXO IV - Preencher'!G148</f>
        <v>MARIA JOSE FERREIRA SILVA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2604106</v>
      </c>
      <c r="L139" s="7">
        <f>'[1]TCE - ANEXO IV - Preencher'!N148</f>
        <v>1320</v>
      </c>
    </row>
    <row r="140" spans="1:12" s="8" customFormat="1" ht="19.5" customHeight="1" x14ac:dyDescent="0.2">
      <c r="A140" s="3">
        <f>IFERROR(VLOOKUP(B140,'[1]DADOS (OCULTAR)'!$P$3:$R$72,3,0),"")</f>
        <v>9039744001166</v>
      </c>
      <c r="B140" s="4" t="str">
        <f>'[1]TCE - ANEXO IV - Preencher'!C149</f>
        <v>UPA CARUARU</v>
      </c>
      <c r="C140" s="4" t="str">
        <f>'[1]TCE - ANEXO IV - Preencher'!E149</f>
        <v>4.6 - Serviços de Profissionais de Saúde</v>
      </c>
      <c r="D140" s="3">
        <f>'[1]TCE - ANEXO IV - Preencher'!F149</f>
        <v>6020373363</v>
      </c>
      <c r="E140" s="5" t="str">
        <f>'[1]TCE - ANEXO IV - Preencher'!G149</f>
        <v>PATRICIA MARIA FRANCA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2604106</v>
      </c>
      <c r="L140" s="7">
        <f>'[1]TCE - ANEXO IV - Preencher'!N149</f>
        <v>1233.48</v>
      </c>
    </row>
    <row r="141" spans="1:12" s="8" customFormat="1" ht="19.5" customHeight="1" x14ac:dyDescent="0.2">
      <c r="A141" s="3">
        <f>IFERROR(VLOOKUP(B141,'[1]DADOS (OCULTAR)'!$P$3:$R$72,3,0),"")</f>
        <v>9039744001166</v>
      </c>
      <c r="B141" s="4" t="str">
        <f>'[1]TCE - ANEXO IV - Preencher'!C150</f>
        <v>UPA CARUARU</v>
      </c>
      <c r="C141" s="4" t="str">
        <f>'[1]TCE - ANEXO IV - Preencher'!E150</f>
        <v>5.15 - Serviços Domésticos</v>
      </c>
      <c r="D141" s="3">
        <f>'[1]TCE - ANEXO IV - Preencher'!F150</f>
        <v>6272575004803</v>
      </c>
      <c r="E141" s="5" t="str">
        <f>'[1]TCE - ANEXO IV - Preencher'!G150</f>
        <v>LAVEBRAS GESTAO DE TEXTEIS S.A.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000004114</v>
      </c>
      <c r="I141" s="6">
        <f>IF('[1]TCE - ANEXO IV - Preencher'!K150="","",'[1]TCE - ANEXO IV - Preencher'!K150)</f>
        <v>44377</v>
      </c>
      <c r="J141" s="5" t="str">
        <f>'[1]TCE - ANEXO IV - Preencher'!L150</f>
        <v>PQPW53630</v>
      </c>
      <c r="K141" s="5" t="str">
        <f>IF(F141="B",LEFT('[1]TCE - ANEXO IV - Preencher'!M150,2),IF(F141="S",LEFT('[1]TCE - ANEXO IV - Preencher'!M150,7),IF('[1]TCE - ANEXO IV - Preencher'!H150="","")))</f>
        <v>2610707</v>
      </c>
      <c r="L141" s="7">
        <f>'[1]TCE - ANEXO IV - Preencher'!N150</f>
        <v>7289.92</v>
      </c>
    </row>
    <row r="142" spans="1:12" s="8" customFormat="1" ht="19.5" customHeight="1" x14ac:dyDescent="0.2">
      <c r="A142" s="3">
        <f>IFERROR(VLOOKUP(B142,'[1]DADOS (OCULTAR)'!$P$3:$R$72,3,0),"")</f>
        <v>9039744001166</v>
      </c>
      <c r="B142" s="4" t="str">
        <f>'[1]TCE - ANEXO IV - Preencher'!C151</f>
        <v>UPA CARUARU</v>
      </c>
      <c r="C142" s="4" t="str">
        <f>'[1]TCE - ANEXO IV - Preencher'!E151</f>
        <v>5.10 - Detetização/Tratamento de Resíduos e Afins</v>
      </c>
      <c r="D142" s="3">
        <f>'[1]TCE - ANEXO IV - Preencher'!F151</f>
        <v>11863530000180</v>
      </c>
      <c r="E142" s="5" t="str">
        <f>'[1]TCE - ANEXO IV - Preencher'!G151</f>
        <v>BRASCON GESTÃO AMBIENTAL LTDA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00079039</v>
      </c>
      <c r="I142" s="6">
        <f>IF('[1]TCE - ANEXO IV - Preencher'!K151="","",'[1]TCE - ANEXO IV - Preencher'!K151)</f>
        <v>44378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2611309</v>
      </c>
      <c r="L142" s="7">
        <f>'[1]TCE - ANEXO IV - Preencher'!N151</f>
        <v>1749.23</v>
      </c>
    </row>
    <row r="143" spans="1:12" s="8" customFormat="1" ht="19.5" customHeight="1" x14ac:dyDescent="0.2">
      <c r="A143" s="3">
        <f>IFERROR(VLOOKUP(B143,'[1]DADOS (OCULTAR)'!$P$3:$R$72,3,0),"")</f>
        <v>9039744001166</v>
      </c>
      <c r="B143" s="4" t="str">
        <f>'[1]TCE - ANEXO IV - Preencher'!C152</f>
        <v>UPA CARUARU</v>
      </c>
      <c r="C143" s="4" t="str">
        <f>'[1]TCE - ANEXO IV - Preencher'!E152</f>
        <v>5.17 - Manutenção de Software, Certificação Digital e Microfilmagem</v>
      </c>
      <c r="D143" s="3">
        <f>'[1]TCE - ANEXO IV - Preencher'!F152</f>
        <v>92306257000780</v>
      </c>
      <c r="E143" s="5" t="str">
        <f>'[1]TCE - ANEXO IV - Preencher'!G152</f>
        <v>MV INFORMÁTICA NORDESTE LTDSA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00024950</v>
      </c>
      <c r="I143" s="6">
        <f>IF('[1]TCE - ANEXO IV - Preencher'!K152="","",'[1]TCE - ANEXO IV - Preencher'!K152)</f>
        <v>44349</v>
      </c>
      <c r="J143" s="5" t="str">
        <f>'[1]TCE - ANEXO IV - Preencher'!L152</f>
        <v>MIEHJARP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11472.37</v>
      </c>
    </row>
    <row r="144" spans="1:12" s="8" customFormat="1" ht="19.5" customHeight="1" x14ac:dyDescent="0.2">
      <c r="A144" s="3">
        <f>IFERROR(VLOOKUP(B144,'[1]DADOS (OCULTAR)'!$P$3:$R$72,3,0),"")</f>
        <v>9039744001166</v>
      </c>
      <c r="B144" s="4" t="str">
        <f>'[1]TCE - ANEXO IV - Preencher'!C153</f>
        <v>UPA CARUARU</v>
      </c>
      <c r="C144" s="4" t="str">
        <f>'[1]TCE - ANEXO IV - Preencher'!E153</f>
        <v>5.17 - Manutenção de Software, Certificação Digital e Microfilmagem</v>
      </c>
      <c r="D144" s="3">
        <f>'[1]TCE - ANEXO IV - Preencher'!F153</f>
        <v>4732857000157</v>
      </c>
      <c r="E144" s="5" t="str">
        <f>'[1]TCE - ANEXO IV - Preencher'!G153</f>
        <v>SINTESE LICENCIAMENTO PROG P COMPRAS ON LINE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00014615</v>
      </c>
      <c r="I144" s="6">
        <f>IF('[1]TCE - ANEXO IV - Preencher'!K153="","",'[1]TCE - ANEXO IV - Preencher'!K153)</f>
        <v>44378</v>
      </c>
      <c r="J144" s="5" t="str">
        <f>'[1]TCE - ANEXO IV - Preencher'!L153</f>
        <v>TXU5KN5U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1500</v>
      </c>
    </row>
    <row r="145" spans="1:12" s="8" customFormat="1" ht="19.5" customHeight="1" x14ac:dyDescent="0.2">
      <c r="A145" s="3">
        <f>IFERROR(VLOOKUP(B145,'[1]DADOS (OCULTAR)'!$P$3:$R$72,3,0),"")</f>
        <v>9039744001166</v>
      </c>
      <c r="B145" s="4" t="str">
        <f>'[1]TCE - ANEXO IV - Preencher'!C154</f>
        <v>UPA CARUARU</v>
      </c>
      <c r="C145" s="4" t="str">
        <f>'[1]TCE - ANEXO IV - Preencher'!E154</f>
        <v>5.17 - Manutenção de Software, Certificação Digital e Microfilmagem</v>
      </c>
      <c r="D145" s="3">
        <f>'[1]TCE - ANEXO IV - Preencher'!F154</f>
        <v>5020356000100</v>
      </c>
      <c r="E145" s="5" t="str">
        <f>'[1]TCE - ANEXO IV - Preencher'!G154</f>
        <v>BID COMERCIO E SERVICOS EM TECNOLOGIA DA INFORMACAO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00004043</v>
      </c>
      <c r="I145" s="6">
        <f>IF('[1]TCE - ANEXO IV - Preencher'!K154="","",'[1]TCE - ANEXO IV - Preencher'!K154)</f>
        <v>44378</v>
      </c>
      <c r="J145" s="5" t="str">
        <f>'[1]TCE - ANEXO IV - Preencher'!L154</f>
        <v>DLXGFVXW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381.78</v>
      </c>
    </row>
    <row r="146" spans="1:12" s="8" customFormat="1" ht="19.5" customHeight="1" x14ac:dyDescent="0.2">
      <c r="A146" s="3">
        <f>IFERROR(VLOOKUP(B146,'[1]DADOS (OCULTAR)'!$P$3:$R$72,3,0),"")</f>
        <v>9039744001166</v>
      </c>
      <c r="B146" s="4" t="str">
        <f>'[1]TCE - ANEXO IV - Preencher'!C155</f>
        <v>UPA CARUARU</v>
      </c>
      <c r="C146" s="4" t="str">
        <f>'[1]TCE - ANEXO IV - Preencher'!E155</f>
        <v>5.10 - Detetização/Tratamento de Resíduos e Afins</v>
      </c>
      <c r="D146" s="3">
        <f>'[1]TCE - ANEXO IV - Preencher'!F155</f>
        <v>10333266000100</v>
      </c>
      <c r="E146" s="5" t="str">
        <f>'[1]TCE - ANEXO IV - Preencher'!G155</f>
        <v xml:space="preserve">CARLOS ANTONIO DE OLIVEIRA MILET JUNIOR ME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00008682</v>
      </c>
      <c r="I146" s="6">
        <f>IF('[1]TCE - ANEXO IV - Preencher'!K155="","",'[1]TCE - ANEXO IV - Preencher'!K155)</f>
        <v>44369</v>
      </c>
      <c r="J146" s="5" t="str">
        <f>'[1]TCE - ANEXO IV - Preencher'!L155</f>
        <v>D6AKGNFV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130</v>
      </c>
    </row>
    <row r="147" spans="1:12" s="8" customFormat="1" ht="19.5" customHeight="1" x14ac:dyDescent="0.2">
      <c r="A147" s="3">
        <f>IFERROR(VLOOKUP(B147,'[1]DADOS (OCULTAR)'!$P$3:$R$72,3,0),"")</f>
        <v>9039744001166</v>
      </c>
      <c r="B147" s="4" t="str">
        <f>'[1]TCE - ANEXO IV - Preencher'!C156</f>
        <v>UPA CARUARU</v>
      </c>
      <c r="C147" s="4" t="str">
        <f>'[1]TCE - ANEXO IV - Preencher'!E156</f>
        <v>5.23 - Limpeza e Conservação</v>
      </c>
      <c r="D147" s="3">
        <f>'[1]TCE - ANEXO IV - Preencher'!F156</f>
        <v>10229013000190</v>
      </c>
      <c r="E147" s="5" t="str">
        <f>'[1]TCE - ANEXO IV - Preencher'!G156</f>
        <v>INTERCLEAN ADMINISTRAÇÃO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00000437</v>
      </c>
      <c r="I147" s="6">
        <f>IF('[1]TCE - ANEXO IV - Preencher'!K156="","",'[1]TCE - ANEXO IV - Preencher'!K156)</f>
        <v>44378</v>
      </c>
      <c r="J147" s="5" t="str">
        <f>'[1]TCE - ANEXO IV - Preencher'!L156</f>
        <v>R4FXQC9V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42952.07</v>
      </c>
    </row>
    <row r="148" spans="1:12" s="8" customFormat="1" ht="19.5" customHeight="1" x14ac:dyDescent="0.2">
      <c r="A148" s="3">
        <f>IFERROR(VLOOKUP(B148,'[1]DADOS (OCULTAR)'!$P$3:$R$72,3,0),"")</f>
        <v>9039744001166</v>
      </c>
      <c r="B148" s="4" t="str">
        <f>'[1]TCE - ANEXO IV - Preencher'!C157</f>
        <v>UPA CARUARU</v>
      </c>
      <c r="C148" s="4" t="str">
        <f>'[1]TCE - ANEXO IV - Preencher'!E157</f>
        <v>5.99 - Outros Serviços de Terceiros Pessoa Jurídica</v>
      </c>
      <c r="D148" s="3">
        <f>'[1]TCE - ANEXO IV - Preencher'!F157</f>
        <v>21939486000106</v>
      </c>
      <c r="E148" s="5" t="str">
        <f>'[1]TCE - ANEXO IV - Preencher'!G157</f>
        <v>MAXIMA MEDICINA DO TRABALHO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5545</v>
      </c>
      <c r="I148" s="6">
        <f>IF('[1]TCE - ANEXO IV - Preencher'!K157="","",'[1]TCE - ANEXO IV - Preencher'!K157)</f>
        <v>44382</v>
      </c>
      <c r="J148" s="5" t="str">
        <f>'[1]TCE - ANEXO IV - Preencher'!L157</f>
        <v>Y56TONRPE</v>
      </c>
      <c r="K148" s="5" t="str">
        <f>IF(F148="B",LEFT('[1]TCE - ANEXO IV - Preencher'!M157,2),IF(F148="S",LEFT('[1]TCE - ANEXO IV - Preencher'!M157,7),IF('[1]TCE - ANEXO IV - Preencher'!H157="","")))</f>
        <v>2604106</v>
      </c>
      <c r="L148" s="7">
        <f>'[1]TCE - ANEXO IV - Preencher'!N157</f>
        <v>1354</v>
      </c>
    </row>
    <row r="149" spans="1:12" s="8" customFormat="1" ht="19.5" customHeight="1" x14ac:dyDescent="0.2">
      <c r="A149" s="3">
        <f>IFERROR(VLOOKUP(B149,'[1]DADOS (OCULTAR)'!$P$3:$R$72,3,0),"")</f>
        <v>9039744001166</v>
      </c>
      <c r="B149" s="4" t="str">
        <f>'[1]TCE - ANEXO IV - Preencher'!C158</f>
        <v>UPA CARUARU</v>
      </c>
      <c r="C149" s="4" t="str">
        <f>'[1]TCE - ANEXO IV - Preencher'!E158</f>
        <v>5.99 - Outros Serviços de Terceiros Pessoa Jurídica</v>
      </c>
      <c r="D149" s="3">
        <f>'[1]TCE - ANEXO IV - Preencher'!F158</f>
        <v>53113791001285</v>
      </c>
      <c r="E149" s="5" t="str">
        <f>'[1]TCE - ANEXO IV - Preencher'!G158</f>
        <v xml:space="preserve">TOTVS 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000933592</v>
      </c>
      <c r="I149" s="6">
        <f>IF('[1]TCE - ANEXO IV - Preencher'!K158="","",'[1]TCE - ANEXO IV - Preencher'!K158)</f>
        <v>44348</v>
      </c>
      <c r="J149" s="5" t="str">
        <f>'[1]TCE - ANEXO IV - Preencher'!L158</f>
        <v>C2A24978</v>
      </c>
      <c r="K149" s="5" t="str">
        <f>IF(F149="B",LEFT('[1]TCE - ANEXO IV - Preencher'!M158,2),IF(F149="S",LEFT('[1]TCE - ANEXO IV - Preencher'!M158,7),IF('[1]TCE - ANEXO IV - Preencher'!H158="","")))</f>
        <v>3106200</v>
      </c>
      <c r="L149" s="7">
        <f>'[1]TCE - ANEXO IV - Preencher'!N158</f>
        <v>98.37</v>
      </c>
    </row>
    <row r="150" spans="1:12" s="8" customFormat="1" ht="19.5" customHeight="1" x14ac:dyDescent="0.2">
      <c r="A150" s="3">
        <f>IFERROR(VLOOKUP(B150,'[1]DADOS (OCULTAR)'!$P$3:$R$72,3,0),"")</f>
        <v>9039744001166</v>
      </c>
      <c r="B150" s="4" t="str">
        <f>'[1]TCE - ANEXO IV - Preencher'!C159</f>
        <v>UPA CARUARU</v>
      </c>
      <c r="C150" s="4" t="str">
        <f>'[1]TCE - ANEXO IV - Preencher'!E159</f>
        <v>5.99 - Outros Serviços de Terceiros Pessoa Jurídica</v>
      </c>
      <c r="D150" s="3">
        <f>'[1]TCE - ANEXO IV - Preencher'!F159</f>
        <v>53113791001285</v>
      </c>
      <c r="E150" s="5" t="str">
        <f>'[1]TCE - ANEXO IV - Preencher'!G159</f>
        <v xml:space="preserve">TOTVS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000933593</v>
      </c>
      <c r="I150" s="6">
        <f>IF('[1]TCE - ANEXO IV - Preencher'!K159="","",'[1]TCE - ANEXO IV - Preencher'!K159)</f>
        <v>44348</v>
      </c>
      <c r="J150" s="5" t="str">
        <f>'[1]TCE - ANEXO IV - Preencher'!L159</f>
        <v>F78884B9</v>
      </c>
      <c r="K150" s="5" t="str">
        <f>IF(F150="B",LEFT('[1]TCE - ANEXO IV - Preencher'!M159,2),IF(F150="S",LEFT('[1]TCE - ANEXO IV - Preencher'!M159,7),IF('[1]TCE - ANEXO IV - Preencher'!H159="","")))</f>
        <v>3106200</v>
      </c>
      <c r="L150" s="7">
        <f>'[1]TCE - ANEXO IV - Preencher'!N159</f>
        <v>687.69</v>
      </c>
    </row>
    <row r="151" spans="1:12" s="8" customFormat="1" ht="19.5" customHeight="1" x14ac:dyDescent="0.2">
      <c r="A151" s="3">
        <f>IFERROR(VLOOKUP(B151,'[1]DADOS (OCULTAR)'!$P$3:$R$72,3,0),"")</f>
        <v>9039744001166</v>
      </c>
      <c r="B151" s="4" t="str">
        <f>'[1]TCE - ANEXO IV - Preencher'!C160</f>
        <v>UPA CARUARU</v>
      </c>
      <c r="C151" s="4" t="str">
        <f>'[1]TCE - ANEXO IV - Preencher'!E160</f>
        <v>5.99 - Outros Serviços de Terceiros Pessoa Jurídica</v>
      </c>
      <c r="D151" s="3">
        <f>'[1]TCE - ANEXO IV - Preencher'!F160</f>
        <v>53113791001285</v>
      </c>
      <c r="E151" s="5" t="str">
        <f>'[1]TCE - ANEXO IV - Preencher'!G160</f>
        <v xml:space="preserve">TOTVS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003087285</v>
      </c>
      <c r="I151" s="6">
        <f>IF('[1]TCE - ANEXO IV - Preencher'!K160="","",'[1]TCE - ANEXO IV - Preencher'!K160)</f>
        <v>44358</v>
      </c>
      <c r="J151" s="5" t="str">
        <f>'[1]TCE - ANEXO IV - Preencher'!L160</f>
        <v>6UJRJKUF</v>
      </c>
      <c r="K151" s="5" t="str">
        <f>IF(F151="B",LEFT('[1]TCE - ANEXO IV - Preencher'!M160,2),IF(F151="S",LEFT('[1]TCE - ANEXO IV - Preencher'!M160,7),IF('[1]TCE - ANEXO IV - Preencher'!H160="","")))</f>
        <v>3106200</v>
      </c>
      <c r="L151" s="7">
        <f>'[1]TCE - ANEXO IV - Preencher'!N160</f>
        <v>281.05</v>
      </c>
    </row>
    <row r="152" spans="1:12" s="8" customFormat="1" ht="19.5" customHeight="1" x14ac:dyDescent="0.2">
      <c r="A152" s="3">
        <f>IFERROR(VLOOKUP(B152,'[1]DADOS (OCULTAR)'!$P$3:$R$72,3,0),"")</f>
        <v>9039744001166</v>
      </c>
      <c r="B152" s="4" t="str">
        <f>'[1]TCE - ANEXO IV - Preencher'!C161</f>
        <v>UPA CARUARU</v>
      </c>
      <c r="C152" s="4" t="str">
        <f>'[1]TCE - ANEXO IV - Preencher'!E161</f>
        <v>5.99 - Outros Serviços de Terceiros Pessoa Jurídica</v>
      </c>
      <c r="D152" s="3">
        <f>'[1]TCE - ANEXO IV - Preencher'!F161</f>
        <v>2512303000119</v>
      </c>
      <c r="E152" s="5" t="str">
        <f>'[1]TCE - ANEXO IV - Preencher'!G161</f>
        <v>NORÕES AZEVEDO SOCIEDADE DE ADVOGADOS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00004975</v>
      </c>
      <c r="I152" s="6">
        <f>IF('[1]TCE - ANEXO IV - Preencher'!K161="","",'[1]TCE - ANEXO IV - Preencher'!K161)</f>
        <v>44351</v>
      </c>
      <c r="J152" s="5" t="str">
        <f>'[1]TCE - ANEXO IV - Preencher'!L161</f>
        <v>QIREP8VG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1425</v>
      </c>
    </row>
    <row r="153" spans="1:12" s="8" customFormat="1" ht="19.5" customHeight="1" x14ac:dyDescent="0.2">
      <c r="A153" s="3">
        <f>IFERROR(VLOOKUP(B153,'[1]DADOS (OCULTAR)'!$P$3:$R$72,3,0),"")</f>
        <v>9039744001166</v>
      </c>
      <c r="B153" s="4" t="str">
        <f>'[1]TCE - ANEXO IV - Preencher'!C162</f>
        <v>UPA CARUARU</v>
      </c>
      <c r="C153" s="4" t="str">
        <f>'[1]TCE - ANEXO IV - Preencher'!E162</f>
        <v>5.99 - Outros Serviços de Terceiros Pessoa Jurídica</v>
      </c>
      <c r="D153" s="3">
        <f>'[1]TCE - ANEXO IV - Preencher'!F162</f>
        <v>2512303000119</v>
      </c>
      <c r="E153" s="5" t="str">
        <f>'[1]TCE - ANEXO IV - Preencher'!G162</f>
        <v>NORÕES AZEVEDO SOCIEDADE DE ADVOGADOS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00004976</v>
      </c>
      <c r="I153" s="6">
        <f>IF('[1]TCE - ANEXO IV - Preencher'!K162="","",'[1]TCE - ANEXO IV - Preencher'!K162)</f>
        <v>44351</v>
      </c>
      <c r="J153" s="5" t="str">
        <f>'[1]TCE - ANEXO IV - Preencher'!L162</f>
        <v>S57E9XGZ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2228</v>
      </c>
    </row>
    <row r="154" spans="1:12" s="8" customFormat="1" ht="19.5" customHeight="1" x14ac:dyDescent="0.2">
      <c r="A154" s="3">
        <f>IFERROR(VLOOKUP(B154,'[1]DADOS (OCULTAR)'!$P$3:$R$72,3,0),"")</f>
        <v>9039744001166</v>
      </c>
      <c r="B154" s="4" t="str">
        <f>'[1]TCE - ANEXO IV - Preencher'!C163</f>
        <v>UPA CARUARU</v>
      </c>
      <c r="C154" s="4" t="str">
        <f>'[1]TCE - ANEXO IV - Preencher'!E163</f>
        <v>5.99 - Outros Serviços de Terceiros Pessoa Jurídica</v>
      </c>
      <c r="D154" s="3">
        <f>'[1]TCE - ANEXO IV - Preencher'!F163</f>
        <v>7166553000672</v>
      </c>
      <c r="E154" s="5" t="str">
        <f>'[1]TCE - ANEXO IV - Preencher'!G163</f>
        <v>CENTRO DE EDUCACAO PROFISSIONAL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2260</v>
      </c>
      <c r="I154" s="6">
        <f>IF('[1]TCE - ANEXO IV - Preencher'!K163="","",'[1]TCE - ANEXO IV - Preencher'!K163)</f>
        <v>44370</v>
      </c>
      <c r="J154" s="5" t="str">
        <f>'[1]TCE - ANEXO IV - Preencher'!L163</f>
        <v>B3SNFOITP</v>
      </c>
      <c r="K154" s="5" t="str">
        <f>IF(F154="B",LEFT('[1]TCE - ANEXO IV - Preencher'!M163,2),IF(F154="S",LEFT('[1]TCE - ANEXO IV - Preencher'!M163,7),IF('[1]TCE - ANEXO IV - Preencher'!H163="","")))</f>
        <v>2604106</v>
      </c>
      <c r="L154" s="7">
        <f>'[1]TCE - ANEXO IV - Preencher'!N163</f>
        <v>117</v>
      </c>
    </row>
    <row r="155" spans="1:12" s="8" customFormat="1" ht="19.5" customHeight="1" x14ac:dyDescent="0.2">
      <c r="A155" s="3">
        <f>IFERROR(VLOOKUP(B155,'[1]DADOS (OCULTAR)'!$P$3:$R$72,3,0),"")</f>
        <v>9039744001166</v>
      </c>
      <c r="B155" s="4" t="str">
        <f>'[1]TCE - ANEXO IV - Preencher'!C164</f>
        <v>UPA CARUARU</v>
      </c>
      <c r="C155" s="4" t="str">
        <f>'[1]TCE - ANEXO IV - Preencher'!E164</f>
        <v>5.99 - Outros Serviços de Terceiros Pessoa Jurídica</v>
      </c>
      <c r="D155" s="3">
        <f>'[1]TCE - ANEXO IV - Preencher'!F164</f>
        <v>5467959000155</v>
      </c>
      <c r="E155" s="5" t="str">
        <f>'[1]TCE - ANEXO IV - Preencher'!G164</f>
        <v xml:space="preserve">MOTO 29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000001718</v>
      </c>
      <c r="I155" s="6">
        <f>IF('[1]TCE - ANEXO IV - Preencher'!K164="","",'[1]TCE - ANEXO IV - Preencher'!K164)</f>
        <v>44363</v>
      </c>
      <c r="J155" s="5" t="str">
        <f>'[1]TCE - ANEXO IV - Preencher'!L164</f>
        <v>SEVV15617</v>
      </c>
      <c r="K155" s="5" t="str">
        <f>IF(F155="B",LEFT('[1]TCE - ANEXO IV - Preencher'!M164,2),IF(F155="S",LEFT('[1]TCE - ANEXO IV - Preencher'!M164,7),IF('[1]TCE - ANEXO IV - Preencher'!H164="","")))</f>
        <v>2607901</v>
      </c>
      <c r="L155" s="7">
        <f>'[1]TCE - ANEXO IV - Preencher'!N164</f>
        <v>3400</v>
      </c>
    </row>
    <row r="156" spans="1:12" s="8" customFormat="1" ht="19.5" customHeight="1" x14ac:dyDescent="0.2">
      <c r="A156" s="3">
        <f>IFERROR(VLOOKUP(B156,'[1]DADOS (OCULTAR)'!$P$3:$R$72,3,0),"")</f>
        <v>9039744001166</v>
      </c>
      <c r="B156" s="4" t="str">
        <f>'[1]TCE - ANEXO IV - Preencher'!C165</f>
        <v>UPA CARUARU</v>
      </c>
      <c r="C156" s="4" t="str">
        <f>'[1]TCE - ANEXO IV - Preencher'!E165</f>
        <v>5.99 - Outros Serviços de Terceiros Pessoa Jurídica</v>
      </c>
      <c r="D156" s="3">
        <f>'[1]TCE - ANEXO IV - Preencher'!F165</f>
        <v>24832653000103</v>
      </c>
      <c r="E156" s="5" t="str">
        <f>'[1]TCE - ANEXO IV - Preencher'!G165</f>
        <v>ABSOLUTA ASSESSORIA, GESTÃO OCUP.E PROJ. LTDA-ME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00000186</v>
      </c>
      <c r="I156" s="6">
        <f>IF('[1]TCE - ANEXO IV - Preencher'!K165="","",'[1]TCE - ANEXO IV - Preencher'!K165)</f>
        <v>44383</v>
      </c>
      <c r="J156" s="5" t="str">
        <f>'[1]TCE - ANEXO IV - Preencher'!L165</f>
        <v>KPVA33564</v>
      </c>
      <c r="K156" s="5" t="str">
        <f>IF(F156="B",LEFT('[1]TCE - ANEXO IV - Preencher'!M165,2),IF(F156="S",LEFT('[1]TCE - ANEXO IV - Preencher'!M165,7),IF('[1]TCE - ANEXO IV - Preencher'!H165="","")))</f>
        <v>2609600</v>
      </c>
      <c r="L156" s="7">
        <f>'[1]TCE - ANEXO IV - Preencher'!N165</f>
        <v>3000</v>
      </c>
    </row>
    <row r="157" spans="1:12" s="8" customFormat="1" ht="19.5" customHeight="1" x14ac:dyDescent="0.2">
      <c r="A157" s="3">
        <f>IFERROR(VLOOKUP(B157,'[1]DADOS (OCULTAR)'!$P$3:$R$72,3,0),"")</f>
        <v>9039744001166</v>
      </c>
      <c r="B157" s="4" t="str">
        <f>'[1]TCE - ANEXO IV - Preencher'!C166</f>
        <v>UPA CARUARU</v>
      </c>
      <c r="C157" s="4" t="str">
        <f>'[1]TCE - ANEXO IV - Preencher'!E166</f>
        <v>5.99 - Outros Serviços de Terceiros Pessoa Jurídica</v>
      </c>
      <c r="D157" s="3">
        <f>'[1]TCE - ANEXO IV - Preencher'!F166</f>
        <v>13409775000329</v>
      </c>
      <c r="E157" s="5" t="str">
        <f>'[1]TCE - ANEXO IV - Preencher'!G166</f>
        <v>LINUS LOG LTDA ME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00001211</v>
      </c>
      <c r="I157" s="6">
        <f>IF('[1]TCE - ANEXO IV - Preencher'!K166="","",'[1]TCE - ANEXO IV - Preencher'!K166)</f>
        <v>44382</v>
      </c>
      <c r="J157" s="5" t="str">
        <f>'[1]TCE - ANEXO IV - Preencher'!L166</f>
        <v>ZKWT43774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1796.06</v>
      </c>
    </row>
    <row r="158" spans="1:12" s="8" customFormat="1" ht="19.5" customHeight="1" x14ac:dyDescent="0.2">
      <c r="A158" s="3">
        <f>IFERROR(VLOOKUP(B158,'[1]DADOS (OCULTAR)'!$P$3:$R$72,3,0),"")</f>
        <v>9039744001166</v>
      </c>
      <c r="B158" s="4" t="str">
        <f>'[1]TCE - ANEXO IV - Preencher'!C167</f>
        <v>UPA CARUARU</v>
      </c>
      <c r="C158" s="4" t="str">
        <f>'[1]TCE - ANEXO IV - Preencher'!E167</f>
        <v>5.5 - Reparo e Manutenção de Máquinas e Equipamentos</v>
      </c>
      <c r="D158" s="3">
        <f>'[1]TCE - ANEXO IV - Preencher'!F167</f>
        <v>7146768000117</v>
      </c>
      <c r="E158" s="5" t="str">
        <f>'[1]TCE - ANEXO IV - Preencher'!G167</f>
        <v>SERV IMAGEM NORDESTE ASSISTENCIA TECNICA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000004131</v>
      </c>
      <c r="I158" s="6">
        <f>IF('[1]TCE - ANEXO IV - Preencher'!K167="","",'[1]TCE - ANEXO IV - Preencher'!K167)</f>
        <v>44376</v>
      </c>
      <c r="J158" s="5" t="str">
        <f>'[1]TCE - ANEXO IV - Preencher'!L167</f>
        <v>NAMU17955</v>
      </c>
      <c r="K158" s="5" t="str">
        <f>IF(F158="B",LEFT('[1]TCE - ANEXO IV - Preencher'!M167,2),IF(F158="S",LEFT('[1]TCE - ANEXO IV - Preencher'!M167,7),IF('[1]TCE - ANEXO IV - Preencher'!H167="","")))</f>
        <v>2607901</v>
      </c>
      <c r="L158" s="7">
        <f>'[1]TCE - ANEXO IV - Preencher'!N167</f>
        <v>2059</v>
      </c>
    </row>
    <row r="159" spans="1:12" s="8" customFormat="1" ht="19.5" customHeight="1" x14ac:dyDescent="0.2">
      <c r="A159" s="3">
        <f>IFERROR(VLOOKUP(B159,'[1]DADOS (OCULTAR)'!$P$3:$R$72,3,0),"")</f>
        <v>9039744001166</v>
      </c>
      <c r="B159" s="4" t="str">
        <f>'[1]TCE - ANEXO IV - Preencher'!C168</f>
        <v>UPA CARUARU</v>
      </c>
      <c r="C159" s="4" t="str">
        <f>'[1]TCE - ANEXO IV - Preencher'!E168</f>
        <v>5.5 - Reparo e Manutenção de Máquinas e Equipamentos</v>
      </c>
      <c r="D159" s="3">
        <f>'[1]TCE - ANEXO IV - Preencher'!F168</f>
        <v>17398584000106</v>
      </c>
      <c r="E159" s="5" t="str">
        <f>'[1]TCE - ANEXO IV - Preencher'!G168</f>
        <v xml:space="preserve">M T G MONTAGEM TECNICA DE GAS LTDA ME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00001342</v>
      </c>
      <c r="I159" s="6">
        <f>IF('[1]TCE - ANEXO IV - Preencher'!K168="","",'[1]TCE - ANEXO IV - Preencher'!K168)</f>
        <v>44378</v>
      </c>
      <c r="J159" s="5" t="str">
        <f>'[1]TCE - ANEXO IV - Preencher'!L168</f>
        <v>1LJK2VAS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600</v>
      </c>
    </row>
    <row r="160" spans="1:12" s="8" customFormat="1" ht="19.5" customHeight="1" x14ac:dyDescent="0.2">
      <c r="A160" s="3">
        <f>IFERROR(VLOOKUP(B160,'[1]DADOS (OCULTAR)'!$P$3:$R$72,3,0),"")</f>
        <v>9039744001166</v>
      </c>
      <c r="B160" s="4" t="str">
        <f>'[1]TCE - ANEXO IV - Preencher'!C169</f>
        <v>UPA CARUARU</v>
      </c>
      <c r="C160" s="4" t="str">
        <f>'[1]TCE - ANEXO IV - Preencher'!E169</f>
        <v>5.5 - Reparo e Manutenção de Máquinas e Equipamentos</v>
      </c>
      <c r="D160" s="3">
        <f>'[1]TCE - ANEXO IV - Preencher'!F169</f>
        <v>24380578002041</v>
      </c>
      <c r="E160" s="5" t="str">
        <f>'[1]TCE - ANEXO IV - Preencher'!G169</f>
        <v>WHITE MARTINS GASES INDUSTRIAIS NE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11174</v>
      </c>
      <c r="I160" s="6">
        <f>IF('[1]TCE - ANEXO IV - Preencher'!K169="","",'[1]TCE - ANEXO IV - Preencher'!K169)</f>
        <v>44361</v>
      </c>
      <c r="J160" s="5" t="str">
        <f>'[1]TCE - ANEXO IV - Preencher'!L169</f>
        <v>VTTW45324</v>
      </c>
      <c r="K160" s="5" t="str">
        <f>IF(F160="B",LEFT('[1]TCE - ANEXO IV - Preencher'!M169,2),IF(F160="S",LEFT('[1]TCE - ANEXO IV - Preencher'!M169,7),IF('[1]TCE - ANEXO IV - Preencher'!H169="","")))</f>
        <v>2607901</v>
      </c>
      <c r="L160" s="7">
        <f>'[1]TCE - ANEXO IV - Preencher'!N169</f>
        <v>459.3</v>
      </c>
    </row>
    <row r="161" spans="1:12" s="8" customFormat="1" ht="19.5" customHeight="1" x14ac:dyDescent="0.2">
      <c r="A161" s="3">
        <f>IFERROR(VLOOKUP(B161,'[1]DADOS (OCULTAR)'!$P$3:$R$72,3,0),"")</f>
        <v>9039744001166</v>
      </c>
      <c r="B161" s="4" t="str">
        <f>'[1]TCE - ANEXO IV - Preencher'!C170</f>
        <v>UPA CARUARU</v>
      </c>
      <c r="C161" s="4" t="str">
        <f>'[1]TCE - ANEXO IV - Preencher'!E170</f>
        <v>5.5 - Reparo e Manutenção de Máquinas e Equipamentos</v>
      </c>
      <c r="D161" s="3">
        <f>'[1]TCE - ANEXO IV - Preencher'!F170</f>
        <v>1141468000169</v>
      </c>
      <c r="E161" s="5" t="str">
        <f>'[1]TCE - ANEXO IV - Preencher'!G170</f>
        <v>MEDCALL COMERCIO E SERVICOS DE EQUIPAMENTOS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00002671</v>
      </c>
      <c r="I161" s="6">
        <f>IF('[1]TCE - ANEXO IV - Preencher'!K170="","",'[1]TCE - ANEXO IV - Preencher'!K170)</f>
        <v>44379</v>
      </c>
      <c r="J161" s="5" t="str">
        <f>'[1]TCE - ANEXO IV - Preencher'!L170</f>
        <v>YDCYLQRK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423.13</v>
      </c>
    </row>
    <row r="162" spans="1:12" s="8" customFormat="1" ht="19.5" customHeight="1" x14ac:dyDescent="0.2">
      <c r="A162" s="3">
        <f>IFERROR(VLOOKUP(B162,'[1]DADOS (OCULTAR)'!$P$3:$R$72,3,0),"")</f>
        <v>9039744001166</v>
      </c>
      <c r="B162" s="4" t="str">
        <f>'[1]TCE - ANEXO IV - Preencher'!C171</f>
        <v>UPA CARUARU</v>
      </c>
      <c r="C162" s="4" t="str">
        <f>'[1]TCE - ANEXO IV - Preencher'!E171</f>
        <v>5.5 - Reparo e Manutenção de Máquinas e Equipamentos</v>
      </c>
      <c r="D162" s="3">
        <f>'[1]TCE - ANEXO IV - Preencher'!F171</f>
        <v>9121107000162</v>
      </c>
      <c r="E162" s="5" t="str">
        <f>'[1]TCE - ANEXO IV - Preencher'!G171</f>
        <v>C R REVOREDO NETO - EQUIPAMENTOS HOSPITALARES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00000723</v>
      </c>
      <c r="I162" s="6">
        <f>IF('[1]TCE - ANEXO IV - Preencher'!K171="","",'[1]TCE - ANEXO IV - Preencher'!K171)</f>
        <v>44365</v>
      </c>
      <c r="J162" s="5" t="str">
        <f>'[1]TCE - ANEXO IV - Preencher'!L171</f>
        <v>LDLNBDXG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1850</v>
      </c>
    </row>
    <row r="163" spans="1:12" s="8" customFormat="1" ht="19.5" customHeight="1" x14ac:dyDescent="0.2">
      <c r="A163" s="3">
        <f>IFERROR(VLOOKUP(B163,'[1]DADOS (OCULTAR)'!$P$3:$R$72,3,0),"")</f>
        <v>9039744001166</v>
      </c>
      <c r="B163" s="4" t="str">
        <f>'[1]TCE - ANEXO IV - Preencher'!C172</f>
        <v>UPA CARUARU</v>
      </c>
      <c r="C163" s="4" t="str">
        <f>'[1]TCE - ANEXO IV - Preencher'!E172</f>
        <v>5.5 - Reparo e Manutenção de Máquinas e Equipamentos</v>
      </c>
      <c r="D163" s="3">
        <f>'[1]TCE - ANEXO IV - Preencher'!F172</f>
        <v>11343756000150</v>
      </c>
      <c r="E163" s="5" t="str">
        <f>'[1]TCE - ANEXO IV - Preencher'!G172</f>
        <v>J L GRUPO GERADORES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000002968</v>
      </c>
      <c r="I163" s="6">
        <f>IF('[1]TCE - ANEXO IV - Preencher'!K172="","",'[1]TCE - ANEXO IV - Preencher'!K172)</f>
        <v>44386</v>
      </c>
      <c r="J163" s="5" t="str">
        <f>'[1]TCE - ANEXO IV - Preencher'!L172</f>
        <v>JCOM62843</v>
      </c>
      <c r="K163" s="5" t="str">
        <f>IF(F163="B",LEFT('[1]TCE - ANEXO IV - Preencher'!M172,2),IF(F163="S",LEFT('[1]TCE - ANEXO IV - Preencher'!M172,7),IF('[1]TCE - ANEXO IV - Preencher'!H172="","")))</f>
        <v>2603454</v>
      </c>
      <c r="L163" s="7">
        <f>'[1]TCE - ANEXO IV - Preencher'!N172</f>
        <v>350</v>
      </c>
    </row>
    <row r="164" spans="1:12" s="8" customFormat="1" ht="19.5" customHeight="1" x14ac:dyDescent="0.2">
      <c r="A164" s="3">
        <f>IFERROR(VLOOKUP(B164,'[1]DADOS (OCULTAR)'!$P$3:$R$72,3,0),"")</f>
        <v>9039744001166</v>
      </c>
      <c r="B164" s="4" t="str">
        <f>'[1]TCE - ANEXO IV - Preencher'!C173</f>
        <v>UPA CARUARU</v>
      </c>
      <c r="C164" s="4" t="str">
        <f>'[1]TCE - ANEXO IV - Preencher'!E173</f>
        <v>5.5 - Reparo e Manutenção de Máquinas e Equipamentos</v>
      </c>
      <c r="D164" s="3">
        <f>'[1]TCE - ANEXO IV - Preencher'!F173</f>
        <v>8845988000100</v>
      </c>
      <c r="E164" s="5" t="str">
        <f>'[1]TCE - ANEXO IV - Preencher'!G173</f>
        <v xml:space="preserve">ACESSPLUS MANUTENÇÃO LTDA ME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00004911</v>
      </c>
      <c r="I164" s="6">
        <f>IF('[1]TCE - ANEXO IV - Preencher'!K173="","",'[1]TCE - ANEXO IV - Preencher'!K173)</f>
        <v>44378</v>
      </c>
      <c r="J164" s="5" t="str">
        <f>'[1]TCE - ANEXO IV - Preencher'!L173</f>
        <v>EAEA4CCD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379.5</v>
      </c>
    </row>
    <row r="165" spans="1:12" s="8" customFormat="1" ht="19.5" customHeight="1" x14ac:dyDescent="0.2">
      <c r="A165" s="3">
        <f>IFERROR(VLOOKUP(B165,'[1]DADOS (OCULTAR)'!$P$3:$R$72,3,0),"")</f>
        <v>9039744001166</v>
      </c>
      <c r="B165" s="4" t="str">
        <f>'[1]TCE - ANEXO IV - Preencher'!C174</f>
        <v>UPA CARUARU</v>
      </c>
      <c r="C165" s="4" t="str">
        <f>'[1]TCE - ANEXO IV - Preencher'!E174</f>
        <v>5.5 - Reparo e Manutenção de Máquinas e Equipamentos</v>
      </c>
      <c r="D165" s="3">
        <f>'[1]TCE - ANEXO IV - Preencher'!F174</f>
        <v>9014387000100</v>
      </c>
      <c r="E165" s="5" t="str">
        <f>'[1]TCE - ANEXO IV - Preencher'!G174</f>
        <v>COMPLETA SERVIÇOS DE AR CONDICIONADO E LOCAÇÃO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00001483</v>
      </c>
      <c r="I165" s="6">
        <f>IF('[1]TCE - ANEXO IV - Preencher'!K174="","",'[1]TCE - ANEXO IV - Preencher'!K174)</f>
        <v>44368</v>
      </c>
      <c r="J165" s="5" t="str">
        <f>'[1]TCE - ANEXO IV - Preencher'!L174</f>
        <v>UWK4DWVV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3980.13</v>
      </c>
    </row>
    <row r="166" spans="1:12" s="8" customFormat="1" ht="19.5" customHeight="1" x14ac:dyDescent="0.2">
      <c r="A166" s="3">
        <f>IFERROR(VLOOKUP(B166,'[1]DADOS (OCULTAR)'!$P$3:$R$72,3,0),"")</f>
        <v>9039744001166</v>
      </c>
      <c r="B166" s="4" t="str">
        <f>'[1]TCE - ANEXO IV - Preencher'!C175</f>
        <v>UPA CARUARU</v>
      </c>
      <c r="C166" s="4" t="str">
        <f>'[1]TCE - ANEXO IV - Preencher'!E175</f>
        <v>5.6 - Reparo e Manutanção de Veículos</v>
      </c>
      <c r="D166" s="3">
        <f>'[1]TCE - ANEXO IV - Preencher'!F175</f>
        <v>22424379000108</v>
      </c>
      <c r="E166" s="5" t="str">
        <f>'[1]TCE - ANEXO IV - Preencher'!G175</f>
        <v>PGLE VEICULOS PECAS E SERVICOS  PIEDADE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00004824</v>
      </c>
      <c r="I166" s="6">
        <f>IF('[1]TCE - ANEXO IV - Preencher'!K175="","",'[1]TCE - ANEXO IV - Preencher'!K175)</f>
        <v>44377</v>
      </c>
      <c r="J166" s="5" t="str">
        <f>'[1]TCE - ANEXO IV - Preencher'!L175</f>
        <v>FHON88152</v>
      </c>
      <c r="K166" s="5" t="str">
        <f>IF(F166="B",LEFT('[1]TCE - ANEXO IV - Preencher'!M175,2),IF(F166="S",LEFT('[1]TCE - ANEXO IV - Preencher'!M175,7),IF('[1]TCE - ANEXO IV - Preencher'!H175="","")))</f>
        <v>2604106</v>
      </c>
      <c r="L166" s="7">
        <f>'[1]TCE - ANEXO IV - Preencher'!N175</f>
        <v>369.86</v>
      </c>
    </row>
    <row r="167" spans="1:12" s="8" customFormat="1" ht="19.5" customHeight="1" x14ac:dyDescent="0.2">
      <c r="A167" s="3">
        <f>IFERROR(VLOOKUP(B167,'[1]DADOS (OCULTAR)'!$P$3:$R$72,3,0),"")</f>
        <v>9039744001166</v>
      </c>
      <c r="B167" s="4" t="str">
        <f>'[1]TCE - ANEXO IV - Preencher'!C176</f>
        <v>UPA CARUARU</v>
      </c>
      <c r="C167" s="4" t="str">
        <f>'[1]TCE - ANEXO IV - Preencher'!E176</f>
        <v xml:space="preserve">5.7 - Reparo e Manutenção de Bens Movéis de Outras Naturezas </v>
      </c>
      <c r="D167" s="3">
        <f>'[1]TCE - ANEXO IV - Preencher'!F176</f>
        <v>13740207000144</v>
      </c>
      <c r="E167" s="5" t="str">
        <f>'[1]TCE - ANEXO IV - Preencher'!G176</f>
        <v>HELENO F DA SILVA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831</v>
      </c>
      <c r="I167" s="6">
        <f>IF('[1]TCE - ANEXO IV - Preencher'!K176="","",'[1]TCE - ANEXO IV - Preencher'!K176)</f>
        <v>44377</v>
      </c>
      <c r="J167" s="5" t="str">
        <f>'[1]TCE - ANEXO IV - Preencher'!L176</f>
        <v>JNQKOU4YR</v>
      </c>
      <c r="K167" s="5" t="str">
        <f>IF(F167="B",LEFT('[1]TCE - ANEXO IV - Preencher'!M176,2),IF(F167="S",LEFT('[1]TCE - ANEXO IV - Preencher'!M176,7),IF('[1]TCE - ANEXO IV - Preencher'!H176="","")))</f>
        <v>2604106</v>
      </c>
      <c r="L167" s="7">
        <f>'[1]TCE - ANEXO IV - Preencher'!N176</f>
        <v>250</v>
      </c>
    </row>
    <row r="168" spans="1:12" s="8" customFormat="1" ht="19.5" customHeight="1" x14ac:dyDescent="0.2">
      <c r="A168" s="3">
        <f>IFERROR(VLOOKUP(B168,'[1]DADOS (OCULTAR)'!$P$3:$R$72,3,0),"")</f>
        <v>9039744001166</v>
      </c>
      <c r="B168" s="4" t="str">
        <f>'[1]TCE - ANEXO IV - Preencher'!C177</f>
        <v>UPA CARUARU</v>
      </c>
      <c r="C168" s="4" t="str">
        <f>'[1]TCE - ANEXO IV - Preencher'!E177</f>
        <v xml:space="preserve">5.7 - Reparo e Manutenção de Bens Movéis de Outras Naturezas </v>
      </c>
      <c r="D168" s="3">
        <f>'[1]TCE - ANEXO IV - Preencher'!F177</f>
        <v>17986248000176</v>
      </c>
      <c r="E168" s="5" t="str">
        <f>'[1]TCE - ANEXO IV - Preencher'!G177</f>
        <v>E D FERREIRA SANTOS DILVA EIRELI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280</v>
      </c>
      <c r="I168" s="6">
        <f>IF('[1]TCE - ANEXO IV - Preencher'!K177="","",'[1]TCE - ANEXO IV - Preencher'!K177)</f>
        <v>44364</v>
      </c>
      <c r="J168" s="5" t="str">
        <f>'[1]TCE - ANEXO IV - Preencher'!L177</f>
        <v>DR4SAOGW1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700</v>
      </c>
    </row>
    <row r="169" spans="1:12" s="8" customFormat="1" ht="19.5" customHeight="1" x14ac:dyDescent="0.2">
      <c r="A169" s="3">
        <f>IFERROR(VLOOKUP(B169,'[1]DADOS (OCULTAR)'!$P$3:$R$72,3,0),"")</f>
        <v>9039744001166</v>
      </c>
      <c r="B169" s="4" t="str">
        <f>'[1]TCE - ANEXO IV - Preencher'!C178</f>
        <v>UPA CARUARU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41129539000122</v>
      </c>
      <c r="E169" s="5" t="str">
        <f>'[1]TCE - ANEXO IV - Preencher'!G178</f>
        <v>INTENSIVECARE FISIOTERAPIA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00000013</v>
      </c>
      <c r="I169" s="6">
        <f>IF('[1]TCE - ANEXO IV - Preencher'!K178="","",'[1]TCE - ANEXO IV - Preencher'!K178)</f>
        <v>44397</v>
      </c>
      <c r="J169" s="5" t="str">
        <f>'[1]TCE - ANEXO IV - Preencher'!L178</f>
        <v>UXSEFKTU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23760</v>
      </c>
    </row>
    <row r="170" spans="1:12" s="8" customFormat="1" ht="19.5" customHeight="1" x14ac:dyDescent="0.2">
      <c r="A170" s="3">
        <f>IFERROR(VLOOKUP(B170,'[1]DADOS (OCULTAR)'!$P$3:$R$72,3,0),"")</f>
        <v>9039744001166</v>
      </c>
      <c r="B170" s="4" t="str">
        <f>'[1]TCE - ANEXO IV - Preencher'!C179</f>
        <v>UPA CARUARU</v>
      </c>
      <c r="C170" s="4" t="str">
        <f>'[1]TCE - ANEXO IV - Preencher'!E179</f>
        <v>5.8 - Locação de Veículos Automotores</v>
      </c>
      <c r="D170" s="3">
        <f>'[1]TCE - ANEXO IV - Preencher'!F179</f>
        <v>17863255000180</v>
      </c>
      <c r="E170" s="5" t="str">
        <f>'[1]TCE - ANEXO IV - Preencher'!G179</f>
        <v>FLAVIA ALVES DE SOUSA ME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2976</v>
      </c>
      <c r="I170" s="6">
        <f>IF('[1]TCE - ANEXO IV - Preencher'!K179="","",'[1]TCE - ANEXO IV - Preencher'!K179)</f>
        <v>44382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2611101</v>
      </c>
      <c r="L170" s="7">
        <f>'[1]TCE - ANEXO IV - Preencher'!N179</f>
        <v>24500</v>
      </c>
    </row>
    <row r="171" spans="1:12" s="8" customFormat="1" ht="19.5" customHeight="1" x14ac:dyDescent="0.2">
      <c r="A171" s="3">
        <f>IFERROR(VLOOKUP(B171,'[1]DADOS (OCULTAR)'!$P$3:$R$72,3,0),"")</f>
        <v>9039744001166</v>
      </c>
      <c r="B171" s="4" t="str">
        <f>'[1]TCE - ANEXO IV - Preencher'!C180</f>
        <v>UPA CARUARU</v>
      </c>
      <c r="C171" s="4" t="str">
        <f>'[1]TCE - ANEXO IV - Preencher'!E180</f>
        <v>5.99 - Outros Serviços de Terceiros Pessoa Jurídica</v>
      </c>
      <c r="D171" s="3">
        <f>'[1]TCE - ANEXO IV - Preencher'!F180</f>
        <v>11735586000159</v>
      </c>
      <c r="E171" s="5" t="str">
        <f>'[1]TCE - ANEXO IV - Preencher'!G180</f>
        <v xml:space="preserve">FUNDACAO DE APOIO AO DESENVOLVIMENTO UNIVERSIDADE 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00063150</v>
      </c>
      <c r="I171" s="6">
        <f>IF('[1]TCE - ANEXO IV - Preencher'!K180="","",'[1]TCE - ANEXO IV - Preencher'!K180)</f>
        <v>44412</v>
      </c>
      <c r="J171" s="5" t="str">
        <f>'[1]TCE - ANEXO IV - Preencher'!L180</f>
        <v>CJH5SXZQ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858</v>
      </c>
    </row>
    <row r="172" spans="1:12" s="8" customFormat="1" ht="19.5" customHeight="1" x14ac:dyDescent="0.2">
      <c r="A172" s="3" t="str">
        <f>IFERROR(VLOOKUP(B172,'[1]DADOS (OCULTAR)'!$P$3:$R$72,3,0),"")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(OCULTAR)'!$P$3:$R$72,3,0),"")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(OCULTAR)'!$P$3:$R$72,3,0),"")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(OCULTAR)'!$P$3:$R$72,3,0),"")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(OCULTAR)'!$P$3:$R$72,3,0),"")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(OCULTAR)'!$P$3:$R$72,3,0),"")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(OCULTAR)'!$P$3:$R$72,3,0),"")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(OCULTAR)'!$P$3:$R$72,3,0),"")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(OCULTAR)'!$P$3:$R$72,3,0),"")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(OCULTAR)'!$P$3:$R$72,3,0),"")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(OCULTAR)'!$P$3:$R$72,3,0),"")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(OCULTAR)'!$P$3:$R$72,3,0),"")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(OCULTAR)'!$P$3:$R$72,3,0),"")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(OCULTAR)'!$P$3:$R$72,3,0),"")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(OCULTAR)'!$P$3:$R$72,3,0),"")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(OCULTAR)'!$P$3:$R$72,3,0),"")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(OCULTAR)'!$P$3:$R$72,3,0),"")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(OCULTAR)'!$P$3:$R$72,3,0),"")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(OCULTAR)'!$P$3:$R$72,3,0),"")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(OCULTAR)'!$P$3:$R$72,3,0),"")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(OCULTAR)'!$P$3:$R$72,3,0),"")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(OCULTAR)'!$P$3:$R$72,3,0),"")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(OCULTAR)'!$P$3:$R$72,3,0),"")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(OCULTAR)'!$P$3:$R$72,3,0),"")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(OCULTAR)'!$P$3:$R$72,3,0),"")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(OCULTAR)'!$P$3:$R$72,3,0),"")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(OCULTAR)'!$P$3:$R$72,3,0),"")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(OCULTAR)'!$P$3:$R$72,3,0),"")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(OCULTAR)'!$P$3:$R$72,3,0),"")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(OCULTAR)'!$P$3:$R$72,3,0),"")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(OCULTAR)'!$P$3:$R$72,3,0),"")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(OCULTAR)'!$P$3:$R$72,3,0),"")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(OCULTAR)'!$P$3:$R$72,3,0),"")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(OCULTAR)'!$P$3:$R$72,3,0),"")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(OCULTAR)'!$P$3:$R$72,3,0),"")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(OCULTAR)'!$P$3:$R$72,3,0),"")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(OCULTAR)'!$P$3:$R$72,3,0),"")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(OCULTAR)'!$P$3:$R$72,3,0),"")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(OCULTAR)'!$P$3:$R$72,3,0),"")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(OCULTAR)'!$P$3:$R$72,3,0),"")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(OCULTAR)'!$P$3:$R$72,3,0),"")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(OCULTAR)'!$P$3:$R$72,3,0),"")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(OCULTAR)'!$P$3:$R$72,3,0),"")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(OCULTAR)'!$P$3:$R$72,3,0),"")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(OCULTAR)'!$P$3:$R$72,3,0),"")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(OCULTAR)'!$P$3:$R$72,3,0),"")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(OCULTAR)'!$P$3:$R$72,3,0),"")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(OCULTAR)'!$P$3:$R$72,3,0),"")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(OCULTAR)'!$P$3:$R$72,3,0),"")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(OCULTAR)'!$P$3:$R$72,3,0),"")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(OCULTAR)'!$P$3:$R$72,3,0),"")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(OCULTAR)'!$P$3:$R$72,3,0),"")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(OCULTAR)'!$P$3:$R$72,3,0),"")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(OCULTAR)'!$P$3:$R$72,3,0),"")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(OCULTAR)'!$P$3:$R$72,3,0),"")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(OCULTAR)'!$P$3:$R$72,3,0),"")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(OCULTAR)'!$P$3:$R$72,3,0),"")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(OCULTAR)'!$P$3:$R$72,3,0),"")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(OCULTAR)'!$P$3:$R$72,3,0),"")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(OCULTAR)'!$P$3:$R$72,3,0),"")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(OCULTAR)'!$P$3:$R$72,3,0),"")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(OCULTAR)'!$P$3:$R$72,3,0),"")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(OCULTAR)'!$P$3:$R$72,3,0),"")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(OCULTAR)'!$P$3:$R$72,3,0),"")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(OCULTAR)'!$P$3:$R$72,3,0),"")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(OCULTAR)'!$P$3:$R$72,3,0),"")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(OCULTAR)'!$P$3:$R$72,3,0),"")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(OCULTAR)'!$P$3:$R$72,3,0),"")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(OCULTAR)'!$P$3:$R$72,3,0),"")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(OCULTAR)'!$P$3:$R$72,3,0),"")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(OCULTAR)'!$P$3:$R$72,3,0),"")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(OCULTAR)'!$P$3:$R$72,3,0),"")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(OCULTAR)'!$P$3:$R$72,3,0),"")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(OCULTAR)'!$P$3:$R$72,3,0),"")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(OCULTAR)'!$P$3:$R$72,3,0),"")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(OCULTAR)'!$P$3:$R$72,3,0),"")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(OCULTAR)'!$P$3:$R$72,3,0),"")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(OCULTAR)'!$P$3:$R$72,3,0),"")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(OCULTAR)'!$P$3:$R$72,3,0),"")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(OCULTAR)'!$P$3:$R$72,3,0),"")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(OCULTAR)'!$P$3:$R$72,3,0),"")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(OCULTAR)'!$P$3:$R$72,3,0),"")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(OCULTAR)'!$P$3:$R$72,3,0),"")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(OCULTAR)'!$P$3:$R$72,3,0),"")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(OCULTAR)'!$P$3:$R$72,3,0),"")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(OCULTAR)'!$P$3:$R$72,3,0),"")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(OCULTAR)'!$P$3:$R$72,3,0),"")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(OCULTAR)'!$P$3:$R$72,3,0),"")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(OCULTAR)'!$P$3:$R$72,3,0),"")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(OCULTAR)'!$P$3:$R$72,3,0),"")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(OCULTAR)'!$P$3:$R$72,3,0),"")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(OCULTAR)'!$P$3:$R$72,3,0),"")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(OCULTAR)'!$P$3:$R$72,3,0),"")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(OCULTAR)'!$P$3:$R$72,3,0),"")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(OCULTAR)'!$P$3:$R$72,3,0),"")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(OCULTAR)'!$P$3:$R$72,3,0),"")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(OCULTAR)'!$P$3:$R$72,3,0),"")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(OCULTAR)'!$P$3:$R$72,3,0),"")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(OCULTAR)'!$P$3:$R$72,3,0),"")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(OCULTAR)'!$P$3:$R$72,3,0),"")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(OCULTAR)'!$P$3:$R$72,3,0),"")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(OCULTAR)'!$P$3:$R$72,3,0),"")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(OCULTAR)'!$P$3:$R$72,3,0),"")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(OCULTAR)'!$P$3:$R$72,3,0),"")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(OCULTAR)'!$P$3:$R$72,3,0),"")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(OCULTAR)'!$P$3:$R$72,3,0),"")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(OCULTAR)'!$P$3:$R$72,3,0),"")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(OCULTAR)'!$P$3:$R$72,3,0),"")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(OCULTAR)'!$P$3:$R$72,3,0),"")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(OCULTAR)'!$P$3:$R$72,3,0),"")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(OCULTAR)'!$P$3:$R$72,3,0),"")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(OCULTAR)'!$P$3:$R$72,3,0),"")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(OCULTAR)'!$P$3:$R$72,3,0),"")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(OCULTAR)'!$P$3:$R$72,3,0),"")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(OCULTAR)'!$P$3:$R$72,3,0),"")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(OCULTAR)'!$P$3:$R$72,3,0),"")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(OCULTAR)'!$P$3:$R$72,3,0),"")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(OCULTAR)'!$P$3:$R$72,3,0),"")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(OCULTAR)'!$P$3:$R$72,3,0),"")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(OCULTAR)'!$P$3:$R$72,3,0),"")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(OCULTAR)'!$P$3:$R$72,3,0),"")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(OCULTAR)'!$P$3:$R$72,3,0),"")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(OCULTAR)'!$P$3:$R$72,3,0),"")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(OCULTAR)'!$P$3:$R$72,3,0),"")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(OCULTAR)'!$P$3:$R$72,3,0),"")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(OCULTAR)'!$P$3:$R$72,3,0),"")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(OCULTAR)'!$P$3:$R$72,3,0),"")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(OCULTAR)'!$P$3:$R$72,3,0),"")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(OCULTAR)'!$P$3:$R$72,3,0),"")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(OCULTAR)'!$P$3:$R$72,3,0),"")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(OCULTAR)'!$P$3:$R$72,3,0),"")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(OCULTAR)'!$P$3:$R$72,3,0),"")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(OCULTAR)'!$P$3:$R$72,3,0),"")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(OCULTAR)'!$P$3:$R$72,3,0),"")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(OCULTAR)'!$P$3:$R$72,3,0),"")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(OCULTAR)'!$P$3:$R$72,3,0),"")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(OCULTAR)'!$P$3:$R$72,3,0),"")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(OCULTAR)'!$P$3:$R$72,3,0),"")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(OCULTAR)'!$P$3:$R$72,3,0),"")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(OCULTAR)'!$P$3:$R$72,3,0),"")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(OCULTAR)'!$P$3:$R$72,3,0),"")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(OCULTAR)'!$P$3:$R$72,3,0),"")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(OCULTAR)'!$P$3:$R$72,3,0),"")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(OCULTAR)'!$P$3:$R$72,3,0),"")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(OCULTAR)'!$P$3:$R$72,3,0),"")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(OCULTAR)'!$P$3:$R$72,3,0),"")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(OCULTAR)'!$P$3:$R$72,3,0),"")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(OCULTAR)'!$P$3:$R$72,3,0),"")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(OCULTAR)'!$P$3:$R$72,3,0),"")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(OCULTAR)'!$P$3:$R$72,3,0),"")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(OCULTAR)'!$P$3:$R$72,3,0),"")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(OCULTAR)'!$P$3:$R$72,3,0),"")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(OCULTAR)'!$P$3:$R$72,3,0),"")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(OCULTAR)'!$P$3:$R$72,3,0),"")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(OCULTAR)'!$P$3:$R$72,3,0),"")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(OCULTAR)'!$P$3:$R$72,3,0),"")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(OCULTAR)'!$P$3:$R$72,3,0),"")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(OCULTAR)'!$P$3:$R$72,3,0),"")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(OCULTAR)'!$P$3:$R$72,3,0),"")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(OCULTAR)'!$P$3:$R$72,3,0),"")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(OCULTAR)'!$P$3:$R$72,3,0),"")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(OCULTAR)'!$P$3:$R$72,3,0),"")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(OCULTAR)'!$P$3:$R$72,3,0),"")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(OCULTAR)'!$P$3:$R$72,3,0),"")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(OCULTAR)'!$P$3:$R$72,3,0),"")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(OCULTAR)'!$P$3:$R$72,3,0),"")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(OCULTAR)'!$P$3:$R$72,3,0),"")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(OCULTAR)'!$P$3:$R$72,3,0),"")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(OCULTAR)'!$P$3:$R$72,3,0),"")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(OCULTAR)'!$P$3:$R$72,3,0),"")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(OCULTAR)'!$P$3:$R$72,3,0),"")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(OCULTAR)'!$P$3:$R$72,3,0),"")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(OCULTAR)'!$P$3:$R$72,3,0),"")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(OCULTAR)'!$P$3:$R$72,3,0),"")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(OCULTAR)'!$P$3:$R$72,3,0),"")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(OCULTAR)'!$P$3:$R$72,3,0),"")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(OCULTAR)'!$P$3:$R$72,3,0),"")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(OCULTAR)'!$P$3:$R$72,3,0),"")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(OCULTAR)'!$P$3:$R$72,3,0),"")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(OCULTAR)'!$P$3:$R$72,3,0),"")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(OCULTAR)'!$P$3:$R$72,3,0),"")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(OCULTAR)'!$P$3:$R$72,3,0),"")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(OCULTAR)'!$P$3:$R$72,3,0),"")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(OCULTAR)'!$P$3:$R$72,3,0),"")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(OCULTAR)'!$P$3:$R$72,3,0),"")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(OCULTAR)'!$P$3:$R$72,3,0),"")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(OCULTAR)'!$P$3:$R$72,3,0),"")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(OCULTAR)'!$P$3:$R$72,3,0),"")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(OCULTAR)'!$P$3:$R$72,3,0),"")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(OCULTAR)'!$P$3:$R$72,3,0),"")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(OCULTAR)'!$P$3:$R$72,3,0),"")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(OCULTAR)'!$P$3:$R$72,3,0),"")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(OCULTAR)'!$P$3:$R$72,3,0),"")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(OCULTAR)'!$P$3:$R$72,3,0),"")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(OCULTAR)'!$P$3:$R$72,3,0),"")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(OCULTAR)'!$P$3:$R$72,3,0),"")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(OCULTAR)'!$P$3:$R$72,3,0),"")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(OCULTAR)'!$P$3:$R$72,3,0),"")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(OCULTAR)'!$P$3:$R$72,3,0),"")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(OCULTAR)'!$P$3:$R$72,3,0),"")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(OCULTAR)'!$P$3:$R$72,3,0),"")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(OCULTAR)'!$P$3:$R$72,3,0),"")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(OCULTAR)'!$P$3:$R$72,3,0),"")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(OCULTAR)'!$P$3:$R$72,3,0),"")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(OCULTAR)'!$P$3:$R$72,3,0),"")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(OCULTAR)'!$P$3:$R$72,3,0),"")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(OCULTAR)'!$P$3:$R$72,3,0),"")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(OCULTAR)'!$P$3:$R$72,3,0),"")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(OCULTAR)'!$P$3:$R$72,3,0),"")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(OCULTAR)'!$P$3:$R$72,3,0),"")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(OCULTAR)'!$P$3:$R$72,3,0),"")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(OCULTAR)'!$P$3:$R$72,3,0),"")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(OCULTAR)'!$P$3:$R$72,3,0),"")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(OCULTAR)'!$P$3:$R$72,3,0),"")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(OCULTAR)'!$P$3:$R$72,3,0),"")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(OCULTAR)'!$P$3:$R$72,3,0),"")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(OCULTAR)'!$P$3:$R$72,3,0),"")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(OCULTAR)'!$P$3:$R$72,3,0),"")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(OCULTAR)'!$P$3:$R$72,3,0),"")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(OCULTAR)'!$P$3:$R$72,3,0),"")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(OCULTAR)'!$P$3:$R$72,3,0),"")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(OCULTAR)'!$P$3:$R$72,3,0),"")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(OCULTAR)'!$P$3:$R$72,3,0),"")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(OCULTAR)'!$P$3:$R$72,3,0),"")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(OCULTAR)'!$P$3:$R$72,3,0),"")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(OCULTAR)'!$P$3:$R$72,3,0),"")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(OCULTAR)'!$P$3:$R$72,3,0),"")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(OCULTAR)'!$P$3:$R$72,3,0),"")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(OCULTAR)'!$P$3:$R$72,3,0),"")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(OCULTAR)'!$P$3:$R$72,3,0),"")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(OCULTAR)'!$P$3:$R$72,3,0),"")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(OCULTAR)'!$P$3:$R$72,3,0),"")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(OCULTAR)'!$P$3:$R$72,3,0),"")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(OCULTAR)'!$P$3:$R$72,3,0),"")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(OCULTAR)'!$P$3:$R$72,3,0),"")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(OCULTAR)'!$P$3:$R$72,3,0),"")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(OCULTAR)'!$P$3:$R$72,3,0),"")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(OCULTAR)'!$P$3:$R$72,3,0),"")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(OCULTAR)'!$P$3:$R$72,3,0),"")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(OCULTAR)'!$P$3:$R$72,3,0),"")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(OCULTAR)'!$P$3:$R$72,3,0),"")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(OCULTAR)'!$P$3:$R$72,3,0),"")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(OCULTAR)'!$P$3:$R$72,3,0),"")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(OCULTAR)'!$P$3:$R$72,3,0),"")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(OCULTAR)'!$P$3:$R$72,3,0),"")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(OCULTAR)'!$P$3:$R$72,3,0),"")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(OCULTAR)'!$P$3:$R$72,3,0),"")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(OCULTAR)'!$P$3:$R$72,3,0),"")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(OCULTAR)'!$P$3:$R$72,3,0),"")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(OCULTAR)'!$P$3:$R$72,3,0),"")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(OCULTAR)'!$P$3:$R$72,3,0),"")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(OCULTAR)'!$P$3:$R$72,3,0),"")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(OCULTAR)'!$P$3:$R$72,3,0),"")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(OCULTAR)'!$P$3:$R$72,3,0),"")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(OCULTAR)'!$P$3:$R$72,3,0),"")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(OCULTAR)'!$P$3:$R$72,3,0),"")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(OCULTAR)'!$P$3:$R$72,3,0),"")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(OCULTAR)'!$P$3:$R$72,3,0),"")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(OCULTAR)'!$P$3:$R$72,3,0),"")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(OCULTAR)'!$P$3:$R$72,3,0),"")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(OCULTAR)'!$P$3:$R$72,3,0),"")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(OCULTAR)'!$P$3:$R$72,3,0),"")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(OCULTAR)'!$P$3:$R$72,3,0),"")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(OCULTAR)'!$P$3:$R$72,3,0),"")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(OCULTAR)'!$P$3:$R$72,3,0),"")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(OCULTAR)'!$P$3:$R$72,3,0),"")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(OCULTAR)'!$P$3:$R$72,3,0),"")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(OCULTAR)'!$P$3:$R$72,3,0),"")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(OCULTAR)'!$P$3:$R$72,3,0),"")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(OCULTAR)'!$P$3:$R$72,3,0),"")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(OCULTAR)'!$P$3:$R$72,3,0),"")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(OCULTAR)'!$P$3:$R$72,3,0),"")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(OCULTAR)'!$P$3:$R$72,3,0),"")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(OCULTAR)'!$P$3:$R$72,3,0),"")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(OCULTAR)'!$P$3:$R$72,3,0),"")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(OCULTAR)'!$P$3:$R$72,3,0),"")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(OCULTAR)'!$P$3:$R$72,3,0),"")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(OCULTAR)'!$P$3:$R$72,3,0),"")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(OCULTAR)'!$P$3:$R$72,3,0),"")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(OCULTAR)'!$P$3:$R$72,3,0),"")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(OCULTAR)'!$P$3:$R$72,3,0),"")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(OCULTAR)'!$P$3:$R$72,3,0),"")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(OCULTAR)'!$P$3:$R$72,3,0),"")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(OCULTAR)'!$P$3:$R$72,3,0),"")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(OCULTAR)'!$P$3:$R$72,3,0),"")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(OCULTAR)'!$P$3:$R$72,3,0),"")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(OCULTAR)'!$P$3:$R$72,3,0),"")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(OCULTAR)'!$P$3:$R$72,3,0),"")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(OCULTAR)'!$P$3:$R$72,3,0),"")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(OCULTAR)'!$P$3:$R$72,3,0),"")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(OCULTAR)'!$P$3:$R$72,3,0),"")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(OCULTAR)'!$P$3:$R$72,3,0),"")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(OCULTAR)'!$P$3:$R$72,3,0),"")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(OCULTAR)'!$P$3:$R$72,3,0),"")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(OCULTAR)'!$P$3:$R$72,3,0),"")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(OCULTAR)'!$P$3:$R$72,3,0),"")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(OCULTAR)'!$P$3:$R$72,3,0),"")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(OCULTAR)'!$P$3:$R$72,3,0),"")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(OCULTAR)'!$P$3:$R$72,3,0),"")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(OCULTAR)'!$P$3:$R$72,3,0),"")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(OCULTAR)'!$P$3:$R$72,3,0),"")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(OCULTAR)'!$P$3:$R$72,3,0),"")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(OCULTAR)'!$P$3:$R$72,3,0),"")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(OCULTAR)'!$P$3:$R$72,3,0),"")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(OCULTAR)'!$P$3:$R$72,3,0),"")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(OCULTAR)'!$P$3:$R$72,3,0),"")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(OCULTAR)'!$P$3:$R$72,3,0),"")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(OCULTAR)'!$P$3:$R$72,3,0),"")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(OCULTAR)'!$P$3:$R$72,3,0),"")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(OCULTAR)'!$P$3:$R$72,3,0),"")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(OCULTAR)'!$P$3:$R$72,3,0),"")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(OCULTAR)'!$P$3:$R$72,3,0),"")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(OCULTAR)'!$P$3:$R$72,3,0),"")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(OCULTAR)'!$P$3:$R$72,3,0),"")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(OCULTAR)'!$P$3:$R$72,3,0),"")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(OCULTAR)'!$P$3:$R$72,3,0),"")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(OCULTAR)'!$P$3:$R$72,3,0),"")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(OCULTAR)'!$P$3:$R$72,3,0),"")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(OCULTAR)'!$P$3:$R$72,3,0),"")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(OCULTAR)'!$P$3:$R$72,3,0),"")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(OCULTAR)'!$P$3:$R$72,3,0),"")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(OCULTAR)'!$P$3:$R$72,3,0),"")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(OCULTAR)'!$P$3:$R$72,3,0),"")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(OCULTAR)'!$P$3:$R$72,3,0),"")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(OCULTAR)'!$P$3:$R$72,3,0),"")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(OCULTAR)'!$P$3:$R$72,3,0),"")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(OCULTAR)'!$P$3:$R$72,3,0),"")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(OCULTAR)'!$P$3:$R$72,3,0),"")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(OCULTAR)'!$P$3:$R$72,3,0),"")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(OCULTAR)'!$P$3:$R$72,3,0),"")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(OCULTAR)'!$P$3:$R$72,3,0),"")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(OCULTAR)'!$P$3:$R$72,3,0),"")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(OCULTAR)'!$P$3:$R$72,3,0),"")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(OCULTAR)'!$P$3:$R$72,3,0),"")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(OCULTAR)'!$P$3:$R$72,3,0),"")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(OCULTAR)'!$P$3:$R$72,3,0),"")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(OCULTAR)'!$P$3:$R$72,3,0),"")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(OCULTAR)'!$P$3:$R$72,3,0),"")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(OCULTAR)'!$P$3:$R$72,3,0),"")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(OCULTAR)'!$P$3:$R$72,3,0),"")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(OCULTAR)'!$P$3:$R$72,3,0),"")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(OCULTAR)'!$P$3:$R$72,3,0),"")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(OCULTAR)'!$P$3:$R$72,3,0),"")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(OCULTAR)'!$P$3:$R$72,3,0),"")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(OCULTAR)'!$P$3:$R$72,3,0),"")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(OCULTAR)'!$P$3:$R$72,3,0),"")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(OCULTAR)'!$P$3:$R$72,3,0),"")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(OCULTAR)'!$P$3:$R$72,3,0),"")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(OCULTAR)'!$P$3:$R$72,3,0),"")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(OCULTAR)'!$P$3:$R$72,3,0),"")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(OCULTAR)'!$P$3:$R$72,3,0),"")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(OCULTAR)'!$P$3:$R$72,3,0),"")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(OCULTAR)'!$P$3:$R$72,3,0),"")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(OCULTAR)'!$P$3:$R$72,3,0),"")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(OCULTAR)'!$P$3:$R$72,3,0),"")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(OCULTAR)'!$P$3:$R$72,3,0),"")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(OCULTAR)'!$P$3:$R$72,3,0),"")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(OCULTAR)'!$P$3:$R$72,3,0),"")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(OCULTAR)'!$P$3:$R$72,3,0),"")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(OCULTAR)'!$P$3:$R$72,3,0),"")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(OCULTAR)'!$P$3:$R$72,3,0),"")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(OCULTAR)'!$P$3:$R$72,3,0),"")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(OCULTAR)'!$P$3:$R$72,3,0),"")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(OCULTAR)'!$P$3:$R$72,3,0),"")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(OCULTAR)'!$P$3:$R$72,3,0),"")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(OCULTAR)'!$P$3:$R$72,3,0),"")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(OCULTAR)'!$P$3:$R$72,3,0),"")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(OCULTAR)'!$P$3:$R$72,3,0),"")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(OCULTAR)'!$P$3:$R$72,3,0),"")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(OCULTAR)'!$P$3:$R$72,3,0),"")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(OCULTAR)'!$P$3:$R$72,3,0),"")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(OCULTAR)'!$P$3:$R$72,3,0),"")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(OCULTAR)'!$P$3:$R$72,3,0),"")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(OCULTAR)'!$P$3:$R$72,3,0),"")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(OCULTAR)'!$P$3:$R$72,3,0),"")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(OCULTAR)'!$P$3:$R$72,3,0),"")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(OCULTAR)'!$P$3:$R$72,3,0),"")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(OCULTAR)'!$P$3:$R$72,3,0),"")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(OCULTAR)'!$P$3:$R$72,3,0),"")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(OCULTAR)'!$P$3:$R$72,3,0),"")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(OCULTAR)'!$P$3:$R$72,3,0),"")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(OCULTAR)'!$P$3:$R$72,3,0),"")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(OCULTAR)'!$P$3:$R$72,3,0),"")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(OCULTAR)'!$P$3:$R$72,3,0),"")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(OCULTAR)'!$P$3:$R$72,3,0),"")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(OCULTAR)'!$P$3:$R$72,3,0),"")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(OCULTAR)'!$P$3:$R$72,3,0),"")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(OCULTAR)'!$P$3:$R$72,3,0),"")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(OCULTAR)'!$P$3:$R$72,3,0),"")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(OCULTAR)'!$P$3:$R$72,3,0),"")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(OCULTAR)'!$P$3:$R$72,3,0),"")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(OCULTAR)'!$P$3:$R$72,3,0),"")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(OCULTAR)'!$P$3:$R$72,3,0),"")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(OCULTAR)'!$P$3:$R$72,3,0),"")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(OCULTAR)'!$P$3:$R$72,3,0),"")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(OCULTAR)'!$P$3:$R$72,3,0),"")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(OCULTAR)'!$P$3:$R$72,3,0),"")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(OCULTAR)'!$P$3:$R$72,3,0),"")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(OCULTAR)'!$P$3:$R$72,3,0),"")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(OCULTAR)'!$P$3:$R$72,3,0),"")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(OCULTAR)'!$P$3:$R$72,3,0),"")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(OCULTAR)'!$P$3:$R$72,3,0),"")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(OCULTAR)'!$P$3:$R$72,3,0),"")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(OCULTAR)'!$P$3:$R$72,3,0),"")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(OCULTAR)'!$P$3:$R$72,3,0),"")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(OCULTAR)'!$P$3:$R$72,3,0),"")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(OCULTAR)'!$P$3:$R$72,3,0),"")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(OCULTAR)'!$P$3:$R$72,3,0),"")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(OCULTAR)'!$P$3:$R$72,3,0),"")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(OCULTAR)'!$P$3:$R$72,3,0),"")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(OCULTAR)'!$P$3:$R$72,3,0),"")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(OCULTAR)'!$P$3:$R$72,3,0),"")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(OCULTAR)'!$P$3:$R$72,3,0),"")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(OCULTAR)'!$P$3:$R$72,3,0),"")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(OCULTAR)'!$P$3:$R$72,3,0),"")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(OCULTAR)'!$P$3:$R$72,3,0),"")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(OCULTAR)'!$P$3:$R$72,3,0),"")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(OCULTAR)'!$P$3:$R$72,3,0),"")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(OCULTAR)'!$P$3:$R$72,3,0),"")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(OCULTAR)'!$P$3:$R$72,3,0),"")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(OCULTAR)'!$P$3:$R$72,3,0),"")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(OCULTAR)'!$P$3:$R$72,3,0),"")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(OCULTAR)'!$P$3:$R$72,3,0),"")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(OCULTAR)'!$P$3:$R$72,3,0),"")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(OCULTAR)'!$P$3:$R$72,3,0),"")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(OCULTAR)'!$P$3:$R$72,3,0),"")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(OCULTAR)'!$P$3:$R$72,3,0),"")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(OCULTAR)'!$P$3:$R$72,3,0),"")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(OCULTAR)'!$P$3:$R$72,3,0),"")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(OCULTAR)'!$P$3:$R$72,3,0),"")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(OCULTAR)'!$P$3:$R$72,3,0),"")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(OCULTAR)'!$P$3:$R$72,3,0),"")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(OCULTAR)'!$P$3:$R$72,3,0),"")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(OCULTAR)'!$P$3:$R$72,3,0),"")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(OCULTAR)'!$P$3:$R$72,3,0),"")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(OCULTAR)'!$P$3:$R$72,3,0),"")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(OCULTAR)'!$P$3:$R$72,3,0),"")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(OCULTAR)'!$P$3:$R$72,3,0),"")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(OCULTAR)'!$P$3:$R$72,3,0),"")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(OCULTAR)'!$P$3:$R$72,3,0),"")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(OCULTAR)'!$P$3:$R$72,3,0),"")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(OCULTAR)'!$P$3:$R$72,3,0),"")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(OCULTAR)'!$P$3:$R$72,3,0),"")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(OCULTAR)'!$P$3:$R$72,3,0),"")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(OCULTAR)'!$P$3:$R$72,3,0),"")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(OCULTAR)'!$P$3:$R$72,3,0),"")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(OCULTAR)'!$P$3:$R$72,3,0),"")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(OCULTAR)'!$P$3:$R$72,3,0),"")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(OCULTAR)'!$P$3:$R$72,3,0),"")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(OCULTAR)'!$P$3:$R$72,3,0),"")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(OCULTAR)'!$P$3:$R$72,3,0),"")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(OCULTAR)'!$P$3:$R$72,3,0),"")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(OCULTAR)'!$P$3:$R$72,3,0),"")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(OCULTAR)'!$P$3:$R$72,3,0),"")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(OCULTAR)'!$P$3:$R$72,3,0),"")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(OCULTAR)'!$P$3:$R$72,3,0),"")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(OCULTAR)'!$P$3:$R$72,3,0),"")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(OCULTAR)'!$P$3:$R$72,3,0),"")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(OCULTAR)'!$P$3:$R$72,3,0),"")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(OCULTAR)'!$P$3:$R$72,3,0),"")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(OCULTAR)'!$P$3:$R$72,3,0),"")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(OCULTAR)'!$P$3:$R$72,3,0),"")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(OCULTAR)'!$P$3:$R$72,3,0),"")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(OCULTAR)'!$P$3:$R$72,3,0),"")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(OCULTAR)'!$P$3:$R$72,3,0),"")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(OCULTAR)'!$P$3:$R$72,3,0),"")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(OCULTAR)'!$P$3:$R$72,3,0),"")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(OCULTAR)'!$P$3:$R$72,3,0),"")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(OCULTAR)'!$P$3:$R$72,3,0),"")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(OCULTAR)'!$P$3:$R$72,3,0),"")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(OCULTAR)'!$P$3:$R$72,3,0),"")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(OCULTAR)'!$P$3:$R$72,3,0),"")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(OCULTAR)'!$P$3:$R$72,3,0),"")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(OCULTAR)'!$P$3:$R$72,3,0),"")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(OCULTAR)'!$P$3:$R$72,3,0),"")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(OCULTAR)'!$P$3:$R$72,3,0),"")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(OCULTAR)'!$P$3:$R$72,3,0),"")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(OCULTAR)'!$P$3:$R$72,3,0),"")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(OCULTAR)'!$P$3:$R$72,3,0),"")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(OCULTAR)'!$P$3:$R$72,3,0),"")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(OCULTAR)'!$P$3:$R$72,3,0),"")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(OCULTAR)'!$P$3:$R$72,3,0),"")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(OCULTAR)'!$P$3:$R$72,3,0),"")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(OCULTAR)'!$P$3:$R$72,3,0),"")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(OCULTAR)'!$P$3:$R$72,3,0),"")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(OCULTAR)'!$P$3:$R$72,3,0),"")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(OCULTAR)'!$P$3:$R$72,3,0),"")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(OCULTAR)'!$P$3:$R$72,3,0),"")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(OCULTAR)'!$P$3:$R$72,3,0),"")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(OCULTAR)'!$P$3:$R$72,3,0),"")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(OCULTAR)'!$P$3:$R$72,3,0),"")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(OCULTAR)'!$P$3:$R$72,3,0),"")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(OCULTAR)'!$P$3:$R$72,3,0),"")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(OCULTAR)'!$P$3:$R$72,3,0),"")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(OCULTAR)'!$P$3:$R$72,3,0),"")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(OCULTAR)'!$P$3:$R$72,3,0),"")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(OCULTAR)'!$P$3:$R$72,3,0),"")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(OCULTAR)'!$P$3:$R$72,3,0),"")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(OCULTAR)'!$P$3:$R$72,3,0),"")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(OCULTAR)'!$P$3:$R$72,3,0),"")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(OCULTAR)'!$P$3:$R$72,3,0),"")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(OCULTAR)'!$P$3:$R$72,3,0),"")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(OCULTAR)'!$P$3:$R$72,3,0),"")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(OCULTAR)'!$P$3:$R$72,3,0),"")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(OCULTAR)'!$P$3:$R$72,3,0),"")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(OCULTAR)'!$P$3:$R$72,3,0),"")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(OCULTAR)'!$P$3:$R$72,3,0),"")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(OCULTAR)'!$P$3:$R$72,3,0),"")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(OCULTAR)'!$P$3:$R$72,3,0),"")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(OCULTAR)'!$P$3:$R$72,3,0),"")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(OCULTAR)'!$P$3:$R$72,3,0),"")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(OCULTAR)'!$P$3:$R$72,3,0),"")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(OCULTAR)'!$P$3:$R$72,3,0),"")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(OCULTAR)'!$P$3:$R$72,3,0),"")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(OCULTAR)'!$P$3:$R$72,3,0),"")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(OCULTAR)'!$P$3:$R$72,3,0),"")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(OCULTAR)'!$P$3:$R$72,3,0),"")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(OCULTAR)'!$P$3:$R$72,3,0),"")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(OCULTAR)'!$P$3:$R$72,3,0),"")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(OCULTAR)'!$P$3:$R$72,3,0),"")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(OCULTAR)'!$P$3:$R$72,3,0),"")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(OCULTAR)'!$P$3:$R$72,3,0),"")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(OCULTAR)'!$P$3:$R$72,3,0),"")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(OCULTAR)'!$P$3:$R$72,3,0),"")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(OCULTAR)'!$P$3:$R$72,3,0),"")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(OCULTAR)'!$P$3:$R$72,3,0),"")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(OCULTAR)'!$P$3:$R$72,3,0),"")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(OCULTAR)'!$P$3:$R$72,3,0),"")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(OCULTAR)'!$P$3:$R$72,3,0),"")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(OCULTAR)'!$P$3:$R$72,3,0),"")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(OCULTAR)'!$P$3:$R$72,3,0),"")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(OCULTAR)'!$P$3:$R$72,3,0),"")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(OCULTAR)'!$P$3:$R$72,3,0),"")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(OCULTAR)'!$P$3:$R$72,3,0),"")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(OCULTAR)'!$P$3:$R$72,3,0),"")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(OCULTAR)'!$P$3:$R$72,3,0),"")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(OCULTAR)'!$P$3:$R$72,3,0),"")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(OCULTAR)'!$P$3:$R$72,3,0),"")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(OCULTAR)'!$P$3:$R$72,3,0),"")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(OCULTAR)'!$P$3:$R$72,3,0),"")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(OCULTAR)'!$P$3:$R$72,3,0),"")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(OCULTAR)'!$P$3:$R$72,3,0),"")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(OCULTAR)'!$P$3:$R$72,3,0),"")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(OCULTAR)'!$P$3:$R$72,3,0),"")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(OCULTAR)'!$P$3:$R$72,3,0),"")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(OCULTAR)'!$P$3:$R$72,3,0),"")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(OCULTAR)'!$P$3:$R$72,3,0),"")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(OCULTAR)'!$P$3:$R$72,3,0),"")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(OCULTAR)'!$P$3:$R$72,3,0),"")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(OCULTAR)'!$P$3:$R$72,3,0),"")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(OCULTAR)'!$P$3:$R$72,3,0),"")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(OCULTAR)'!$P$3:$R$72,3,0),"")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(OCULTAR)'!$P$3:$R$72,3,0),"")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(OCULTAR)'!$P$3:$R$72,3,0),"")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(OCULTAR)'!$P$3:$R$72,3,0),"")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(OCULTAR)'!$P$3:$R$72,3,0),"")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(OCULTAR)'!$P$3:$R$72,3,0),"")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(OCULTAR)'!$P$3:$R$72,3,0),"")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(OCULTAR)'!$P$3:$R$72,3,0),"")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(OCULTAR)'!$P$3:$R$72,3,0),"")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(OCULTAR)'!$P$3:$R$72,3,0),"")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(OCULTAR)'!$P$3:$R$72,3,0),"")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(OCULTAR)'!$P$3:$R$72,3,0),"")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(OCULTAR)'!$P$3:$R$72,3,0),"")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(OCULTAR)'!$P$3:$R$72,3,0),"")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(OCULTAR)'!$P$3:$R$72,3,0),"")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(OCULTAR)'!$P$3:$R$72,3,0),"")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(OCULTAR)'!$P$3:$R$72,3,0),"")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(OCULTAR)'!$P$3:$R$72,3,0),"")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(OCULTAR)'!$P$3:$R$72,3,0),"")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(OCULTAR)'!$P$3:$R$72,3,0),"")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(OCULTAR)'!$P$3:$R$72,3,0),"")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(OCULTAR)'!$P$3:$R$72,3,0),"")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(OCULTAR)'!$P$3:$R$72,3,0),"")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(OCULTAR)'!$P$3:$R$72,3,0),"")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(OCULTAR)'!$P$3:$R$72,3,0),"")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(OCULTAR)'!$P$3:$R$72,3,0),"")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(OCULTAR)'!$P$3:$R$72,3,0),"")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(OCULTAR)'!$P$3:$R$72,3,0),"")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(OCULTAR)'!$P$3:$R$72,3,0),"")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(OCULTAR)'!$P$3:$R$72,3,0),"")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(OCULTAR)'!$P$3:$R$72,3,0),"")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(OCULTAR)'!$P$3:$R$72,3,0),"")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(OCULTAR)'!$P$3:$R$72,3,0),"")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(OCULTAR)'!$P$3:$R$72,3,0),"")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(OCULTAR)'!$P$3:$R$72,3,0),"")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(OCULTAR)'!$P$3:$R$72,3,0),"")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(OCULTAR)'!$P$3:$R$72,3,0),"")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(OCULTAR)'!$P$3:$R$72,3,0),"")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(OCULTAR)'!$P$3:$R$72,3,0),"")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(OCULTAR)'!$P$3:$R$72,3,0),"")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(OCULTAR)'!$P$3:$R$72,3,0),"")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(OCULTAR)'!$P$3:$R$72,3,0),"")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(OCULTAR)'!$P$3:$R$72,3,0),"")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(OCULTAR)'!$P$3:$R$72,3,0),"")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(OCULTAR)'!$P$3:$R$72,3,0),"")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(OCULTAR)'!$P$3:$R$72,3,0),"")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(OCULTAR)'!$P$3:$R$72,3,0),"")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(OCULTAR)'!$P$3:$R$72,3,0),"")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(OCULTAR)'!$P$3:$R$72,3,0),"")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(OCULTAR)'!$P$3:$R$72,3,0),"")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(OCULTAR)'!$P$3:$R$72,3,0),"")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(OCULTAR)'!$P$3:$R$72,3,0),"")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(OCULTAR)'!$P$3:$R$72,3,0),"")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(OCULTAR)'!$P$3:$R$72,3,0),"")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(OCULTAR)'!$P$3:$R$72,3,0),"")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(OCULTAR)'!$P$3:$R$72,3,0),"")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(OCULTAR)'!$P$3:$R$72,3,0),"")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(OCULTAR)'!$P$3:$R$72,3,0),"")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(OCULTAR)'!$P$3:$R$72,3,0),"")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(OCULTAR)'!$P$3:$R$72,3,0),"")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(OCULTAR)'!$P$3:$R$72,3,0),"")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(OCULTAR)'!$P$3:$R$72,3,0),"")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(OCULTAR)'!$P$3:$R$72,3,0),"")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(OCULTAR)'!$P$3:$R$72,3,0),"")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(OCULTAR)'!$P$3:$R$72,3,0),"")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(OCULTAR)'!$P$3:$R$72,3,0),"")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(OCULTAR)'!$P$3:$R$72,3,0),"")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(OCULTAR)'!$P$3:$R$72,3,0),"")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(OCULTAR)'!$P$3:$R$72,3,0),"")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(OCULTAR)'!$P$3:$R$72,3,0),"")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(OCULTAR)'!$P$3:$R$72,3,0),"")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(OCULTAR)'!$P$3:$R$72,3,0),"")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(OCULTAR)'!$P$3:$R$72,3,0),"")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(OCULTAR)'!$P$3:$R$72,3,0),"")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(OCULTAR)'!$P$3:$R$72,3,0),"")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(OCULTAR)'!$P$3:$R$72,3,0),"")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(OCULTAR)'!$P$3:$R$72,3,0),"")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(OCULTAR)'!$P$3:$R$72,3,0),"")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(OCULTAR)'!$P$3:$R$72,3,0),"")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(OCULTAR)'!$P$3:$R$72,3,0),"")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(OCULTAR)'!$P$3:$R$72,3,0),"")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(OCULTAR)'!$P$3:$R$72,3,0),"")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(OCULTAR)'!$P$3:$R$72,3,0),"")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(OCULTAR)'!$P$3:$R$72,3,0),"")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(OCULTAR)'!$P$3:$R$72,3,0),"")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(OCULTAR)'!$P$3:$R$72,3,0),"")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(OCULTAR)'!$P$3:$R$72,3,0),"")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(OCULTAR)'!$P$3:$R$72,3,0),"")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(OCULTAR)'!$P$3:$R$72,3,0),"")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(OCULTAR)'!$P$3:$R$72,3,0),"")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(OCULTAR)'!$P$3:$R$72,3,0),"")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(OCULTAR)'!$P$3:$R$72,3,0),"")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(OCULTAR)'!$P$3:$R$72,3,0),"")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(OCULTAR)'!$P$3:$R$72,3,0),"")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(OCULTAR)'!$P$3:$R$72,3,0),"")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(OCULTAR)'!$P$3:$R$72,3,0),"")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(OCULTAR)'!$P$3:$R$72,3,0),"")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(OCULTAR)'!$P$3:$R$72,3,0),"")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(OCULTAR)'!$P$3:$R$72,3,0),"")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(OCULTAR)'!$P$3:$R$72,3,0),"")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(OCULTAR)'!$P$3:$R$72,3,0),"")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(OCULTAR)'!$P$3:$R$72,3,0),"")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(OCULTAR)'!$P$3:$R$72,3,0),"")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(OCULTAR)'!$P$3:$R$72,3,0),"")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(OCULTAR)'!$P$3:$R$72,3,0),"")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(OCULTAR)'!$P$3:$R$72,3,0),"")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(OCULTAR)'!$P$3:$R$72,3,0),"")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(OCULTAR)'!$P$3:$R$72,3,0),"")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(OCULTAR)'!$P$3:$R$72,3,0),"")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(OCULTAR)'!$P$3:$R$72,3,0),"")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(OCULTAR)'!$P$3:$R$72,3,0),"")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(OCULTAR)'!$P$3:$R$72,3,0),"")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(OCULTAR)'!$P$3:$R$72,3,0),"")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(OCULTAR)'!$P$3:$R$72,3,0),"")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(OCULTAR)'!$P$3:$R$72,3,0),"")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(OCULTAR)'!$P$3:$R$72,3,0),"")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(OCULTAR)'!$P$3:$R$72,3,0),"")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(OCULTAR)'!$P$3:$R$72,3,0),"")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(OCULTAR)'!$P$3:$R$72,3,0),"")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(OCULTAR)'!$P$3:$R$72,3,0),"")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(OCULTAR)'!$P$3:$R$72,3,0),"")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(OCULTAR)'!$P$3:$R$72,3,0),"")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(OCULTAR)'!$P$3:$R$72,3,0),"")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(OCULTAR)'!$P$3:$R$72,3,0),"")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(OCULTAR)'!$P$3:$R$72,3,0),"")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(OCULTAR)'!$P$3:$R$72,3,0),"")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(OCULTAR)'!$P$3:$R$72,3,0),"")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(OCULTAR)'!$P$3:$R$72,3,0),"")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(OCULTAR)'!$P$3:$R$72,3,0),"")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(OCULTAR)'!$P$3:$R$72,3,0),"")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(OCULTAR)'!$P$3:$R$72,3,0),"")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(OCULTAR)'!$P$3:$R$72,3,0),"")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(OCULTAR)'!$P$3:$R$72,3,0),"")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(OCULTAR)'!$P$3:$R$72,3,0),"")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(OCULTAR)'!$P$3:$R$72,3,0),"")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(OCULTAR)'!$P$3:$R$72,3,0),"")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(OCULTAR)'!$P$3:$R$72,3,0),"")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(OCULTAR)'!$P$3:$R$72,3,0),"")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(OCULTAR)'!$P$3:$R$72,3,0),"")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(OCULTAR)'!$P$3:$R$72,3,0),"")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(OCULTAR)'!$P$3:$R$72,3,0),"")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(OCULTAR)'!$P$3:$R$72,3,0),"")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(OCULTAR)'!$P$3:$R$72,3,0),"")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(OCULTAR)'!$P$3:$R$72,3,0),"")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(OCULTAR)'!$P$3:$R$72,3,0),"")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(OCULTAR)'!$P$3:$R$72,3,0),"")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(OCULTAR)'!$P$3:$R$72,3,0),"")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(OCULTAR)'!$P$3:$R$72,3,0),"")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(OCULTAR)'!$P$3:$R$72,3,0),"")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(OCULTAR)'!$P$3:$R$72,3,0),"")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(OCULTAR)'!$P$3:$R$72,3,0),"")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(OCULTAR)'!$P$3:$R$72,3,0),"")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(OCULTAR)'!$P$3:$R$72,3,0),"")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(OCULTAR)'!$P$3:$R$72,3,0),"")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(OCULTAR)'!$P$3:$R$72,3,0),"")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(OCULTAR)'!$P$3:$R$72,3,0),"")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(OCULTAR)'!$P$3:$R$72,3,0),"")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(OCULTAR)'!$P$3:$R$72,3,0),"")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(OCULTAR)'!$P$3:$R$72,3,0),"")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(OCULTAR)'!$P$3:$R$72,3,0),"")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(OCULTAR)'!$P$3:$R$72,3,0),"")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(OCULTAR)'!$P$3:$R$72,3,0),"")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(OCULTAR)'!$P$3:$R$72,3,0),"")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(OCULTAR)'!$P$3:$R$72,3,0),"")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(OCULTAR)'!$P$3:$R$72,3,0),"")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(OCULTAR)'!$P$3:$R$72,3,0),"")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(OCULTAR)'!$P$3:$R$72,3,0),"")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(OCULTAR)'!$P$3:$R$72,3,0),"")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(OCULTAR)'!$P$3:$R$72,3,0),"")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(OCULTAR)'!$P$3:$R$72,3,0),"")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(OCULTAR)'!$P$3:$R$72,3,0),"")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(OCULTAR)'!$P$3:$R$72,3,0),"")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(OCULTAR)'!$P$3:$R$72,3,0),"")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(OCULTAR)'!$P$3:$R$72,3,0),"")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(OCULTAR)'!$P$3:$R$72,3,0),"")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(OCULTAR)'!$P$3:$R$72,3,0),"")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(OCULTAR)'!$P$3:$R$72,3,0),"")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(OCULTAR)'!$P$3:$R$72,3,0),"")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(OCULTAR)'!$P$3:$R$72,3,0),"")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(OCULTAR)'!$P$3:$R$72,3,0),"")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(OCULTAR)'!$P$3:$R$72,3,0),"")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(OCULTAR)'!$P$3:$R$72,3,0),"")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(OCULTAR)'!$P$3:$R$72,3,0),"")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(OCULTAR)'!$P$3:$R$72,3,0),"")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(OCULTAR)'!$P$3:$R$72,3,0),"")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(OCULTAR)'!$P$3:$R$72,3,0),"")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(OCULTAR)'!$P$3:$R$72,3,0),"")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(OCULTAR)'!$P$3:$R$72,3,0),"")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(OCULTAR)'!$P$3:$R$72,3,0),"")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(OCULTAR)'!$P$3:$R$72,3,0),"")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(OCULTAR)'!$P$3:$R$72,3,0),"")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(OCULTAR)'!$P$3:$R$72,3,0),"")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(OCULTAR)'!$P$3:$R$72,3,0),"")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(OCULTAR)'!$P$3:$R$72,3,0),"")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(OCULTAR)'!$P$3:$R$72,3,0),"")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(OCULTAR)'!$P$3:$R$72,3,0),"")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(OCULTAR)'!$P$3:$R$72,3,0),"")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(OCULTAR)'!$P$3:$R$72,3,0),"")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(OCULTAR)'!$P$3:$R$72,3,0),"")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(OCULTAR)'!$P$3:$R$72,3,0),"")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(OCULTAR)'!$P$3:$R$72,3,0),"")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(OCULTAR)'!$P$3:$R$72,3,0),"")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(OCULTAR)'!$P$3:$R$72,3,0),"")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(OCULTAR)'!$P$3:$R$72,3,0),"")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(OCULTAR)'!$P$3:$R$72,3,0),"")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(OCULTAR)'!$P$3:$R$72,3,0),"")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(OCULTAR)'!$P$3:$R$72,3,0),"")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(OCULTAR)'!$P$3:$R$72,3,0),"")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(OCULTAR)'!$P$3:$R$72,3,0),"")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(OCULTAR)'!$P$3:$R$72,3,0),"")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(OCULTAR)'!$P$3:$R$72,3,0),"")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(OCULTAR)'!$P$3:$R$72,3,0),"")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(OCULTAR)'!$P$3:$R$72,3,0),"")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(OCULTAR)'!$P$3:$R$72,3,0),"")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(OCULTAR)'!$P$3:$R$72,3,0),"")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(OCULTAR)'!$P$3:$R$72,3,0),"")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(OCULTAR)'!$P$3:$R$72,3,0),"")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(OCULTAR)'!$P$3:$R$72,3,0),"")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(OCULTAR)'!$P$3:$R$72,3,0),"")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(OCULTAR)'!$P$3:$R$72,3,0),"")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(OCULTAR)'!$P$3:$R$72,3,0),"")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(OCULTAR)'!$P$3:$R$72,3,0),"")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(OCULTAR)'!$P$3:$R$72,3,0),"")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(OCULTAR)'!$P$3:$R$72,3,0),"")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(OCULTAR)'!$P$3:$R$72,3,0),"")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(OCULTAR)'!$P$3:$R$72,3,0),"")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(OCULTAR)'!$P$3:$R$72,3,0),"")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(OCULTAR)'!$P$3:$R$72,3,0),"")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(OCULTAR)'!$P$3:$R$72,3,0),"")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(OCULTAR)'!$P$3:$R$72,3,0),"")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(OCULTAR)'!$P$3:$R$72,3,0),"")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(OCULTAR)'!$P$3:$R$72,3,0),"")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(OCULTAR)'!$P$3:$R$72,3,0),"")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(OCULTAR)'!$P$3:$R$72,3,0),"")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(OCULTAR)'!$P$3:$R$72,3,0),"")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(OCULTAR)'!$P$3:$R$72,3,0),"")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(OCULTAR)'!$P$3:$R$72,3,0),"")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(OCULTAR)'!$P$3:$R$72,3,0),"")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(OCULTAR)'!$P$3:$R$72,3,0),"")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(OCULTAR)'!$P$3:$R$72,3,0),"")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(OCULTAR)'!$P$3:$R$72,3,0),"")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(OCULTAR)'!$P$3:$R$72,3,0),"")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(OCULTAR)'!$P$3:$R$72,3,0),"")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(OCULTAR)'!$P$3:$R$72,3,0),"")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(OCULTAR)'!$P$3:$R$72,3,0),"")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(OCULTAR)'!$P$3:$R$72,3,0),"")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(OCULTAR)'!$P$3:$R$72,3,0),"")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(OCULTAR)'!$P$3:$R$72,3,0),"")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(OCULTAR)'!$P$3:$R$72,3,0),"")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(OCULTAR)'!$P$3:$R$72,3,0),"")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(OCULTAR)'!$P$3:$R$72,3,0),"")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(OCULTAR)'!$P$3:$R$72,3,0),"")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(OCULTAR)'!$P$3:$R$72,3,0),"")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(OCULTAR)'!$P$3:$R$72,3,0),"")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(OCULTAR)'!$P$3:$R$72,3,0),"")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(OCULTAR)'!$P$3:$R$72,3,0),"")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(OCULTAR)'!$P$3:$R$72,3,0),"")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(OCULTAR)'!$P$3:$R$72,3,0),"")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(OCULTAR)'!$P$3:$R$72,3,0),"")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(OCULTAR)'!$P$3:$R$72,3,0),"")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(OCULTAR)'!$P$3:$R$72,3,0),"")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(OCULTAR)'!$P$3:$R$72,3,0),"")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(OCULTAR)'!$P$3:$R$72,3,0),"")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(OCULTAR)'!$P$3:$R$72,3,0),"")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(OCULTAR)'!$P$3:$R$72,3,0),"")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(OCULTAR)'!$P$3:$R$72,3,0),"")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(OCULTAR)'!$P$3:$R$72,3,0),"")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(OCULTAR)'!$P$3:$R$72,3,0),"")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(OCULTAR)'!$P$3:$R$72,3,0),"")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(OCULTAR)'!$P$3:$R$72,3,0),"")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(OCULTAR)'!$P$3:$R$72,3,0),"")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(OCULTAR)'!$P$3:$R$72,3,0),"")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(OCULTAR)'!$P$3:$R$72,3,0),"")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(OCULTAR)'!$P$3:$R$72,3,0),"")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(OCULTAR)'!$P$3:$R$72,3,0),"")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(OCULTAR)'!$P$3:$R$72,3,0),"")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(OCULTAR)'!$P$3:$R$72,3,0),"")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(OCULTAR)'!$P$3:$R$72,3,0),"")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(OCULTAR)'!$P$3:$R$72,3,0),"")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(OCULTAR)'!$P$3:$R$72,3,0),"")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(OCULTAR)'!$P$3:$R$72,3,0),"")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(OCULTAR)'!$P$3:$R$72,3,0),"")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(OCULTAR)'!$P$3:$R$72,3,0),"")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(OCULTAR)'!$P$3:$R$72,3,0),"")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(OCULTAR)'!$P$3:$R$72,3,0),"")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(OCULTAR)'!$P$3:$R$72,3,0),"")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(OCULTAR)'!$P$3:$R$72,3,0),"")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(OCULTAR)'!$P$3:$R$72,3,0),"")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(OCULTAR)'!$P$3:$R$72,3,0),"")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(OCULTAR)'!$P$3:$R$72,3,0),"")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(OCULTAR)'!$P$3:$R$72,3,0),"")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(OCULTAR)'!$P$3:$R$72,3,0),"")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(OCULTAR)'!$P$3:$R$72,3,0),"")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(OCULTAR)'!$P$3:$R$72,3,0),"")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(OCULTAR)'!$P$3:$R$72,3,0),"")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(OCULTAR)'!$P$3:$R$72,3,0),"")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(OCULTAR)'!$P$3:$R$72,3,0),"")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(OCULTAR)'!$P$3:$R$72,3,0),"")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(OCULTAR)'!$P$3:$R$72,3,0),"")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(OCULTAR)'!$P$3:$R$72,3,0),"")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(OCULTAR)'!$P$3:$R$72,3,0),"")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(OCULTAR)'!$P$3:$R$72,3,0),"")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(OCULTAR)'!$P$3:$R$72,3,0),"")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(OCULTAR)'!$P$3:$R$72,3,0),"")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(OCULTAR)'!$P$3:$R$72,3,0),"")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(OCULTAR)'!$P$3:$R$72,3,0),"")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(OCULTAR)'!$P$3:$R$72,3,0),"")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(OCULTAR)'!$P$3:$R$72,3,0),"")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(OCULTAR)'!$P$3:$R$72,3,0),"")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(OCULTAR)'!$P$3:$R$72,3,0),"")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(OCULTAR)'!$P$3:$R$72,3,0),"")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(OCULTAR)'!$P$3:$R$72,3,0),"")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(OCULTAR)'!$P$3:$R$72,3,0),"")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(OCULTAR)'!$P$3:$R$72,3,0),"")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(OCULTAR)'!$P$3:$R$72,3,0),"")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(OCULTAR)'!$P$3:$R$72,3,0),"")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(OCULTAR)'!$P$3:$R$72,3,0),"")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(OCULTAR)'!$P$3:$R$72,3,0),"")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(OCULTAR)'!$P$3:$R$72,3,0),"")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(OCULTAR)'!$P$3:$R$72,3,0),"")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(OCULTAR)'!$P$3:$R$72,3,0),"")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(OCULTAR)'!$P$3:$R$72,3,0),"")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(OCULTAR)'!$P$3:$R$72,3,0),"")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(OCULTAR)'!$P$3:$R$72,3,0),"")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(OCULTAR)'!$P$3:$R$72,3,0),"")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(OCULTAR)'!$P$3:$R$72,3,0),"")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(OCULTAR)'!$P$3:$R$72,3,0),"")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(OCULTAR)'!$P$3:$R$72,3,0),"")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(OCULTAR)'!$P$3:$R$72,3,0),"")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(OCULTAR)'!$P$3:$R$72,3,0),"")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(OCULTAR)'!$P$3:$R$72,3,0),"")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(OCULTAR)'!$P$3:$R$72,3,0),"")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(OCULTAR)'!$P$3:$R$72,3,0),"")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(OCULTAR)'!$P$3:$R$72,3,0),"")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(OCULTAR)'!$P$3:$R$72,3,0),"")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(OCULTAR)'!$P$3:$R$72,3,0),"")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(OCULTAR)'!$P$3:$R$72,3,0),"")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(OCULTAR)'!$P$3:$R$72,3,0),"")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(OCULTAR)'!$P$3:$R$72,3,0),"")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(OCULTAR)'!$P$3:$R$72,3,0),"")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(OCULTAR)'!$P$3:$R$72,3,0),"")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(OCULTAR)'!$P$3:$R$72,3,0),"")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(OCULTAR)'!$P$3:$R$72,3,0),"")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(OCULTAR)'!$P$3:$R$72,3,0),"")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(OCULTAR)'!$P$3:$R$72,3,0),"")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(OCULTAR)'!$P$3:$R$72,3,0),"")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(OCULTAR)'!$P$3:$R$72,3,0),"")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(OCULTAR)'!$P$3:$R$72,3,0),"")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(OCULTAR)'!$P$3:$R$72,3,0),"")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(OCULTAR)'!$P$3:$R$72,3,0),"")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(OCULTAR)'!$P$3:$R$72,3,0),"")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(OCULTAR)'!$P$3:$R$72,3,0),"")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(OCULTAR)'!$P$3:$R$72,3,0),"")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(OCULTAR)'!$P$3:$R$72,3,0),"")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(OCULTAR)'!$P$3:$R$72,3,0),"")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(OCULTAR)'!$P$3:$R$72,3,0),"")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(OCULTAR)'!$P$3:$R$72,3,0),"")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(OCULTAR)'!$P$3:$R$72,3,0),"")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(OCULTAR)'!$P$3:$R$72,3,0),"")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(OCULTAR)'!$P$3:$R$72,3,0),"")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(OCULTAR)'!$P$3:$R$72,3,0),"")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(OCULTAR)'!$P$3:$R$72,3,0),"")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(OCULTAR)'!$P$3:$R$72,3,0),"")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(OCULTAR)'!$P$3:$R$72,3,0),"")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(OCULTAR)'!$P$3:$R$72,3,0),"")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(OCULTAR)'!$P$3:$R$72,3,0),"")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(OCULTAR)'!$P$3:$R$72,3,0),"")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(OCULTAR)'!$P$3:$R$72,3,0),"")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(OCULTAR)'!$P$3:$R$72,3,0),"")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(OCULTAR)'!$P$3:$R$72,3,0),"")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(OCULTAR)'!$P$3:$R$72,3,0),"")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(OCULTAR)'!$P$3:$R$72,3,0),"")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(OCULTAR)'!$P$3:$R$72,3,0),"")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(OCULTAR)'!$P$3:$R$72,3,0),"")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(OCULTAR)'!$P$3:$R$72,3,0),"")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(OCULTAR)'!$P$3:$R$72,3,0),"")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(OCULTAR)'!$P$3:$R$72,3,0),"")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(OCULTAR)'!$P$3:$R$72,3,0),"")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(OCULTAR)'!$P$3:$R$72,3,0),"")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(OCULTAR)'!$P$3:$R$72,3,0),"")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(OCULTAR)'!$P$3:$R$72,3,0),"")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(OCULTAR)'!$P$3:$R$72,3,0),"")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(OCULTAR)'!$P$3:$R$72,3,0),"")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(OCULTAR)'!$P$3:$R$72,3,0),"")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(OCULTAR)'!$P$3:$R$72,3,0),"")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(OCULTAR)'!$P$3:$R$72,3,0),"")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(OCULTAR)'!$P$3:$R$72,3,0),"")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(OCULTAR)'!$P$3:$R$72,3,0),"")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(OCULTAR)'!$P$3:$R$72,3,0),"")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(OCULTAR)'!$P$3:$R$72,3,0),"")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(OCULTAR)'!$P$3:$R$72,3,0),"")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(OCULTAR)'!$P$3:$R$72,3,0),"")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(OCULTAR)'!$P$3:$R$72,3,0),"")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(OCULTAR)'!$P$3:$R$72,3,0),"")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(OCULTAR)'!$P$3:$R$72,3,0),"")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(OCULTAR)'!$P$3:$R$72,3,0),"")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(OCULTAR)'!$P$3:$R$72,3,0),"")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(OCULTAR)'!$P$3:$R$72,3,0),"")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(OCULTAR)'!$P$3:$R$72,3,0),"")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(OCULTAR)'!$P$3:$R$72,3,0),"")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(OCULTAR)'!$P$3:$R$72,3,0),"")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(OCULTAR)'!$P$3:$R$72,3,0),"")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(OCULTAR)'!$P$3:$R$72,3,0),"")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(OCULTAR)'!$P$3:$R$72,3,0),"")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(OCULTAR)'!$P$3:$R$72,3,0),"")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(OCULTAR)'!$P$3:$R$72,3,0),"")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(OCULTAR)'!$P$3:$R$72,3,0),"")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(OCULTAR)'!$P$3:$R$72,3,0),"")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(OCULTAR)'!$P$3:$R$72,3,0),"")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(OCULTAR)'!$P$3:$R$72,3,0),"")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(OCULTAR)'!$P$3:$R$72,3,0),"")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(OCULTAR)'!$P$3:$R$72,3,0),"")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(OCULTAR)'!$P$3:$R$72,3,0),"")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(OCULTAR)'!$P$3:$R$72,3,0),"")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(OCULTAR)'!$P$3:$R$72,3,0),"")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(OCULTAR)'!$P$3:$R$72,3,0),"")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(OCULTAR)'!$P$3:$R$72,3,0),"")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(OCULTAR)'!$P$3:$R$72,3,0),"")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(OCULTAR)'!$P$3:$R$72,3,0),"")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(OCULTAR)'!$P$3:$R$72,3,0),"")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(OCULTAR)'!$P$3:$R$72,3,0),"")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(OCULTAR)'!$P$3:$R$72,3,0),"")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(OCULTAR)'!$P$3:$R$72,3,0),"")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(OCULTAR)'!$P$3:$R$72,3,0),"")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(OCULTAR)'!$P$3:$R$72,3,0),"")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(OCULTAR)'!$P$3:$R$72,3,0),"")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(OCULTAR)'!$P$3:$R$72,3,0),"")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(OCULTAR)'!$P$3:$R$72,3,0),"")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(OCULTAR)'!$P$3:$R$72,3,0),"")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(OCULTAR)'!$P$3:$R$72,3,0),"")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(OCULTAR)'!$P$3:$R$72,3,0),"")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(OCULTAR)'!$P$3:$R$72,3,0),"")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(OCULTAR)'!$P$3:$R$72,3,0),"")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(OCULTAR)'!$P$3:$R$72,3,0),"")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(OCULTAR)'!$P$3:$R$72,3,0),"")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(OCULTAR)'!$P$3:$R$72,3,0),"")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(OCULTAR)'!$P$3:$R$72,3,0),"")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(OCULTAR)'!$P$3:$R$72,3,0),"")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(OCULTAR)'!$P$3:$R$72,3,0),"")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(OCULTAR)'!$P$3:$R$72,3,0),"")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(OCULTAR)'!$P$3:$R$72,3,0),"")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(OCULTAR)'!$P$3:$R$72,3,0),"")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(OCULTAR)'!$P$3:$R$72,3,0),"")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(OCULTAR)'!$P$3:$R$72,3,0),"")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(OCULTAR)'!$P$3:$R$72,3,0),"")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(OCULTAR)'!$P$3:$R$72,3,0),"")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(OCULTAR)'!$P$3:$R$72,3,0),"")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(OCULTAR)'!$P$3:$R$72,3,0),"")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(OCULTAR)'!$P$3:$R$72,3,0),"")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(OCULTAR)'!$P$3:$R$72,3,0),"")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(OCULTAR)'!$P$3:$R$72,3,0),"")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(OCULTAR)'!$P$3:$R$72,3,0),"")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(OCULTAR)'!$P$3:$R$72,3,0),"")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(OCULTAR)'!$P$3:$R$72,3,0),"")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(OCULTAR)'!$P$3:$R$72,3,0),"")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(OCULTAR)'!$P$3:$R$72,3,0),"")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(OCULTAR)'!$P$3:$R$72,3,0),"")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(OCULTAR)'!$P$3:$R$72,3,0),"")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(OCULTAR)'!$P$3:$R$72,3,0),"")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(OCULTAR)'!$P$3:$R$72,3,0),"")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(OCULTAR)'!$P$3:$R$72,3,0),"")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(OCULTAR)'!$P$3:$R$72,3,0),"")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(OCULTAR)'!$P$3:$R$72,3,0),"")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(OCULTAR)'!$P$3:$R$72,3,0),"")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(OCULTAR)'!$P$3:$R$72,3,0),"")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(OCULTAR)'!$P$3:$R$72,3,0),"")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(OCULTAR)'!$P$3:$R$72,3,0),"")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(OCULTAR)'!$P$3:$R$72,3,0),"")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(OCULTAR)'!$P$3:$R$72,3,0),"")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(OCULTAR)'!$P$3:$R$72,3,0),"")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(OCULTAR)'!$P$3:$R$72,3,0),"")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(OCULTAR)'!$P$3:$R$72,3,0),"")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(OCULTAR)'!$P$3:$R$72,3,0),"")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(OCULTAR)'!$P$3:$R$72,3,0),"")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(OCULTAR)'!$P$3:$R$72,3,0),"")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(OCULTAR)'!$P$3:$R$72,3,0),"")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(OCULTAR)'!$P$3:$R$72,3,0),"")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(OCULTAR)'!$P$3:$R$72,3,0),"")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(OCULTAR)'!$P$3:$R$72,3,0),"")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(OCULTAR)'!$P$3:$R$72,3,0),"")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(OCULTAR)'!$P$3:$R$72,3,0),"")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(OCULTAR)'!$P$3:$R$72,3,0),"")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(OCULTAR)'!$P$3:$R$72,3,0),"")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(OCULTAR)'!$P$3:$R$72,3,0),"")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(OCULTAR)'!$P$3:$R$72,3,0),"")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(OCULTAR)'!$P$3:$R$72,3,0),"")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(OCULTAR)'!$P$3:$R$72,3,0),"")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(OCULTAR)'!$P$3:$R$72,3,0),"")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(OCULTAR)'!$P$3:$R$72,3,0),"")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(OCULTAR)'!$P$3:$R$72,3,0),"")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(OCULTAR)'!$P$3:$R$72,3,0),"")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(OCULTAR)'!$P$3:$R$72,3,0),"")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(OCULTAR)'!$P$3:$R$72,3,0),"")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(OCULTAR)'!$P$3:$R$72,3,0),"")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(OCULTAR)'!$P$3:$R$72,3,0),"")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(OCULTAR)'!$P$3:$R$72,3,0),"")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(OCULTAR)'!$P$3:$R$72,3,0),"")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(OCULTAR)'!$P$3:$R$72,3,0),"")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(OCULTAR)'!$P$3:$R$72,3,0),"")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(OCULTAR)'!$P$3:$R$72,3,0),"")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(OCULTAR)'!$P$3:$R$72,3,0),"")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(OCULTAR)'!$P$3:$R$72,3,0),"")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(OCULTAR)'!$P$3:$R$72,3,0),"")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(OCULTAR)'!$P$3:$R$72,3,0),"")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(OCULTAR)'!$P$3:$R$72,3,0),"")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(OCULTAR)'!$P$3:$R$72,3,0),"")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(OCULTAR)'!$P$3:$R$72,3,0),"")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(OCULTAR)'!$P$3:$R$72,3,0),"")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(OCULTAR)'!$P$3:$R$72,3,0),"")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(OCULTAR)'!$P$3:$R$72,3,0),"")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(OCULTAR)'!$P$3:$R$72,3,0),"")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(OCULTAR)'!$P$3:$R$72,3,0),"")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(OCULTAR)'!$P$3:$R$72,3,0),"")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(OCULTAR)'!$P$3:$R$72,3,0),"")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(OCULTAR)'!$P$3:$R$72,3,0),"")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(OCULTAR)'!$P$3:$R$72,3,0),"")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(OCULTAR)'!$P$3:$R$72,3,0),"")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(OCULTAR)'!$P$3:$R$72,3,0),"")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(OCULTAR)'!$P$3:$R$72,3,0),"")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(OCULTAR)'!$P$3:$R$72,3,0),"")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(OCULTAR)'!$P$3:$R$72,3,0),"")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(OCULTAR)'!$P$3:$R$72,3,0),"")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(OCULTAR)'!$P$3:$R$72,3,0),"")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(OCULTAR)'!$P$3:$R$72,3,0),"")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(OCULTAR)'!$P$3:$R$72,3,0),"")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(OCULTAR)'!$P$3:$R$72,3,0),"")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(OCULTAR)'!$P$3:$R$72,3,0),"")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(OCULTAR)'!$P$3:$R$72,3,0),"")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(OCULTAR)'!$P$3:$R$72,3,0),"")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(OCULTAR)'!$P$3:$R$72,3,0),"")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(OCULTAR)'!$P$3:$R$72,3,0),"")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(OCULTAR)'!$P$3:$R$72,3,0),"")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(OCULTAR)'!$P$3:$R$72,3,0),"")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(OCULTAR)'!$P$3:$R$72,3,0),"")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(OCULTAR)'!$P$3:$R$72,3,0),"")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(OCULTAR)'!$P$3:$R$72,3,0),"")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(OCULTAR)'!$P$3:$R$72,3,0),"")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(OCULTAR)'!$P$3:$R$72,3,0),"")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(OCULTAR)'!$P$3:$R$72,3,0),"")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(OCULTAR)'!$P$3:$R$72,3,0),"")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(OCULTAR)'!$P$3:$R$72,3,0),"")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(OCULTAR)'!$P$3:$R$72,3,0),"")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(OCULTAR)'!$P$3:$R$72,3,0),"")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(OCULTAR)'!$P$3:$R$72,3,0),"")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(OCULTAR)'!$P$3:$R$72,3,0),"")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(OCULTAR)'!$P$3:$R$72,3,0),"")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(OCULTAR)'!$P$3:$R$72,3,0),"")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(OCULTAR)'!$P$3:$R$72,3,0),"")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(OCULTAR)'!$P$3:$R$72,3,0),"")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(OCULTAR)'!$P$3:$R$72,3,0),"")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(OCULTAR)'!$P$3:$R$72,3,0),"")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(OCULTAR)'!$P$3:$R$72,3,0),"")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(OCULTAR)'!$P$3:$R$72,3,0),"")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(OCULTAR)'!$P$3:$R$72,3,0),"")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(OCULTAR)'!$P$3:$R$72,3,0),"")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(OCULTAR)'!$P$3:$R$72,3,0),"")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(OCULTAR)'!$P$3:$R$72,3,0),"")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(OCULTAR)'!$P$3:$R$72,3,0),"")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(OCULTAR)'!$P$3:$R$72,3,0),"")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(OCULTAR)'!$P$3:$R$72,3,0),"")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(OCULTAR)'!$P$3:$R$72,3,0),"")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(OCULTAR)'!$P$3:$R$72,3,0),"")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(OCULTAR)'!$P$3:$R$72,3,0),"")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(OCULTAR)'!$P$3:$R$72,3,0),"")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(OCULTAR)'!$P$3:$R$72,3,0),"")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(OCULTAR)'!$P$3:$R$72,3,0),"")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(OCULTAR)'!$P$3:$R$72,3,0),"")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(OCULTAR)'!$P$3:$R$72,3,0),"")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(OCULTAR)'!$P$3:$R$72,3,0),"")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(OCULTAR)'!$P$3:$R$72,3,0),"")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(OCULTAR)'!$P$3:$R$72,3,0),"")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(OCULTAR)'!$P$3:$R$72,3,0),"")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(OCULTAR)'!$P$3:$R$72,3,0),"")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(OCULTAR)'!$P$3:$R$72,3,0),"")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(OCULTAR)'!$P$3:$R$72,3,0),"")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(OCULTAR)'!$P$3:$R$72,3,0),"")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(OCULTAR)'!$P$3:$R$72,3,0),"")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(OCULTAR)'!$P$3:$R$72,3,0),"")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(OCULTAR)'!$P$3:$R$72,3,0),"")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(OCULTAR)'!$P$3:$R$72,3,0),"")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(OCULTAR)'!$P$3:$R$72,3,0),"")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(OCULTAR)'!$P$3:$R$72,3,0),"")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(OCULTAR)'!$P$3:$R$72,3,0),"")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(OCULTAR)'!$P$3:$R$72,3,0),"")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(OCULTAR)'!$P$3:$R$72,3,0),"")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(OCULTAR)'!$P$3:$R$72,3,0),"")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(OCULTAR)'!$P$3:$R$72,3,0),"")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(OCULTAR)'!$P$3:$R$72,3,0),"")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(OCULTAR)'!$P$3:$R$72,3,0),"")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(OCULTAR)'!$P$3:$R$72,3,0),"")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(OCULTAR)'!$P$3:$R$72,3,0),"")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(OCULTAR)'!$P$3:$R$72,3,0),"")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(OCULTAR)'!$P$3:$R$72,3,0),"")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(OCULTAR)'!$P$3:$R$72,3,0),"")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(OCULTAR)'!$P$3:$R$72,3,0),"")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(OCULTAR)'!$P$3:$R$72,3,0),"")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(OCULTAR)'!$P$3:$R$72,3,0),"")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(OCULTAR)'!$P$3:$R$72,3,0),"")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(OCULTAR)'!$P$3:$R$72,3,0),"")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(OCULTAR)'!$P$3:$R$72,3,0),"")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(OCULTAR)'!$P$3:$R$72,3,0),"")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(OCULTAR)'!$P$3:$R$72,3,0),"")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(OCULTAR)'!$P$3:$R$72,3,0),"")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(OCULTAR)'!$P$3:$R$72,3,0),"")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(OCULTAR)'!$P$3:$R$72,3,0),"")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(OCULTAR)'!$P$3:$R$72,3,0),"")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(OCULTAR)'!$P$3:$R$72,3,0),"")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(OCULTAR)'!$P$3:$R$72,3,0),"")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(OCULTAR)'!$P$3:$R$72,3,0),"")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(OCULTAR)'!$P$3:$R$72,3,0),"")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(OCULTAR)'!$P$3:$R$72,3,0),"")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(OCULTAR)'!$P$3:$R$72,3,0),"")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(OCULTAR)'!$P$3:$R$72,3,0),"")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(OCULTAR)'!$P$3:$R$72,3,0),"")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(OCULTAR)'!$P$3:$R$72,3,0),"")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(OCULTAR)'!$P$3:$R$72,3,0),"")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(OCULTAR)'!$P$3:$R$72,3,0),"")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(OCULTAR)'!$P$3:$R$72,3,0),"")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(OCULTAR)'!$P$3:$R$72,3,0),"")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(OCULTAR)'!$P$3:$R$72,3,0),"")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(OCULTAR)'!$P$3:$R$72,3,0),"")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(OCULTAR)'!$P$3:$R$72,3,0),"")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(OCULTAR)'!$P$3:$R$72,3,0),"")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(OCULTAR)'!$P$3:$R$72,3,0),"")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(OCULTAR)'!$P$3:$R$72,3,0),"")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(OCULTAR)'!$P$3:$R$72,3,0),"")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(OCULTAR)'!$P$3:$R$72,3,0),"")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(OCULTAR)'!$P$3:$R$72,3,0),"")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(OCULTAR)'!$P$3:$R$72,3,0),"")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(OCULTAR)'!$P$3:$R$72,3,0),"")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(OCULTAR)'!$P$3:$R$72,3,0),"")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(OCULTAR)'!$P$3:$R$72,3,0),"")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(OCULTAR)'!$P$3:$R$72,3,0),"")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(OCULTAR)'!$P$3:$R$72,3,0),"")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(OCULTAR)'!$P$3:$R$72,3,0),"")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(OCULTAR)'!$P$3:$R$72,3,0),"")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(OCULTAR)'!$P$3:$R$72,3,0),"")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(OCULTAR)'!$P$3:$R$72,3,0),"")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(OCULTAR)'!$P$3:$R$72,3,0),"")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(OCULTAR)'!$P$3:$R$72,3,0),"")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(OCULTAR)'!$P$3:$R$72,3,0),"")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(OCULTAR)'!$P$3:$R$72,3,0),"")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(OCULTAR)'!$P$3:$R$72,3,0),"")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(OCULTAR)'!$P$3:$R$72,3,0),"")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(OCULTAR)'!$P$3:$R$72,3,0),"")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(OCULTAR)'!$P$3:$R$72,3,0),"")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(OCULTAR)'!$P$3:$R$72,3,0),"")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(OCULTAR)'!$P$3:$R$72,3,0),"")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(OCULTAR)'!$P$3:$R$72,3,0),"")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(OCULTAR)'!$P$3:$R$72,3,0),"")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(OCULTAR)'!$P$3:$R$72,3,0),"")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(OCULTAR)'!$P$3:$R$72,3,0),"")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(OCULTAR)'!$P$3:$R$72,3,0),"")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(OCULTAR)'!$P$3:$R$72,3,0),"")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(OCULTAR)'!$P$3:$R$72,3,0),"")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(OCULTAR)'!$P$3:$R$72,3,0),"")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(OCULTAR)'!$P$3:$R$72,3,0),"")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(OCULTAR)'!$P$3:$R$72,3,0),"")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(OCULTAR)'!$P$3:$R$72,3,0),"")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(OCULTAR)'!$P$3:$R$72,3,0),"")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(OCULTAR)'!$P$3:$R$72,3,0),"")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(OCULTAR)'!$P$3:$R$72,3,0),"")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(OCULTAR)'!$P$3:$R$72,3,0),"")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(OCULTAR)'!$P$3:$R$72,3,0),"")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(OCULTAR)'!$P$3:$R$72,3,0),"")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(OCULTAR)'!$P$3:$R$72,3,0),"")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(OCULTAR)'!$P$3:$R$72,3,0),"")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(OCULTAR)'!$P$3:$R$72,3,0),"")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(OCULTAR)'!$P$3:$R$72,3,0),"")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(OCULTAR)'!$P$3:$R$72,3,0),"")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(OCULTAR)'!$P$3:$R$72,3,0),"")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(OCULTAR)'!$P$3:$R$72,3,0),"")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(OCULTAR)'!$P$3:$R$72,3,0),"")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(OCULTAR)'!$P$3:$R$72,3,0),"")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(OCULTAR)'!$P$3:$R$72,3,0),"")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(OCULTAR)'!$P$3:$R$72,3,0),"")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(OCULTAR)'!$P$3:$R$72,3,0),"")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(OCULTAR)'!$P$3:$R$72,3,0),"")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(OCULTAR)'!$P$3:$R$72,3,0),"")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(OCULTAR)'!$P$3:$R$72,3,0),"")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(OCULTAR)'!$P$3:$R$72,3,0),"")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(OCULTAR)'!$P$3:$R$72,3,0),"")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(OCULTAR)'!$P$3:$R$72,3,0),"")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(OCULTAR)'!$P$3:$R$72,3,0),"")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(OCULTAR)'!$P$3:$R$72,3,0),"")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(OCULTAR)'!$P$3:$R$72,3,0),"")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(OCULTAR)'!$P$3:$R$72,3,0),"")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(OCULTAR)'!$P$3:$R$72,3,0),"")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(OCULTAR)'!$P$3:$R$72,3,0),"")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(OCULTAR)'!$P$3:$R$72,3,0),"")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(OCULTAR)'!$P$3:$R$72,3,0),"")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(OCULTAR)'!$P$3:$R$72,3,0),"")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(OCULTAR)'!$P$3:$R$72,3,0),"")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(OCULTAR)'!$P$3:$R$72,3,0),"")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(OCULTAR)'!$P$3:$R$72,3,0),"")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(OCULTAR)'!$P$3:$R$72,3,0),"")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(OCULTAR)'!$P$3:$R$72,3,0),"")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(OCULTAR)'!$P$3:$R$72,3,0),"")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(OCULTAR)'!$P$3:$R$72,3,0),"")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(OCULTAR)'!$P$3:$R$72,3,0),"")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(OCULTAR)'!$P$3:$R$72,3,0),"")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(OCULTAR)'!$P$3:$R$72,3,0),"")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(OCULTAR)'!$P$3:$R$72,3,0),"")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(OCULTAR)'!$P$3:$R$72,3,0),"")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(OCULTAR)'!$P$3:$R$72,3,0),"")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(OCULTAR)'!$P$3:$R$72,3,0),"")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(OCULTAR)'!$P$3:$R$72,3,0),"")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(OCULTAR)'!$P$3:$R$72,3,0),"")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(OCULTAR)'!$P$3:$R$72,3,0),"")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(OCULTAR)'!$P$3:$R$72,3,0),"")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(OCULTAR)'!$P$3:$R$72,3,0),"")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(OCULTAR)'!$P$3:$R$72,3,0),"")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(OCULTAR)'!$P$3:$R$72,3,0),"")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(OCULTAR)'!$P$3:$R$72,3,0),"")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(OCULTAR)'!$P$3:$R$72,3,0),"")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(OCULTAR)'!$P$3:$R$72,3,0),"")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(OCULTAR)'!$P$3:$R$72,3,0),"")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(OCULTAR)'!$P$3:$R$72,3,0),"")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(OCULTAR)'!$P$3:$R$72,3,0),"")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(OCULTAR)'!$P$3:$R$72,3,0),"")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(OCULTAR)'!$P$3:$R$72,3,0),"")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(OCULTAR)'!$P$3:$R$72,3,0),"")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(OCULTAR)'!$P$3:$R$72,3,0),"")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(OCULTAR)'!$P$3:$R$72,3,0),"")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(OCULTAR)'!$P$3:$R$72,3,0),"")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(OCULTAR)'!$P$3:$R$72,3,0),"")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(OCULTAR)'!$P$3:$R$72,3,0),"")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(OCULTAR)'!$P$3:$R$72,3,0),"")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(OCULTAR)'!$P$3:$R$72,3,0),"")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(OCULTAR)'!$P$3:$R$72,3,0),"")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(OCULTAR)'!$P$3:$R$72,3,0),"")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(OCULTAR)'!$P$3:$R$72,3,0),"")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(OCULTAR)'!$P$3:$R$72,3,0),"")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(OCULTAR)'!$P$3:$R$72,3,0),"")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(OCULTAR)'!$P$3:$R$72,3,0),"")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(OCULTAR)'!$P$3:$R$72,3,0),"")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(OCULTAR)'!$P$3:$R$72,3,0),"")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(OCULTAR)'!$P$3:$R$72,3,0),"")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(OCULTAR)'!$P$3:$R$72,3,0),"")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(OCULTAR)'!$P$3:$R$72,3,0),"")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(OCULTAR)'!$P$3:$R$72,3,0),"")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(OCULTAR)'!$P$3:$R$72,3,0),"")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(OCULTAR)'!$P$3:$R$72,3,0),"")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(OCULTAR)'!$P$3:$R$72,3,0),"")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(OCULTAR)'!$P$3:$R$72,3,0),"")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(OCULTAR)'!$P$3:$R$72,3,0),"")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(OCULTAR)'!$P$3:$R$72,3,0),"")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(OCULTAR)'!$P$3:$R$72,3,0),"")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(OCULTAR)'!$P$3:$R$72,3,0),"")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(OCULTAR)'!$P$3:$R$72,3,0),"")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(OCULTAR)'!$P$3:$R$72,3,0),"")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(OCULTAR)'!$P$3:$R$72,3,0),"")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(OCULTAR)'!$P$3:$R$72,3,0),"")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(OCULTAR)'!$P$3:$R$72,3,0),"")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(OCULTAR)'!$P$3:$R$72,3,0),"")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(OCULTAR)'!$P$3:$R$72,3,0),"")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(OCULTAR)'!$P$3:$R$72,3,0),"")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(OCULTAR)'!$P$3:$R$72,3,0),"")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(OCULTAR)'!$P$3:$R$72,3,0),"")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(OCULTAR)'!$P$3:$R$72,3,0),"")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(OCULTAR)'!$P$3:$R$72,3,0),"")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(OCULTAR)'!$P$3:$R$72,3,0),"")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(OCULTAR)'!$P$3:$R$72,3,0),"")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(OCULTAR)'!$P$3:$R$72,3,0),"")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(OCULTAR)'!$P$3:$R$72,3,0),"")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(OCULTAR)'!$P$3:$R$72,3,0),"")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(OCULTAR)'!$P$3:$R$72,3,0),"")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(OCULTAR)'!$P$3:$R$72,3,0),"")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(OCULTAR)'!$P$3:$R$72,3,0),"")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(OCULTAR)'!$P$3:$R$72,3,0),"")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(OCULTAR)'!$P$3:$R$72,3,0),"")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(OCULTAR)'!$P$3:$R$72,3,0),"")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(OCULTAR)'!$P$3:$R$72,3,0),"")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(OCULTAR)'!$P$3:$R$72,3,0),"")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(OCULTAR)'!$P$3:$R$72,3,0),"")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(OCULTAR)'!$P$3:$R$72,3,0),"")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(OCULTAR)'!$P$3:$R$72,3,0),"")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(OCULTAR)'!$P$3:$R$72,3,0),"")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(OCULTAR)'!$P$3:$R$72,3,0),"")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(OCULTAR)'!$P$3:$R$72,3,0),"")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(OCULTAR)'!$P$3:$R$72,3,0),"")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(OCULTAR)'!$P$3:$R$72,3,0),"")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(OCULTAR)'!$P$3:$R$72,3,0),"")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(OCULTAR)'!$P$3:$R$72,3,0),"")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(OCULTAR)'!$P$3:$R$72,3,0),"")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(OCULTAR)'!$P$3:$R$72,3,0),"")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(OCULTAR)'!$P$3:$R$72,3,0),"")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(OCULTAR)'!$P$3:$R$72,3,0),"")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(OCULTAR)'!$P$3:$R$72,3,0),"")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(OCULTAR)'!$P$3:$R$72,3,0),"")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(OCULTAR)'!$P$3:$R$72,3,0),"")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(OCULTAR)'!$P$3:$R$72,3,0),"")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(OCULTAR)'!$P$3:$R$72,3,0),"")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(OCULTAR)'!$P$3:$R$72,3,0),"")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(OCULTAR)'!$P$3:$R$72,3,0),"")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(OCULTAR)'!$P$3:$R$72,3,0),"")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(OCULTAR)'!$P$3:$R$72,3,0),"")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(OCULTAR)'!$P$3:$R$72,3,0),"")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(OCULTAR)'!$P$3:$R$72,3,0),"")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(OCULTAR)'!$P$3:$R$72,3,0),"")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(OCULTAR)'!$P$3:$R$72,3,0),"")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(OCULTAR)'!$P$3:$R$72,3,0),"")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(OCULTAR)'!$P$3:$R$72,3,0),"")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(OCULTAR)'!$P$3:$R$72,3,0),"")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(OCULTAR)'!$P$3:$R$72,3,0),"")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(OCULTAR)'!$P$3:$R$72,3,0),"")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(OCULTAR)'!$P$3:$R$72,3,0),"")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(OCULTAR)'!$P$3:$R$72,3,0),"")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(OCULTAR)'!$P$3:$R$72,3,0),"")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(OCULTAR)'!$P$3:$R$72,3,0),"")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(OCULTAR)'!$P$3:$R$72,3,0),"")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(OCULTAR)'!$P$3:$R$72,3,0),"")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(OCULTAR)'!$P$3:$R$72,3,0),"")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(OCULTAR)'!$P$3:$R$72,3,0),"")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(OCULTAR)'!$P$3:$R$72,3,0),"")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(OCULTAR)'!$P$3:$R$72,3,0),"")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(OCULTAR)'!$P$3:$R$72,3,0),"")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(OCULTAR)'!$P$3:$R$72,3,0),"")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(OCULTAR)'!$P$3:$R$72,3,0),"")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(OCULTAR)'!$P$3:$R$72,3,0),"")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(OCULTAR)'!$P$3:$R$72,3,0),"")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(OCULTAR)'!$P$3:$R$72,3,0),"")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(OCULTAR)'!$P$3:$R$72,3,0),"")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(OCULTAR)'!$P$3:$R$72,3,0),"")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(OCULTAR)'!$P$3:$R$72,3,0),"")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(OCULTAR)'!$P$3:$R$72,3,0),"")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(OCULTAR)'!$P$3:$R$72,3,0),"")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(OCULTAR)'!$P$3:$R$72,3,0),"")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(OCULTAR)'!$P$3:$R$72,3,0),"")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(OCULTAR)'!$P$3:$R$72,3,0),"")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(OCULTAR)'!$P$3:$R$72,3,0),"")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(OCULTAR)'!$P$3:$R$72,3,0),"")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(OCULTAR)'!$P$3:$R$72,3,0),"")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(OCULTAR)'!$P$3:$R$72,3,0),"")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(OCULTAR)'!$P$3:$R$72,3,0),"")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(OCULTAR)'!$P$3:$R$72,3,0),"")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(OCULTAR)'!$P$3:$R$72,3,0),"")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(OCULTAR)'!$P$3:$R$72,3,0),"")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(OCULTAR)'!$P$3:$R$72,3,0),"")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(OCULTAR)'!$P$3:$R$72,3,0),"")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(OCULTAR)'!$P$3:$R$72,3,0),"")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(OCULTAR)'!$P$3:$R$72,3,0),"")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(OCULTAR)'!$P$3:$R$72,3,0),"")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(OCULTAR)'!$P$3:$R$72,3,0),"")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(OCULTAR)'!$P$3:$R$72,3,0),"")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(OCULTAR)'!$P$3:$R$72,3,0),"")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(OCULTAR)'!$P$3:$R$72,3,0),"")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(OCULTAR)'!$P$3:$R$72,3,0),"")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(OCULTAR)'!$P$3:$R$72,3,0),"")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(OCULTAR)'!$P$3:$R$72,3,0),"")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(OCULTAR)'!$P$3:$R$72,3,0),"")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(OCULTAR)'!$P$3:$R$72,3,0),"")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(OCULTAR)'!$P$3:$R$72,3,0),"")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(OCULTAR)'!$P$3:$R$72,3,0),"")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(OCULTAR)'!$P$3:$R$72,3,0),"")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(OCULTAR)'!$P$3:$R$72,3,0),"")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(OCULTAR)'!$P$3:$R$72,3,0),"")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(OCULTAR)'!$P$3:$R$72,3,0),"")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(OCULTAR)'!$P$3:$R$72,3,0),"")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(OCULTAR)'!$P$3:$R$72,3,0),"")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(OCULTAR)'!$P$3:$R$72,3,0),"")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(OCULTAR)'!$P$3:$R$72,3,0),"")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(OCULTAR)'!$P$3:$R$72,3,0),"")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(OCULTAR)'!$P$3:$R$72,3,0),"")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(OCULTAR)'!$P$3:$R$72,3,0),"")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(OCULTAR)'!$P$3:$R$72,3,0),"")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(OCULTAR)'!$P$3:$R$72,3,0),"")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(OCULTAR)'!$P$3:$R$72,3,0),"")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(OCULTAR)'!$P$3:$R$72,3,0),"")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(OCULTAR)'!$P$3:$R$72,3,0),"")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(OCULTAR)'!$P$3:$R$72,3,0),"")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(OCULTAR)'!$P$3:$R$72,3,0),"")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(OCULTAR)'!$P$3:$R$72,3,0),"")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(OCULTAR)'!$P$3:$R$72,3,0),"")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(OCULTAR)'!$P$3:$R$72,3,0),"")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(OCULTAR)'!$P$3:$R$72,3,0),"")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(OCULTAR)'!$P$3:$R$72,3,0),"")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(OCULTAR)'!$P$3:$R$72,3,0),"")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(OCULTAR)'!$P$3:$R$72,3,0),"")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(OCULTAR)'!$P$3:$R$72,3,0),"")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(OCULTAR)'!$P$3:$R$72,3,0),"")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(OCULTAR)'!$P$3:$R$72,3,0),"")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(OCULTAR)'!$P$3:$R$72,3,0),"")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(OCULTAR)'!$P$3:$R$72,3,0),"")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(OCULTAR)'!$P$3:$R$72,3,0),"")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(OCULTAR)'!$P$3:$R$72,3,0),"")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(OCULTAR)'!$P$3:$R$72,3,0),"")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(OCULTAR)'!$P$3:$R$72,3,0),"")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(OCULTAR)'!$P$3:$R$72,3,0),"")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(OCULTAR)'!$P$3:$R$72,3,0),"")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(OCULTAR)'!$P$3:$R$72,3,0),"")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(OCULTAR)'!$P$3:$R$72,3,0),"")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(OCULTAR)'!$P$3:$R$72,3,0),"")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(OCULTAR)'!$P$3:$R$72,3,0),"")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(OCULTAR)'!$P$3:$R$72,3,0),"")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(OCULTAR)'!$P$3:$R$72,3,0),"")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(OCULTAR)'!$P$3:$R$72,3,0),"")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(OCULTAR)'!$P$3:$R$72,3,0),"")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(OCULTAR)'!$P$3:$R$72,3,0),"")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(OCULTAR)'!$P$3:$R$72,3,0),"")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(OCULTAR)'!$P$3:$R$72,3,0),"")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(OCULTAR)'!$P$3:$R$72,3,0),"")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(OCULTAR)'!$P$3:$R$72,3,0),"")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(OCULTAR)'!$P$3:$R$72,3,0),"")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(OCULTAR)'!$P$3:$R$72,3,0),"")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(OCULTAR)'!$P$3:$R$72,3,0),"")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(OCULTAR)'!$P$3:$R$72,3,0),"")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(OCULTAR)'!$P$3:$R$72,3,0),"")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(OCULTAR)'!$P$3:$R$72,3,0),"")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(OCULTAR)'!$P$3:$R$72,3,0),"")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(OCULTAR)'!$P$3:$R$72,3,0),"")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(OCULTAR)'!$P$3:$R$72,3,0),"")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(OCULTAR)'!$P$3:$R$72,3,0),"")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(OCULTAR)'!$P$3:$R$72,3,0),"")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(OCULTAR)'!$P$3:$R$72,3,0),"")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(OCULTAR)'!$P$3:$R$72,3,0),"")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(OCULTAR)'!$P$3:$R$72,3,0),"")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(OCULTAR)'!$P$3:$R$72,3,0),"")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(OCULTAR)'!$P$3:$R$72,3,0),"")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(OCULTAR)'!$P$3:$R$72,3,0),"")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(OCULTAR)'!$P$3:$R$72,3,0),"")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(OCULTAR)'!$P$3:$R$72,3,0),"")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(OCULTAR)'!$P$3:$R$72,3,0),"")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(OCULTAR)'!$P$3:$R$72,3,0),"")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(OCULTAR)'!$P$3:$R$72,3,0),"")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(OCULTAR)'!$P$3:$R$72,3,0),"")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(OCULTAR)'!$P$3:$R$72,3,0),"")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(OCULTAR)'!$P$3:$R$72,3,0),"")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(OCULTAR)'!$P$3:$R$72,3,0),"")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(OCULTAR)'!$P$3:$R$72,3,0),"")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(OCULTAR)'!$P$3:$R$72,3,0),"")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(OCULTAR)'!$P$3:$R$72,3,0),"")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(OCULTAR)'!$P$3:$R$72,3,0),"")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(OCULTAR)'!$P$3:$R$72,3,0),"")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(OCULTAR)'!$P$3:$R$72,3,0),"")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(OCULTAR)'!$P$3:$R$72,3,0),"")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(OCULTAR)'!$P$3:$R$72,3,0),"")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(OCULTAR)'!$P$3:$R$72,3,0),"")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(OCULTAR)'!$P$3:$R$72,3,0),"")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(OCULTAR)'!$P$3:$R$72,3,0),"")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(OCULTAR)'!$P$3:$R$72,3,0),"")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(OCULTAR)'!$P$3:$R$72,3,0),"")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(OCULTAR)'!$P$3:$R$72,3,0),"")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(OCULTAR)'!$P$3:$R$72,3,0),"")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(OCULTAR)'!$P$3:$R$72,3,0),"")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(OCULTAR)'!$P$3:$R$72,3,0),"")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(OCULTAR)'!$P$3:$R$72,3,0),"")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(OCULTAR)'!$P$3:$R$72,3,0),"")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(OCULTAR)'!$P$3:$R$72,3,0),"")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(OCULTAR)'!$P$3:$R$72,3,0),"")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(OCULTAR)'!$P$3:$R$72,3,0),"")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(OCULTAR)'!$P$3:$R$72,3,0),"")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(OCULTAR)'!$P$3:$R$72,3,0),"")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(OCULTAR)'!$P$3:$R$72,3,0),"")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(OCULTAR)'!$P$3:$R$72,3,0),"")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(OCULTAR)'!$P$3:$R$72,3,0),"")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(OCULTAR)'!$P$3:$R$72,3,0),"")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(OCULTAR)'!$P$3:$R$72,3,0),"")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(OCULTAR)'!$P$3:$R$72,3,0),"")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(OCULTAR)'!$P$3:$R$72,3,0),"")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(OCULTAR)'!$P$3:$R$72,3,0),"")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(OCULTAR)'!$P$3:$R$72,3,0),"")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(OCULTAR)'!$P$3:$R$72,3,0),"")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(OCULTAR)'!$P$3:$R$72,3,0),"")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(OCULTAR)'!$P$3:$R$72,3,0),"")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(OCULTAR)'!$P$3:$R$72,3,0),"")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(OCULTAR)'!$P$3:$R$72,3,0),"")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(OCULTAR)'!$P$3:$R$72,3,0),"")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(OCULTAR)'!$P$3:$R$72,3,0),"")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(OCULTAR)'!$P$3:$R$72,3,0),"")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(OCULTAR)'!$P$3:$R$72,3,0),"")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(OCULTAR)'!$P$3:$R$72,3,0),"")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(OCULTAR)'!$P$3:$R$72,3,0),"")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(OCULTAR)'!$P$3:$R$72,3,0),"")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(OCULTAR)'!$P$3:$R$72,3,0),"")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(OCULTAR)'!$P$3:$R$72,3,0),"")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(OCULTAR)'!$P$3:$R$72,3,0),"")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(OCULTAR)'!$P$3:$R$72,3,0),"")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(OCULTAR)'!$P$3:$R$72,3,0),"")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(OCULTAR)'!$P$3:$R$72,3,0),"")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(OCULTAR)'!$P$3:$R$72,3,0),"")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(OCULTAR)'!$P$3:$R$72,3,0),"")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(OCULTAR)'!$P$3:$R$72,3,0),"")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(OCULTAR)'!$P$3:$R$72,3,0),"")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(OCULTAR)'!$P$3:$R$72,3,0),"")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(OCULTAR)'!$P$3:$R$72,3,0),"")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(OCULTAR)'!$P$3:$R$72,3,0),"")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(OCULTAR)'!$P$3:$R$72,3,0),"")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(OCULTAR)'!$P$3:$R$72,3,0),"")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(OCULTAR)'!$P$3:$R$72,3,0),"")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(OCULTAR)'!$P$3:$R$72,3,0),"")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(OCULTAR)'!$P$3:$R$72,3,0),"")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(OCULTAR)'!$P$3:$R$72,3,0),"")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(OCULTAR)'!$P$3:$R$72,3,0),"")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(OCULTAR)'!$P$3:$R$72,3,0),"")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(OCULTAR)'!$P$3:$R$72,3,0),"")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(OCULTAR)'!$P$3:$R$72,3,0),"")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(OCULTAR)'!$P$3:$R$72,3,0),"")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(OCULTAR)'!$P$3:$R$72,3,0),"")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(OCULTAR)'!$P$3:$R$72,3,0),"")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(OCULTAR)'!$P$3:$R$72,3,0),"")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(OCULTAR)'!$P$3:$R$72,3,0),"")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(OCULTAR)'!$P$3:$R$72,3,0),"")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(OCULTAR)'!$P$3:$R$72,3,0),"")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(OCULTAR)'!$P$3:$R$72,3,0),"")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(OCULTAR)'!$P$3:$R$72,3,0),"")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(OCULTAR)'!$P$3:$R$72,3,0),"")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(OCULTAR)'!$P$3:$R$72,3,0),"")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(OCULTAR)'!$P$3:$R$72,3,0),"")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(OCULTAR)'!$P$3:$R$72,3,0),"")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(OCULTAR)'!$P$3:$R$72,3,0),"")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(OCULTAR)'!$P$3:$R$72,3,0),"")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(OCULTAR)'!$P$3:$R$72,3,0),"")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(OCULTAR)'!$P$3:$R$72,3,0),"")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(OCULTAR)'!$P$3:$R$72,3,0),"")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(OCULTAR)'!$P$3:$R$72,3,0),"")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(OCULTAR)'!$P$3:$R$72,3,0),"")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(OCULTAR)'!$P$3:$R$72,3,0),"")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(OCULTAR)'!$P$3:$R$72,3,0),"")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(OCULTAR)'!$P$3:$R$72,3,0),"")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(OCULTAR)'!$P$3:$R$72,3,0),"")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(OCULTAR)'!$P$3:$R$72,3,0),"")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(OCULTAR)'!$P$3:$R$72,3,0),"")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(OCULTAR)'!$P$3:$R$72,3,0),"")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(OCULTAR)'!$P$3:$R$72,3,0),"")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(OCULTAR)'!$P$3:$R$72,3,0),"")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(OCULTAR)'!$P$3:$R$72,3,0),"")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(OCULTAR)'!$P$3:$R$72,3,0),"")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(OCULTAR)'!$P$3:$R$72,3,0),"")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(OCULTAR)'!$P$3:$R$72,3,0),"")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(OCULTAR)'!$P$3:$R$72,3,0),"")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(OCULTAR)'!$P$3:$R$72,3,0),"")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(OCULTAR)'!$P$3:$R$72,3,0),"")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(OCULTAR)'!$P$3:$R$72,3,0),"")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(OCULTAR)'!$P$3:$R$72,3,0),"")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(OCULTAR)'!$P$3:$R$72,3,0),"")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(OCULTAR)'!$P$3:$R$72,3,0),"")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(OCULTAR)'!$P$3:$R$72,3,0),"")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(OCULTAR)'!$P$3:$R$72,3,0),"")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(OCULTAR)'!$P$3:$R$72,3,0),"")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(OCULTAR)'!$P$3:$R$72,3,0),"")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(OCULTAR)'!$P$3:$R$72,3,0),"")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(OCULTAR)'!$P$3:$R$72,3,0),"")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(OCULTAR)'!$P$3:$R$72,3,0),"")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(OCULTAR)'!$P$3:$R$72,3,0),"")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(OCULTAR)'!$P$3:$R$72,3,0),"")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(OCULTAR)'!$P$3:$R$72,3,0),"")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(OCULTAR)'!$P$3:$R$72,3,0),"")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(OCULTAR)'!$P$3:$R$72,3,0),"")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(OCULTAR)'!$P$3:$R$72,3,0),"")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(OCULTAR)'!$P$3:$R$72,3,0),"")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(OCULTAR)'!$P$3:$R$72,3,0),"")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(OCULTAR)'!$P$3:$R$72,3,0),"")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(OCULTAR)'!$P$3:$R$72,3,0),"")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(OCULTAR)'!$P$3:$R$72,3,0),"")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(OCULTAR)'!$P$3:$R$72,3,0),"")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(OCULTAR)'!$P$3:$R$72,3,0),"")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(OCULTAR)'!$P$3:$R$72,3,0),"")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(OCULTAR)'!$P$3:$R$72,3,0),"")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(OCULTAR)'!$P$3:$R$72,3,0),"")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(OCULTAR)'!$P$3:$R$72,3,0),"")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(OCULTAR)'!$P$3:$R$72,3,0),"")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(OCULTAR)'!$P$3:$R$72,3,0),"")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(OCULTAR)'!$P$3:$R$72,3,0),"")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(OCULTAR)'!$P$3:$R$72,3,0),"")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(OCULTAR)'!$P$3:$R$72,3,0),"")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(OCULTAR)'!$P$3:$R$72,3,0),"")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(OCULTAR)'!$P$3:$R$72,3,0),"")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(OCULTAR)'!$P$3:$R$72,3,0),"")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(OCULTAR)'!$P$3:$R$72,3,0),"")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(OCULTAR)'!$P$3:$R$72,3,0),"")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(OCULTAR)'!$P$3:$R$72,3,0),"")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(OCULTAR)'!$P$3:$R$72,3,0),"")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(OCULTAR)'!$P$3:$R$72,3,0),"")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(OCULTAR)'!$P$3:$R$72,3,0),"")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(OCULTAR)'!$P$3:$R$72,3,0),"")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(OCULTAR)'!$P$3:$R$72,3,0),"")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(OCULTAR)'!$P$3:$R$72,3,0),"")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(OCULTAR)'!$P$3:$R$72,3,0),"")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(OCULTAR)'!$P$3:$R$72,3,0),"")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(OCULTAR)'!$P$3:$R$72,3,0),"")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(OCULTAR)'!$P$3:$R$72,3,0),"")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(OCULTAR)'!$P$3:$R$72,3,0),"")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(OCULTAR)'!$P$3:$R$72,3,0),"")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(OCULTAR)'!$P$3:$R$72,3,0),"")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(OCULTAR)'!$P$3:$R$72,3,0),"")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(OCULTAR)'!$P$3:$R$72,3,0),"")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(OCULTAR)'!$P$3:$R$72,3,0),"")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(OCULTAR)'!$P$3:$R$72,3,0),"")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(OCULTAR)'!$P$3:$R$72,3,0),"")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(OCULTAR)'!$P$3:$R$72,3,0),"")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(OCULTAR)'!$P$3:$R$72,3,0),"")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(OCULTAR)'!$P$3:$R$72,3,0),"")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(OCULTAR)'!$P$3:$R$72,3,0),"")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(OCULTAR)'!$P$3:$R$72,3,0),"")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(OCULTAR)'!$P$3:$R$72,3,0),"")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(OCULTAR)'!$P$3:$R$72,3,0),"")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(OCULTAR)'!$P$3:$R$72,3,0),"")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(OCULTAR)'!$P$3:$R$72,3,0),"")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(OCULTAR)'!$P$3:$R$72,3,0),"")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(OCULTAR)'!$P$3:$R$72,3,0),"")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(OCULTAR)'!$P$3:$R$72,3,0),"")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(OCULTAR)'!$P$3:$R$72,3,0),"")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(OCULTAR)'!$P$3:$R$72,3,0),"")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(OCULTAR)'!$P$3:$R$72,3,0),"")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(OCULTAR)'!$P$3:$R$72,3,0),"")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(OCULTAR)'!$P$3:$R$72,3,0),"")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(OCULTAR)'!$P$3:$R$72,3,0),"")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(OCULTAR)'!$P$3:$R$72,3,0),"")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(OCULTAR)'!$P$3:$R$72,3,0),"")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(OCULTAR)'!$P$3:$R$72,3,0),"")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(OCULTAR)'!$P$3:$R$72,3,0),"")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(OCULTAR)'!$P$3:$R$72,3,0),"")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(OCULTAR)'!$P$3:$R$72,3,0),"")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(OCULTAR)'!$P$3:$R$72,3,0),"")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(OCULTAR)'!$P$3:$R$72,3,0),"")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(OCULTAR)'!$P$3:$R$72,3,0),"")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(OCULTAR)'!$P$3:$R$72,3,0),"")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(OCULTAR)'!$P$3:$R$72,3,0),"")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(OCULTAR)'!$P$3:$R$72,3,0),"")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(OCULTAR)'!$P$3:$R$72,3,0),"")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(OCULTAR)'!$P$3:$R$72,3,0),"")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(OCULTAR)'!$P$3:$R$72,3,0),"")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(OCULTAR)'!$P$3:$R$72,3,0),"")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(OCULTAR)'!$P$3:$R$72,3,0),"")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(OCULTAR)'!$P$3:$R$72,3,0),"")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(OCULTAR)'!$P$3:$R$72,3,0),"")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(OCULTAR)'!$P$3:$R$72,3,0),"")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(OCULTAR)'!$P$3:$R$72,3,0),"")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(OCULTAR)'!$P$3:$R$72,3,0),"")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(OCULTAR)'!$P$3:$R$72,3,0),"")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(OCULTAR)'!$P$3:$R$72,3,0),"")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(OCULTAR)'!$P$3:$R$72,3,0),"")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(OCULTAR)'!$P$3:$R$72,3,0),"")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(OCULTAR)'!$P$3:$R$72,3,0),"")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(OCULTAR)'!$P$3:$R$72,3,0),"")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(OCULTAR)'!$P$3:$R$72,3,0),"")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(OCULTAR)'!$P$3:$R$72,3,0),"")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(OCULTAR)'!$P$3:$R$72,3,0),"")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(OCULTAR)'!$P$3:$R$72,3,0),"")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(OCULTAR)'!$P$3:$R$72,3,0),"")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(OCULTAR)'!$P$3:$R$72,3,0),"")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(OCULTAR)'!$P$3:$R$72,3,0),"")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(OCULTAR)'!$P$3:$R$72,3,0),"")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(OCULTAR)'!$P$3:$R$72,3,0),"")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(OCULTAR)'!$P$3:$R$72,3,0),"")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(OCULTAR)'!$P$3:$R$72,3,0),"")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(OCULTAR)'!$P$3:$R$72,3,0),"")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(OCULTAR)'!$P$3:$R$72,3,0),"")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(OCULTAR)'!$P$3:$R$72,3,0),"")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(OCULTAR)'!$P$3:$R$72,3,0),"")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(OCULTAR)'!$P$3:$R$72,3,0),"")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(OCULTAR)'!$P$3:$R$72,3,0),"")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(OCULTAR)'!$P$3:$R$72,3,0),"")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(OCULTAR)'!$P$3:$R$72,3,0),"")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(OCULTAR)'!$P$3:$R$72,3,0),"")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(OCULTAR)'!$P$3:$R$72,3,0),"")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(OCULTAR)'!$P$3:$R$72,3,0),"")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(OCULTAR)'!$P$3:$R$72,3,0),"")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(OCULTAR)'!$P$3:$R$72,3,0),"")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(OCULTAR)'!$P$3:$R$72,3,0),"")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(OCULTAR)'!$P$3:$R$72,3,0),"")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(OCULTAR)'!$P$3:$R$72,3,0),"")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(OCULTAR)'!$P$3:$R$72,3,0),"")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(OCULTAR)'!$P$3:$R$72,3,0),"")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(OCULTAR)'!$P$3:$R$72,3,0),"")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(OCULTAR)'!$P$3:$R$72,3,0),"")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(OCULTAR)'!$P$3:$R$72,3,0),"")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(OCULTAR)'!$P$3:$R$72,3,0),"")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(OCULTAR)'!$P$3:$R$72,3,0),"")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(OCULTAR)'!$P$3:$R$72,3,0),"")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(OCULTAR)'!$P$3:$R$72,3,0),"")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(OCULTAR)'!$P$3:$R$72,3,0),"")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(OCULTAR)'!$P$3:$R$72,3,0),"")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(OCULTAR)'!$P$3:$R$72,3,0),"")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(OCULTAR)'!$P$3:$R$72,3,0),"")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(OCULTAR)'!$P$3:$R$72,3,0),"")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(OCULTAR)'!$P$3:$R$72,3,0),"")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(OCULTAR)'!$P$3:$R$72,3,0),"")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(OCULTAR)'!$P$3:$R$72,3,0),"")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(OCULTAR)'!$P$3:$R$72,3,0),"")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(OCULTAR)'!$P$3:$R$72,3,0),"")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(OCULTAR)'!$P$3:$R$72,3,0),"")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(OCULTAR)'!$P$3:$R$72,3,0),"")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(OCULTAR)'!$P$3:$R$72,3,0),"")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(OCULTAR)'!$P$3:$R$72,3,0),"")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(OCULTAR)'!$P$3:$R$72,3,0),"")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(OCULTAR)'!$P$3:$R$72,3,0),"")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(OCULTAR)'!$P$3:$R$72,3,0),"")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(OCULTAR)'!$P$3:$R$72,3,0),"")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(OCULTAR)'!$P$3:$R$72,3,0),"")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(OCULTAR)'!$P$3:$R$72,3,0),"")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(OCULTAR)'!$P$3:$R$72,3,0),"")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(OCULTAR)'!$P$3:$R$72,3,0),"")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(OCULTAR)'!$P$3:$R$72,3,0),"")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(OCULTAR)'!$P$3:$R$72,3,0),"")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(OCULTAR)'!$P$3:$R$72,3,0),"")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(OCULTAR)'!$P$3:$R$72,3,0),"")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(OCULTAR)'!$P$3:$R$72,3,0),"")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(OCULTAR)'!$P$3:$R$72,3,0),"")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(OCULTAR)'!$P$3:$R$72,3,0),"")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(OCULTAR)'!$P$3:$R$72,3,0),"")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(OCULTAR)'!$P$3:$R$72,3,0),"")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(OCULTAR)'!$P$3:$R$72,3,0),"")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(OCULTAR)'!$P$3:$R$72,3,0),"")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(OCULTAR)'!$P$3:$R$72,3,0),"")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(OCULTAR)'!$P$3:$R$72,3,0),"")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(OCULTAR)'!$P$3:$R$72,3,0),"")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(OCULTAR)'!$P$3:$R$72,3,0),"")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(OCULTAR)'!$P$3:$R$72,3,0),"")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(OCULTAR)'!$P$3:$R$72,3,0),"")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(OCULTAR)'!$P$3:$R$72,3,0),"")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(OCULTAR)'!$P$3:$R$72,3,0),"")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(OCULTAR)'!$P$3:$R$72,3,0),"")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(OCULTAR)'!$P$3:$R$72,3,0),"")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(OCULTAR)'!$P$3:$R$72,3,0),"")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(OCULTAR)'!$P$3:$R$72,3,0),"")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(OCULTAR)'!$P$3:$R$72,3,0),"")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(OCULTAR)'!$P$3:$R$72,3,0),"")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(OCULTAR)'!$P$3:$R$72,3,0),"")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(OCULTAR)'!$P$3:$R$72,3,0),"")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(OCULTAR)'!$P$3:$R$72,3,0),"")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(OCULTAR)'!$P$3:$R$72,3,0),"")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(OCULTAR)'!$P$3:$R$72,3,0),"")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(OCULTAR)'!$P$3:$R$72,3,0),"")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(OCULTAR)'!$P$3:$R$72,3,0),"")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(OCULTAR)'!$P$3:$R$72,3,0),"")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(OCULTAR)'!$P$3:$R$72,3,0),"")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(OCULTAR)'!$P$3:$R$72,3,0),"")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(OCULTAR)'!$P$3:$R$72,3,0),"")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(OCULTAR)'!$P$3:$R$72,3,0),"")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(OCULTAR)'!$P$3:$R$72,3,0),"")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(OCULTAR)'!$P$3:$R$72,3,0),"")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(OCULTAR)'!$P$3:$R$72,3,0),"")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(OCULTAR)'!$P$3:$R$72,3,0),"")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(OCULTAR)'!$P$3:$R$72,3,0),"")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(OCULTAR)'!$P$3:$R$72,3,0),"")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(OCULTAR)'!$P$3:$R$72,3,0),"")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(OCULTAR)'!$P$3:$R$72,3,0),"")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(OCULTAR)'!$P$3:$R$72,3,0),"")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(OCULTAR)'!$P$3:$R$72,3,0),"")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(OCULTAR)'!$P$3:$R$72,3,0),"")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(OCULTAR)'!$P$3:$R$72,3,0),"")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(OCULTAR)'!$P$3:$R$72,3,0),"")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(OCULTAR)'!$P$3:$R$72,3,0),"")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(OCULTAR)'!$P$3:$R$72,3,0),"")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(OCULTAR)'!$P$3:$R$72,3,0),"")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(OCULTAR)'!$P$3:$R$72,3,0),"")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(OCULTAR)'!$P$3:$R$72,3,0),"")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(OCULTAR)'!$P$3:$R$72,3,0),"")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(OCULTAR)'!$P$3:$R$72,3,0),"")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(OCULTAR)'!$P$3:$R$72,3,0),"")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(OCULTAR)'!$P$3:$R$72,3,0),"")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(OCULTAR)'!$P$3:$R$72,3,0),"")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(OCULTAR)'!$P$3:$R$72,3,0),"")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(OCULTAR)'!$P$3:$R$72,3,0),"")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(OCULTAR)'!$P$3:$R$72,3,0),"")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(OCULTAR)'!$P$3:$R$72,3,0),"")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(OCULTAR)'!$P$3:$R$72,3,0),"")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(OCULTAR)'!$P$3:$R$72,3,0),"")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(OCULTAR)'!$P$3:$R$72,3,0),"")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(OCULTAR)'!$P$3:$R$72,3,0),"")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(OCULTAR)'!$P$3:$R$72,3,0),"")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(OCULTAR)'!$P$3:$R$72,3,0),"")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(OCULTAR)'!$P$3:$R$72,3,0),"")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(OCULTAR)'!$P$3:$R$72,3,0),"")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(OCULTAR)'!$P$3:$R$72,3,0),"")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(OCULTAR)'!$P$3:$R$72,3,0),"")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(OCULTAR)'!$P$3:$R$72,3,0),"")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(OCULTAR)'!$P$3:$R$72,3,0),"")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2021-08-11T13:40:51Z</dcterms:created>
  <dcterms:modified xsi:type="dcterms:W3CDTF">2021-08-11T13:41:09Z</dcterms:modified>
</cp:coreProperties>
</file>