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 2021\6. JUNHO 2021\PUBLICAÇÃO SES\"/>
    </mc:Choice>
  </mc:AlternateContent>
  <xr:revisionPtr revIDLastSave="0" documentId="8_{8210EA25-0852-4E53-AC5A-B4C9033DFF48}" xr6:coauthVersionLast="45" xr6:coauthVersionMax="45" xr10:uidLastSave="{00000000-0000-0000-0000-000000000000}"/>
  <bookViews>
    <workbookView xWindow="-120" yWindow="-120" windowWidth="20640" windowHeight="11160" xr2:uid="{43A38D68-A3C2-4AC7-8886-4966C1559C92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B4981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AB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AB4925" i="1" s="1"/>
  <c r="H4925" i="1"/>
  <c r="G4925" i="1"/>
  <c r="F4925" i="1"/>
  <c r="E4925" i="1"/>
  <c r="D4925" i="1"/>
  <c r="B4925" i="1"/>
  <c r="A4925" i="1"/>
  <c r="AB4924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AB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AB4893" i="1" s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AB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AB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AB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AB4825" i="1" s="1"/>
  <c r="H4825" i="1"/>
  <c r="G4825" i="1"/>
  <c r="F4825" i="1"/>
  <c r="E4825" i="1"/>
  <c r="D4825" i="1"/>
  <c r="B4825" i="1"/>
  <c r="A4825" i="1"/>
  <c r="AB4824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AB4809" i="1" s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AB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AB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B4778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AB4770" i="1" s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B4650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B4634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B4618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AB4399" i="1" s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AB4383" i="1" s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B4363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B4347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B4331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B4315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B4299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B4283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B4267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B4251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B4235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B4219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B4203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B4187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B4171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B4155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AB4119" i="1" s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AB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AB4104" i="1" s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B4102" i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AB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AB4088" i="1" s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B4086" i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AB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AB4072" i="1" s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B4070" i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AB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AB4056" i="1" s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B4054" i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AB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S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S4011" i="1"/>
  <c r="R4011" i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B3842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B3826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B3794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B3778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AB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B3762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B3746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B3613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AB3606" i="1" s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AB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B3597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AB3575" i="1" s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AB3542" i="1" s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AB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AB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AB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AB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K3071" i="1"/>
  <c r="M3071" i="1" s="1"/>
  <c r="J3071" i="1"/>
  <c r="AB3071" i="1" s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O3045" i="1"/>
  <c r="N3045" i="1"/>
  <c r="P3045" i="1" s="1"/>
  <c r="L3045" i="1"/>
  <c r="K3045" i="1"/>
  <c r="M3045" i="1" s="1"/>
  <c r="J3045" i="1"/>
  <c r="AB3045" i="1" s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O3029" i="1"/>
  <c r="N3029" i="1"/>
  <c r="P3029" i="1" s="1"/>
  <c r="L3029" i="1"/>
  <c r="K3029" i="1"/>
  <c r="M3029" i="1" s="1"/>
  <c r="J3029" i="1"/>
  <c r="AB3029" i="1" s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O3013" i="1"/>
  <c r="N3013" i="1"/>
  <c r="P3013" i="1" s="1"/>
  <c r="L3013" i="1"/>
  <c r="K3013" i="1"/>
  <c r="M3013" i="1" s="1"/>
  <c r="J3013" i="1"/>
  <c r="AB3013" i="1" s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AB2705" i="1" s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AB2689" i="1" s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AB2688" i="1" s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AB2053" i="1" s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AB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B1395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AB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B1379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AB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B1363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AB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B1347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AB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B1331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AB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AB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AB1305" i="1" s="1"/>
  <c r="H1305" i="1"/>
  <c r="G1305" i="1"/>
  <c r="F1305" i="1"/>
  <c r="E1305" i="1"/>
  <c r="D1305" i="1"/>
  <c r="B1305" i="1"/>
  <c r="A1305" i="1"/>
  <c r="AB1304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AB818" i="1" s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AB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AB802" i="1" s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AB786" i="1" s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AB770" i="1" s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AB754" i="1" s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AB738" i="1" s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AB728" i="1" s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750" i="1" l="1"/>
  <c r="AB7" i="1"/>
  <c r="AB9" i="1"/>
  <c r="AB19" i="1"/>
  <c r="AB21" i="1"/>
  <c r="AB23" i="1"/>
  <c r="AB27" i="1"/>
  <c r="AB31" i="1"/>
  <c r="AB33" i="1"/>
  <c r="AB45" i="1"/>
  <c r="AB51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6" i="1"/>
  <c r="AB648" i="1"/>
  <c r="AB655" i="1"/>
  <c r="AB657" i="1"/>
  <c r="AB662" i="1"/>
  <c r="AB664" i="1"/>
  <c r="AB671" i="1"/>
  <c r="AB673" i="1"/>
  <c r="AB678" i="1"/>
  <c r="AB682" i="1"/>
  <c r="AB685" i="1"/>
  <c r="AB692" i="1"/>
  <c r="AB712" i="1"/>
  <c r="AB713" i="1"/>
  <c r="AB737" i="1"/>
  <c r="AB643" i="1"/>
  <c r="AB666" i="1"/>
  <c r="AB696" i="1"/>
  <c r="AB702" i="1"/>
  <c r="AB730" i="1"/>
  <c r="AB3" i="1"/>
  <c r="AB5" i="1"/>
  <c r="AB11" i="1"/>
  <c r="AB13" i="1"/>
  <c r="AB15" i="1"/>
  <c r="AB17" i="1"/>
  <c r="AB25" i="1"/>
  <c r="AB29" i="1"/>
  <c r="AB35" i="1"/>
  <c r="AB37" i="1"/>
  <c r="AB39" i="1"/>
  <c r="AB41" i="1"/>
  <c r="AB43" i="1"/>
  <c r="AB47" i="1"/>
  <c r="AB49" i="1"/>
  <c r="AB53" i="1"/>
  <c r="AB55" i="1"/>
  <c r="AB57" i="1"/>
  <c r="AB59" i="1"/>
  <c r="AB61" i="1"/>
  <c r="AB63" i="1"/>
  <c r="AB65" i="1"/>
  <c r="AB642" i="1"/>
  <c r="AB651" i="1"/>
  <c r="AB653" i="1"/>
  <c r="AB658" i="1"/>
  <c r="AB667" i="1"/>
  <c r="AB669" i="1"/>
  <c r="AB674" i="1"/>
  <c r="AB689" i="1"/>
  <c r="AB694" i="1"/>
  <c r="AB698" i="1"/>
  <c r="AB732" i="1"/>
  <c r="AB790" i="1"/>
  <c r="AB650" i="1"/>
  <c r="AB652" i="1"/>
  <c r="AB722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7" i="1"/>
  <c r="AB649" i="1"/>
  <c r="AB654" i="1"/>
  <c r="AB656" i="1"/>
  <c r="AB663" i="1"/>
  <c r="AB665" i="1"/>
  <c r="AB670" i="1"/>
  <c r="AB672" i="1"/>
  <c r="AB680" i="1"/>
  <c r="AB705" i="1"/>
  <c r="AB710" i="1"/>
  <c r="AB714" i="1"/>
  <c r="AB724" i="1"/>
  <c r="AB736" i="1"/>
  <c r="AB793" i="1"/>
  <c r="AB1976" i="1"/>
  <c r="AB2008" i="1"/>
  <c r="AB2040" i="1"/>
  <c r="AB747" i="1"/>
  <c r="AB763" i="1"/>
  <c r="AB779" i="1"/>
  <c r="AB812" i="1"/>
  <c r="AB892" i="1"/>
  <c r="AB915" i="1"/>
  <c r="AB924" i="1"/>
  <c r="AB979" i="1"/>
  <c r="AB1004" i="1"/>
  <c r="AB1043" i="1"/>
  <c r="AB1068" i="1"/>
  <c r="AB1091" i="1"/>
  <c r="AB1155" i="1"/>
  <c r="AB1164" i="1"/>
  <c r="AB1171" i="1"/>
  <c r="AB1180" i="1"/>
  <c r="AB1228" i="1"/>
  <c r="AB1244" i="1"/>
  <c r="AB1251" i="1"/>
  <c r="AB1292" i="1"/>
  <c r="AB1299" i="1"/>
  <c r="AB727" i="1"/>
  <c r="AB743" i="1"/>
  <c r="AB759" i="1"/>
  <c r="AB760" i="1"/>
  <c r="AB775" i="1"/>
  <c r="AB791" i="1"/>
  <c r="AB792" i="1"/>
  <c r="AB807" i="1"/>
  <c r="AB823" i="1"/>
  <c r="AB824" i="1"/>
  <c r="AB832" i="1"/>
  <c r="AB839" i="1"/>
  <c r="AB841" i="1"/>
  <c r="AB848" i="1"/>
  <c r="AB855" i="1"/>
  <c r="AB857" i="1"/>
  <c r="AB864" i="1"/>
  <c r="AB871" i="1"/>
  <c r="AB873" i="1"/>
  <c r="AB880" i="1"/>
  <c r="AB887" i="1"/>
  <c r="AB889" i="1"/>
  <c r="AB896" i="1"/>
  <c r="AB903" i="1"/>
  <c r="AB905" i="1"/>
  <c r="AB912" i="1"/>
  <c r="AB919" i="1"/>
  <c r="AB921" i="1"/>
  <c r="AB928" i="1"/>
  <c r="AB935" i="1"/>
  <c r="AB937" i="1"/>
  <c r="AB944" i="1"/>
  <c r="AB951" i="1"/>
  <c r="AB953" i="1"/>
  <c r="AB960" i="1"/>
  <c r="AB967" i="1"/>
  <c r="AB969" i="1"/>
  <c r="AB976" i="1"/>
  <c r="AB983" i="1"/>
  <c r="AB985" i="1"/>
  <c r="AB992" i="1"/>
  <c r="AB999" i="1"/>
  <c r="AB1001" i="1"/>
  <c r="AB1008" i="1"/>
  <c r="AB1015" i="1"/>
  <c r="AB1017" i="1"/>
  <c r="AB1024" i="1"/>
  <c r="AB1031" i="1"/>
  <c r="AB1033" i="1"/>
  <c r="AB1040" i="1"/>
  <c r="AB1047" i="1"/>
  <c r="AB1049" i="1"/>
  <c r="AB1056" i="1"/>
  <c r="AB1063" i="1"/>
  <c r="AB1065" i="1"/>
  <c r="AB1072" i="1"/>
  <c r="AB1079" i="1"/>
  <c r="AB1081" i="1"/>
  <c r="AB1088" i="1"/>
  <c r="AB1095" i="1"/>
  <c r="AB1097" i="1"/>
  <c r="AB1104" i="1"/>
  <c r="AB1111" i="1"/>
  <c r="AB1113" i="1"/>
  <c r="AB1120" i="1"/>
  <c r="AB1127" i="1"/>
  <c r="AB1129" i="1"/>
  <c r="AB1136" i="1"/>
  <c r="AB1143" i="1"/>
  <c r="AB1145" i="1"/>
  <c r="AB1152" i="1"/>
  <c r="AB1159" i="1"/>
  <c r="AB1161" i="1"/>
  <c r="AB1168" i="1"/>
  <c r="AB1175" i="1"/>
  <c r="AB1177" i="1"/>
  <c r="AB1184" i="1"/>
  <c r="AB1191" i="1"/>
  <c r="AB1193" i="1"/>
  <c r="AB1200" i="1"/>
  <c r="AB1207" i="1"/>
  <c r="AB1209" i="1"/>
  <c r="AB1216" i="1"/>
  <c r="AB1223" i="1"/>
  <c r="AB1225" i="1"/>
  <c r="AB1232" i="1"/>
  <c r="AB1239" i="1"/>
  <c r="AB1241" i="1"/>
  <c r="AB1248" i="1"/>
  <c r="AB1255" i="1"/>
  <c r="AB1257" i="1"/>
  <c r="AB1264" i="1"/>
  <c r="AB1271" i="1"/>
  <c r="AB1273" i="1"/>
  <c r="AB1280" i="1"/>
  <c r="AB1287" i="1"/>
  <c r="AB1289" i="1"/>
  <c r="AB1296" i="1"/>
  <c r="AB1307" i="1"/>
  <c r="AB1321" i="1"/>
  <c r="AB1327" i="1"/>
  <c r="AB1335" i="1"/>
  <c r="AB1338" i="1"/>
  <c r="AB1351" i="1"/>
  <c r="AB1354" i="1"/>
  <c r="AB1360" i="1"/>
  <c r="AB1367" i="1"/>
  <c r="AB1370" i="1"/>
  <c r="AB1383" i="1"/>
  <c r="AB1386" i="1"/>
  <c r="AB1399" i="1"/>
  <c r="AB1402" i="1"/>
  <c r="AB748" i="1"/>
  <c r="AB828" i="1"/>
  <c r="AB835" i="1"/>
  <c r="AB860" i="1"/>
  <c r="AB899" i="1"/>
  <c r="AB956" i="1"/>
  <c r="AB995" i="1"/>
  <c r="AB1011" i="1"/>
  <c r="AB1020" i="1"/>
  <c r="AB1027" i="1"/>
  <c r="AB1059" i="1"/>
  <c r="AB1075" i="1"/>
  <c r="AB1100" i="1"/>
  <c r="AB1116" i="1"/>
  <c r="AB1139" i="1"/>
  <c r="AB1235" i="1"/>
  <c r="AB1267" i="1"/>
  <c r="V677" i="1"/>
  <c r="AB677" i="1" s="1"/>
  <c r="Z681" i="1"/>
  <c r="AB683" i="1"/>
  <c r="M684" i="1"/>
  <c r="AB684" i="1" s="1"/>
  <c r="S686" i="1"/>
  <c r="AB686" i="1" s="1"/>
  <c r="P691" i="1"/>
  <c r="AB691" i="1" s="1"/>
  <c r="V693" i="1"/>
  <c r="AB693" i="1" s="1"/>
  <c r="Z697" i="1"/>
  <c r="AB699" i="1"/>
  <c r="M700" i="1"/>
  <c r="AB700" i="1" s="1"/>
  <c r="S702" i="1"/>
  <c r="P707" i="1"/>
  <c r="AB707" i="1" s="1"/>
  <c r="V709" i="1"/>
  <c r="AB709" i="1" s="1"/>
  <c r="Z713" i="1"/>
  <c r="AB715" i="1"/>
  <c r="M716" i="1"/>
  <c r="AB716" i="1" s="1"/>
  <c r="S718" i="1"/>
  <c r="AB718" i="1" s="1"/>
  <c r="P723" i="1"/>
  <c r="V725" i="1"/>
  <c r="AB725" i="1" s="1"/>
  <c r="Z729" i="1"/>
  <c r="AB731" i="1"/>
  <c r="M732" i="1"/>
  <c r="S734" i="1"/>
  <c r="AB734" i="1" s="1"/>
  <c r="S739" i="1"/>
  <c r="AB739" i="1" s="1"/>
  <c r="P744" i="1"/>
  <c r="AB744" i="1" s="1"/>
  <c r="Z746" i="1"/>
  <c r="M749" i="1"/>
  <c r="AB749" i="1" s="1"/>
  <c r="V750" i="1"/>
  <c r="AB755" i="1"/>
  <c r="S755" i="1"/>
  <c r="AB756" i="1"/>
  <c r="P760" i="1"/>
  <c r="Z762" i="1"/>
  <c r="M765" i="1"/>
  <c r="AB765" i="1" s="1"/>
  <c r="V766" i="1"/>
  <c r="AB766" i="1" s="1"/>
  <c r="AB771" i="1"/>
  <c r="S771" i="1"/>
  <c r="P776" i="1"/>
  <c r="AB776" i="1" s="1"/>
  <c r="Z778" i="1"/>
  <c r="M781" i="1"/>
  <c r="AB781" i="1" s="1"/>
  <c r="V782" i="1"/>
  <c r="AB782" i="1" s="1"/>
  <c r="AB787" i="1"/>
  <c r="S787" i="1"/>
  <c r="P792" i="1"/>
  <c r="Z794" i="1"/>
  <c r="M797" i="1"/>
  <c r="AB797" i="1" s="1"/>
  <c r="V798" i="1"/>
  <c r="AB798" i="1" s="1"/>
  <c r="S803" i="1"/>
  <c r="AB803" i="1" s="1"/>
  <c r="P808" i="1"/>
  <c r="AB808" i="1" s="1"/>
  <c r="Z810" i="1"/>
  <c r="M813" i="1"/>
  <c r="AB813" i="1" s="1"/>
  <c r="V814" i="1"/>
  <c r="AB814" i="1" s="1"/>
  <c r="AB819" i="1"/>
  <c r="S819" i="1"/>
  <c r="AB820" i="1"/>
  <c r="P824" i="1"/>
  <c r="AB827" i="1"/>
  <c r="AB829" i="1"/>
  <c r="AB836" i="1"/>
  <c r="AB843" i="1"/>
  <c r="AB845" i="1"/>
  <c r="AB852" i="1"/>
  <c r="AB859" i="1"/>
  <c r="AB861" i="1"/>
  <c r="AB868" i="1"/>
  <c r="AB875" i="1"/>
  <c r="AB877" i="1"/>
  <c r="AB884" i="1"/>
  <c r="AB891" i="1"/>
  <c r="AB893" i="1"/>
  <c r="AB900" i="1"/>
  <c r="AB907" i="1"/>
  <c r="AB909" i="1"/>
  <c r="AB916" i="1"/>
  <c r="AB923" i="1"/>
  <c r="AB925" i="1"/>
  <c r="AB932" i="1"/>
  <c r="AB939" i="1"/>
  <c r="AB941" i="1"/>
  <c r="AB948" i="1"/>
  <c r="AB955" i="1"/>
  <c r="AB957" i="1"/>
  <c r="AB964" i="1"/>
  <c r="AB971" i="1"/>
  <c r="AB973" i="1"/>
  <c r="AB980" i="1"/>
  <c r="AB987" i="1"/>
  <c r="AB989" i="1"/>
  <c r="AB996" i="1"/>
  <c r="AB1003" i="1"/>
  <c r="AB1005" i="1"/>
  <c r="AB1012" i="1"/>
  <c r="AB1019" i="1"/>
  <c r="AB1021" i="1"/>
  <c r="AB1028" i="1"/>
  <c r="AB1035" i="1"/>
  <c r="AB1037" i="1"/>
  <c r="AB1044" i="1"/>
  <c r="AB1051" i="1"/>
  <c r="AB1053" i="1"/>
  <c r="AB1060" i="1"/>
  <c r="AB1067" i="1"/>
  <c r="AB1069" i="1"/>
  <c r="AB1076" i="1"/>
  <c r="AB1083" i="1"/>
  <c r="AB1085" i="1"/>
  <c r="AB1092" i="1"/>
  <c r="AB1099" i="1"/>
  <c r="AB1101" i="1"/>
  <c r="AB1108" i="1"/>
  <c r="AB1115" i="1"/>
  <c r="AB1117" i="1"/>
  <c r="AB1124" i="1"/>
  <c r="AB1131" i="1"/>
  <c r="AB1133" i="1"/>
  <c r="AB1140" i="1"/>
  <c r="AB1147" i="1"/>
  <c r="AB1149" i="1"/>
  <c r="AB1156" i="1"/>
  <c r="AB1163" i="1"/>
  <c r="AB1165" i="1"/>
  <c r="AB1172" i="1"/>
  <c r="AB1179" i="1"/>
  <c r="AB1181" i="1"/>
  <c r="AB1188" i="1"/>
  <c r="AB1195" i="1"/>
  <c r="AB1197" i="1"/>
  <c r="AB1204" i="1"/>
  <c r="AB1211" i="1"/>
  <c r="AB1213" i="1"/>
  <c r="AB1220" i="1"/>
  <c r="AB1227" i="1"/>
  <c r="AB1229" i="1"/>
  <c r="AB1236" i="1"/>
  <c r="AB1243" i="1"/>
  <c r="AB1245" i="1"/>
  <c r="AB1252" i="1"/>
  <c r="AB1259" i="1"/>
  <c r="AB1261" i="1"/>
  <c r="AB1268" i="1"/>
  <c r="AB1275" i="1"/>
  <c r="AB1277" i="1"/>
  <c r="AB1284" i="1"/>
  <c r="AB1291" i="1"/>
  <c r="AB1293" i="1"/>
  <c r="AB1300" i="1"/>
  <c r="AB1302" i="1"/>
  <c r="AB1309" i="1"/>
  <c r="AB1318" i="1"/>
  <c r="AB1323" i="1"/>
  <c r="AB1324" i="1"/>
  <c r="AB723" i="1"/>
  <c r="AB764" i="1"/>
  <c r="AB780" i="1"/>
  <c r="AB795" i="1"/>
  <c r="AB796" i="1"/>
  <c r="AB811" i="1"/>
  <c r="AB844" i="1"/>
  <c r="AB851" i="1"/>
  <c r="AB867" i="1"/>
  <c r="AB876" i="1"/>
  <c r="AB883" i="1"/>
  <c r="AB947" i="1"/>
  <c r="AB963" i="1"/>
  <c r="AB1036" i="1"/>
  <c r="AB1052" i="1"/>
  <c r="AB1123" i="1"/>
  <c r="AB1187" i="1"/>
  <c r="AB1196" i="1"/>
  <c r="AB1212" i="1"/>
  <c r="AB675" i="1"/>
  <c r="P679" i="1"/>
  <c r="AB679" i="1" s="1"/>
  <c r="V681" i="1"/>
  <c r="AB681" i="1" s="1"/>
  <c r="Z685" i="1"/>
  <c r="AB687" i="1"/>
  <c r="M688" i="1"/>
  <c r="AB688" i="1" s="1"/>
  <c r="S690" i="1"/>
  <c r="AB690" i="1" s="1"/>
  <c r="P695" i="1"/>
  <c r="AB695" i="1" s="1"/>
  <c r="V697" i="1"/>
  <c r="AB697" i="1" s="1"/>
  <c r="Z701" i="1"/>
  <c r="AB701" i="1" s="1"/>
  <c r="AB703" i="1"/>
  <c r="M704" i="1"/>
  <c r="AB704" i="1" s="1"/>
  <c r="S706" i="1"/>
  <c r="AB706" i="1" s="1"/>
  <c r="P711" i="1"/>
  <c r="AB711" i="1" s="1"/>
  <c r="V713" i="1"/>
  <c r="Z717" i="1"/>
  <c r="AB717" i="1" s="1"/>
  <c r="AB719" i="1"/>
  <c r="M720" i="1"/>
  <c r="AB720" i="1" s="1"/>
  <c r="S722" i="1"/>
  <c r="P727" i="1"/>
  <c r="V729" i="1"/>
  <c r="AB729" i="1" s="1"/>
  <c r="Z733" i="1"/>
  <c r="AB733" i="1" s="1"/>
  <c r="AB735" i="1"/>
  <c r="M736" i="1"/>
  <c r="P740" i="1"/>
  <c r="AB740" i="1" s="1"/>
  <c r="Z742" i="1"/>
  <c r="AB742" i="1" s="1"/>
  <c r="M745" i="1"/>
  <c r="AB745" i="1" s="1"/>
  <c r="V746" i="1"/>
  <c r="AB746" i="1" s="1"/>
  <c r="AB751" i="1"/>
  <c r="S751" i="1"/>
  <c r="AB752" i="1"/>
  <c r="P756" i="1"/>
  <c r="Z758" i="1"/>
  <c r="AB758" i="1" s="1"/>
  <c r="M761" i="1"/>
  <c r="AB761" i="1" s="1"/>
  <c r="V762" i="1"/>
  <c r="AB762" i="1" s="1"/>
  <c r="S767" i="1"/>
  <c r="AB767" i="1" s="1"/>
  <c r="AB768" i="1"/>
  <c r="P772" i="1"/>
  <c r="AB772" i="1" s="1"/>
  <c r="Z774" i="1"/>
  <c r="AB774" i="1" s="1"/>
  <c r="M777" i="1"/>
  <c r="AB777" i="1" s="1"/>
  <c r="V778" i="1"/>
  <c r="AB778" i="1" s="1"/>
  <c r="AB783" i="1"/>
  <c r="S783" i="1"/>
  <c r="AB784" i="1"/>
  <c r="P788" i="1"/>
  <c r="AB788" i="1" s="1"/>
  <c r="Z790" i="1"/>
  <c r="M793" i="1"/>
  <c r="V794" i="1"/>
  <c r="AB794" i="1" s="1"/>
  <c r="AB799" i="1"/>
  <c r="S799" i="1"/>
  <c r="AB800" i="1"/>
  <c r="P804" i="1"/>
  <c r="AB804" i="1" s="1"/>
  <c r="Z806" i="1"/>
  <c r="AB806" i="1" s="1"/>
  <c r="M809" i="1"/>
  <c r="AB809" i="1" s="1"/>
  <c r="V810" i="1"/>
  <c r="AB810" i="1" s="1"/>
  <c r="AB815" i="1"/>
  <c r="S815" i="1"/>
  <c r="AB816" i="1"/>
  <c r="P820" i="1"/>
  <c r="Z822" i="1"/>
  <c r="AB822" i="1" s="1"/>
  <c r="M825" i="1"/>
  <c r="AB825" i="1" s="1"/>
  <c r="AB831" i="1"/>
  <c r="AB833" i="1"/>
  <c r="AB840" i="1"/>
  <c r="AB847" i="1"/>
  <c r="AB849" i="1"/>
  <c r="AB856" i="1"/>
  <c r="AB863" i="1"/>
  <c r="AB865" i="1"/>
  <c r="AB872" i="1"/>
  <c r="AB879" i="1"/>
  <c r="AB881" i="1"/>
  <c r="AB888" i="1"/>
  <c r="AB895" i="1"/>
  <c r="AB897" i="1"/>
  <c r="AB904" i="1"/>
  <c r="AB911" i="1"/>
  <c r="AB913" i="1"/>
  <c r="AB920" i="1"/>
  <c r="AB927" i="1"/>
  <c r="AB929" i="1"/>
  <c r="AB936" i="1"/>
  <c r="AB943" i="1"/>
  <c r="AB945" i="1"/>
  <c r="AB952" i="1"/>
  <c r="AB959" i="1"/>
  <c r="AB961" i="1"/>
  <c r="AB968" i="1"/>
  <c r="AB975" i="1"/>
  <c r="AB977" i="1"/>
  <c r="AB984" i="1"/>
  <c r="AB991" i="1"/>
  <c r="AB993" i="1"/>
  <c r="AB1000" i="1"/>
  <c r="AB1007" i="1"/>
  <c r="AB1009" i="1"/>
  <c r="AB1016" i="1"/>
  <c r="AB1023" i="1"/>
  <c r="AB1025" i="1"/>
  <c r="AB1032" i="1"/>
  <c r="AB1039" i="1"/>
  <c r="AB1041" i="1"/>
  <c r="AB1048" i="1"/>
  <c r="AB1055" i="1"/>
  <c r="AB1057" i="1"/>
  <c r="AB1064" i="1"/>
  <c r="AB1071" i="1"/>
  <c r="AB1073" i="1"/>
  <c r="AB1080" i="1"/>
  <c r="AB1087" i="1"/>
  <c r="AB1089" i="1"/>
  <c r="AB1096" i="1"/>
  <c r="AB1103" i="1"/>
  <c r="AB1105" i="1"/>
  <c r="AB1112" i="1"/>
  <c r="AB1119" i="1"/>
  <c r="AB1121" i="1"/>
  <c r="AB1128" i="1"/>
  <c r="AB1135" i="1"/>
  <c r="AB1137" i="1"/>
  <c r="AB1144" i="1"/>
  <c r="AB1151" i="1"/>
  <c r="AB1153" i="1"/>
  <c r="AB1160" i="1"/>
  <c r="AB1167" i="1"/>
  <c r="AB1169" i="1"/>
  <c r="AB1176" i="1"/>
  <c r="AB1183" i="1"/>
  <c r="AB1185" i="1"/>
  <c r="AB1192" i="1"/>
  <c r="AB1199" i="1"/>
  <c r="AB1201" i="1"/>
  <c r="AB1208" i="1"/>
  <c r="AB1215" i="1"/>
  <c r="AB1217" i="1"/>
  <c r="AB1224" i="1"/>
  <c r="AB1231" i="1"/>
  <c r="AB1233" i="1"/>
  <c r="AB1240" i="1"/>
  <c r="AB1247" i="1"/>
  <c r="AB1249" i="1"/>
  <c r="AB1256" i="1"/>
  <c r="AB1263" i="1"/>
  <c r="AB1265" i="1"/>
  <c r="AB1272" i="1"/>
  <c r="AB1279" i="1"/>
  <c r="AB1281" i="1"/>
  <c r="AB1288" i="1"/>
  <c r="AB1295" i="1"/>
  <c r="AB1297" i="1"/>
  <c r="AB1316" i="1"/>
  <c r="AB1325" i="1"/>
  <c r="AB1332" i="1"/>
  <c r="AB1348" i="1"/>
  <c r="AB1364" i="1"/>
  <c r="AB1380" i="1"/>
  <c r="AB1396" i="1"/>
  <c r="AB1306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71" i="1"/>
  <c r="AB1578" i="1"/>
  <c r="AB1585" i="1"/>
  <c r="AB1587" i="1"/>
  <c r="AB1594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87" i="1"/>
  <c r="AB1989" i="1"/>
  <c r="AB1995" i="1"/>
  <c r="AB1996" i="1"/>
  <c r="AB2019" i="1"/>
  <c r="AB2021" i="1"/>
  <c r="AB2028" i="1"/>
  <c r="AB1310" i="1"/>
  <c r="AB1326" i="1"/>
  <c r="AB1333" i="1"/>
  <c r="AB1341" i="1"/>
  <c r="AB1349" i="1"/>
  <c r="AB1357" i="1"/>
  <c r="AB1365" i="1"/>
  <c r="AB1373" i="1"/>
  <c r="AB1381" i="1"/>
  <c r="AB1389" i="1"/>
  <c r="AB1397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5" i="1"/>
  <c r="AB1567" i="1"/>
  <c r="AB1572" i="1"/>
  <c r="AB1574" i="1"/>
  <c r="AB1581" i="1"/>
  <c r="AB1583" i="1"/>
  <c r="AB1588" i="1"/>
  <c r="AB1590" i="1"/>
  <c r="AB1597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P1306" i="1"/>
  <c r="V1308" i="1"/>
  <c r="AB1308" i="1" s="1"/>
  <c r="Z1312" i="1"/>
  <c r="AB1312" i="1" s="1"/>
  <c r="AB1314" i="1"/>
  <c r="M1315" i="1"/>
  <c r="AB1315" i="1" s="1"/>
  <c r="S1317" i="1"/>
  <c r="AB1317" i="1" s="1"/>
  <c r="P1322" i="1"/>
  <c r="AB1322" i="1" s="1"/>
  <c r="V1324" i="1"/>
  <c r="V1328" i="1"/>
  <c r="AB1328" i="1" s="1"/>
  <c r="P1334" i="1"/>
  <c r="AB1334" i="1" s="1"/>
  <c r="V1336" i="1"/>
  <c r="AB1336" i="1" s="1"/>
  <c r="P1342" i="1"/>
  <c r="AB1342" i="1" s="1"/>
  <c r="V1344" i="1"/>
  <c r="AB1344" i="1" s="1"/>
  <c r="P1350" i="1"/>
  <c r="AB1350" i="1" s="1"/>
  <c r="V1352" i="1"/>
  <c r="AB1352" i="1" s="1"/>
  <c r="P1358" i="1"/>
  <c r="AB1358" i="1" s="1"/>
  <c r="V1360" i="1"/>
  <c r="P1366" i="1"/>
  <c r="AB1366" i="1" s="1"/>
  <c r="V1368" i="1"/>
  <c r="AB1368" i="1" s="1"/>
  <c r="P1374" i="1"/>
  <c r="AB1374" i="1" s="1"/>
  <c r="V1376" i="1"/>
  <c r="AB1376" i="1" s="1"/>
  <c r="P1382" i="1"/>
  <c r="AB1382" i="1" s="1"/>
  <c r="V1384" i="1"/>
  <c r="AB1384" i="1" s="1"/>
  <c r="P1390" i="1"/>
  <c r="AB1390" i="1" s="1"/>
  <c r="V1392" i="1"/>
  <c r="AB1392" i="1" s="1"/>
  <c r="P1398" i="1"/>
  <c r="AB1398" i="1" s="1"/>
  <c r="V1400" i="1"/>
  <c r="AB1400" i="1" s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4" i="1"/>
  <c r="AB1506" i="1"/>
  <c r="AB1513" i="1"/>
  <c r="AB1515" i="1"/>
  <c r="AB1520" i="1"/>
  <c r="AB1522" i="1"/>
  <c r="AB1529" i="1"/>
  <c r="AB1531" i="1"/>
  <c r="AB1536" i="1"/>
  <c r="AB1538" i="1"/>
  <c r="AB1545" i="1"/>
  <c r="AB1547" i="1"/>
  <c r="AB1552" i="1"/>
  <c r="AB1554" i="1"/>
  <c r="AB1561" i="1"/>
  <c r="AB1563" i="1"/>
  <c r="AB1568" i="1"/>
  <c r="AB1570" i="1"/>
  <c r="AB1577" i="1"/>
  <c r="AB1579" i="1"/>
  <c r="AB1584" i="1"/>
  <c r="AB1586" i="1"/>
  <c r="AB1593" i="1"/>
  <c r="AB1595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71" i="1"/>
  <c r="AB1973" i="1"/>
  <c r="AB1977" i="1"/>
  <c r="AB1980" i="1"/>
  <c r="AB2003" i="1"/>
  <c r="AB2005" i="1"/>
  <c r="AB2012" i="1"/>
  <c r="AB2035" i="1"/>
  <c r="AB2037" i="1"/>
  <c r="AB1986" i="1"/>
  <c r="AB2042" i="1"/>
  <c r="AB2058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7" i="1"/>
  <c r="AB2506" i="1"/>
  <c r="AB2508" i="1"/>
  <c r="AB2513" i="1"/>
  <c r="AB2522" i="1"/>
  <c r="AB2524" i="1"/>
  <c r="AB2529" i="1"/>
  <c r="AB2538" i="1"/>
  <c r="AB2540" i="1"/>
  <c r="AB2545" i="1"/>
  <c r="AB2554" i="1"/>
  <c r="AB2556" i="1"/>
  <c r="AB2561" i="1"/>
  <c r="AB2570" i="1"/>
  <c r="AB2572" i="1"/>
  <c r="AB2577" i="1"/>
  <c r="AB2586" i="1"/>
  <c r="AB2588" i="1"/>
  <c r="AB2593" i="1"/>
  <c r="AB2602" i="1"/>
  <c r="AB2604" i="1"/>
  <c r="AB2609" i="1"/>
  <c r="AB2618" i="1"/>
  <c r="AB2620" i="1"/>
  <c r="AB2625" i="1"/>
  <c r="AB2634" i="1"/>
  <c r="AB2636" i="1"/>
  <c r="AB2641" i="1"/>
  <c r="AB2650" i="1"/>
  <c r="AB2652" i="1"/>
  <c r="AB2657" i="1"/>
  <c r="AB2668" i="1"/>
  <c r="AB2693" i="1"/>
  <c r="P1966" i="1"/>
  <c r="AB1966" i="1" s="1"/>
  <c r="V1968" i="1"/>
  <c r="AB1968" i="1" s="1"/>
  <c r="Z1972" i="1"/>
  <c r="AB1974" i="1"/>
  <c r="M1975" i="1"/>
  <c r="AB1975" i="1" s="1"/>
  <c r="S1977" i="1"/>
  <c r="P1982" i="1"/>
  <c r="V1984" i="1"/>
  <c r="AB1984" i="1" s="1"/>
  <c r="Z1988" i="1"/>
  <c r="AB1990" i="1"/>
  <c r="M1991" i="1"/>
  <c r="AB1991" i="1" s="1"/>
  <c r="S1993" i="1"/>
  <c r="AB1993" i="1" s="1"/>
  <c r="P1998" i="1"/>
  <c r="AB1998" i="1" s="1"/>
  <c r="V2000" i="1"/>
  <c r="AB2000" i="1" s="1"/>
  <c r="Z2004" i="1"/>
  <c r="AB2006" i="1"/>
  <c r="M2007" i="1"/>
  <c r="AB2007" i="1" s="1"/>
  <c r="S2009" i="1"/>
  <c r="AB2009" i="1" s="1"/>
  <c r="P2014" i="1"/>
  <c r="V2016" i="1"/>
  <c r="AB2016" i="1" s="1"/>
  <c r="Z2020" i="1"/>
  <c r="AB2022" i="1"/>
  <c r="M2023" i="1"/>
  <c r="AB2023" i="1" s="1"/>
  <c r="S2025" i="1"/>
  <c r="AB2025" i="1" s="1"/>
  <c r="P2030" i="1"/>
  <c r="AB2030" i="1" s="1"/>
  <c r="V2032" i="1"/>
  <c r="AB2032" i="1" s="1"/>
  <c r="Z2036" i="1"/>
  <c r="AB2038" i="1"/>
  <c r="M2039" i="1"/>
  <c r="AB2039" i="1" s="1"/>
  <c r="P2043" i="1"/>
  <c r="AB2043" i="1" s="1"/>
  <c r="Z2045" i="1"/>
  <c r="M2048" i="1"/>
  <c r="AB2048" i="1" s="1"/>
  <c r="V2049" i="1"/>
  <c r="AB2049" i="1" s="1"/>
  <c r="AB2054" i="1"/>
  <c r="S2054" i="1"/>
  <c r="P2059" i="1"/>
  <c r="AB2059" i="1" s="1"/>
  <c r="AB2067" i="1"/>
  <c r="AB2074" i="1"/>
  <c r="AB2076" i="1"/>
  <c r="AB2083" i="1"/>
  <c r="AB2090" i="1"/>
  <c r="AB2092" i="1"/>
  <c r="AB2099" i="1"/>
  <c r="AB2106" i="1"/>
  <c r="AB2108" i="1"/>
  <c r="AB2115" i="1"/>
  <c r="AB2493" i="1"/>
  <c r="AB2495" i="1"/>
  <c r="AB2502" i="1"/>
  <c r="AB2504" i="1"/>
  <c r="AB2509" i="1"/>
  <c r="AB2511" i="1"/>
  <c r="AB2518" i="1"/>
  <c r="AB2520" i="1"/>
  <c r="AB2525" i="1"/>
  <c r="AB2527" i="1"/>
  <c r="AB2534" i="1"/>
  <c r="AB2536" i="1"/>
  <c r="AB2541" i="1"/>
  <c r="AB2543" i="1"/>
  <c r="AB2550" i="1"/>
  <c r="AB2552" i="1"/>
  <c r="AB2557" i="1"/>
  <c r="AB2559" i="1"/>
  <c r="AB2566" i="1"/>
  <c r="AB2568" i="1"/>
  <c r="AB2573" i="1"/>
  <c r="AB2575" i="1"/>
  <c r="AB2582" i="1"/>
  <c r="AB2584" i="1"/>
  <c r="AB2589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39" i="1"/>
  <c r="AB2646" i="1"/>
  <c r="AB2648" i="1"/>
  <c r="AB2653" i="1"/>
  <c r="AB2655" i="1"/>
  <c r="AB2684" i="1"/>
  <c r="S1965" i="1"/>
  <c r="AB1965" i="1" s="1"/>
  <c r="P1970" i="1"/>
  <c r="AB1970" i="1" s="1"/>
  <c r="V1972" i="1"/>
  <c r="AB1972" i="1" s="1"/>
  <c r="Z1976" i="1"/>
  <c r="AB1978" i="1"/>
  <c r="M1979" i="1"/>
  <c r="AB1979" i="1" s="1"/>
  <c r="S1981" i="1"/>
  <c r="AB1981" i="1" s="1"/>
  <c r="P1986" i="1"/>
  <c r="V1988" i="1"/>
  <c r="AB1988" i="1" s="1"/>
  <c r="Z1992" i="1"/>
  <c r="AB1992" i="1" s="1"/>
  <c r="AB1994" i="1"/>
  <c r="M1995" i="1"/>
  <c r="S1997" i="1"/>
  <c r="AB1997" i="1" s="1"/>
  <c r="P2002" i="1"/>
  <c r="AB2002" i="1" s="1"/>
  <c r="V2004" i="1"/>
  <c r="AB2004" i="1" s="1"/>
  <c r="Z2008" i="1"/>
  <c r="AB2010" i="1"/>
  <c r="M2011" i="1"/>
  <c r="AB2011" i="1" s="1"/>
  <c r="S2013" i="1"/>
  <c r="AB2013" i="1" s="1"/>
  <c r="P2018" i="1"/>
  <c r="AB2018" i="1" s="1"/>
  <c r="V2020" i="1"/>
  <c r="AB2020" i="1" s="1"/>
  <c r="Z2024" i="1"/>
  <c r="AB2024" i="1" s="1"/>
  <c r="AB2026" i="1"/>
  <c r="M2027" i="1"/>
  <c r="AB2027" i="1" s="1"/>
  <c r="S2029" i="1"/>
  <c r="AB2029" i="1" s="1"/>
  <c r="P2034" i="1"/>
  <c r="AB2034" i="1" s="1"/>
  <c r="V2036" i="1"/>
  <c r="AB2036" i="1" s="1"/>
  <c r="Z2040" i="1"/>
  <c r="Z2041" i="1"/>
  <c r="AB2041" i="1" s="1"/>
  <c r="M2044" i="1"/>
  <c r="AB2044" i="1" s="1"/>
  <c r="V2045" i="1"/>
  <c r="AB2045" i="1" s="1"/>
  <c r="S2050" i="1"/>
  <c r="AB2050" i="1" s="1"/>
  <c r="AB2051" i="1"/>
  <c r="P2055" i="1"/>
  <c r="AB2055" i="1" s="1"/>
  <c r="Z2057" i="1"/>
  <c r="AB2057" i="1" s="1"/>
  <c r="M2060" i="1"/>
  <c r="AB2060" i="1" s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7" i="1"/>
  <c r="AB2291" i="1"/>
  <c r="AB1982" i="1"/>
  <c r="AB2014" i="1"/>
  <c r="AB2047" i="1"/>
  <c r="AB2494" i="1"/>
  <c r="AB2496" i="1"/>
  <c r="AB2501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8" i="1"/>
  <c r="AB2560" i="1"/>
  <c r="AB2565" i="1"/>
  <c r="AB2567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38" i="1"/>
  <c r="AB2640" i="1"/>
  <c r="AB2645" i="1"/>
  <c r="AB2647" i="1"/>
  <c r="AB2654" i="1"/>
  <c r="AB2656" i="1"/>
  <c r="AB2661" i="1"/>
  <c r="AB2671" i="1"/>
  <c r="AB2694" i="1"/>
  <c r="AB2710" i="1"/>
  <c r="AB2719" i="1"/>
  <c r="AB2726" i="1"/>
  <c r="AB2728" i="1"/>
  <c r="AB2735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946" i="1"/>
  <c r="AB2962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5" i="1"/>
  <c r="AB3031" i="1"/>
  <c r="AB3047" i="1"/>
  <c r="AB3063" i="1"/>
  <c r="AB2662" i="1"/>
  <c r="M2663" i="1"/>
  <c r="AB2663" i="1" s="1"/>
  <c r="S2665" i="1"/>
  <c r="AB2665" i="1" s="1"/>
  <c r="P2670" i="1"/>
  <c r="V2672" i="1"/>
  <c r="AB2672" i="1" s="1"/>
  <c r="Z2676" i="1"/>
  <c r="AB2678" i="1"/>
  <c r="M2679" i="1"/>
  <c r="AB2679" i="1" s="1"/>
  <c r="S2681" i="1"/>
  <c r="AB2681" i="1" s="1"/>
  <c r="P2686" i="1"/>
  <c r="AB2690" i="1"/>
  <c r="S2690" i="1"/>
  <c r="AB2691" i="1"/>
  <c r="P2695" i="1"/>
  <c r="AB2695" i="1" s="1"/>
  <c r="Z2697" i="1"/>
  <c r="M2700" i="1"/>
  <c r="AB2700" i="1" s="1"/>
  <c r="V2701" i="1"/>
  <c r="AB2701" i="1" s="1"/>
  <c r="S2706" i="1"/>
  <c r="AB2706" i="1" s="1"/>
  <c r="P2711" i="1"/>
  <c r="AB2711" i="1" s="1"/>
  <c r="Z2713" i="1"/>
  <c r="M2716" i="1"/>
  <c r="AB2716" i="1" s="1"/>
  <c r="V2717" i="1"/>
  <c r="AB2717" i="1" s="1"/>
  <c r="AB2723" i="1"/>
  <c r="AB2730" i="1"/>
  <c r="AB2732" i="1"/>
  <c r="AB2739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2965" i="1"/>
  <c r="AB2968" i="1"/>
  <c r="AB2972" i="1"/>
  <c r="AB2976" i="1"/>
  <c r="AB2980" i="1"/>
  <c r="AB2984" i="1"/>
  <c r="AB2988" i="1"/>
  <c r="AB2992" i="1"/>
  <c r="AB2996" i="1"/>
  <c r="AB3000" i="1"/>
  <c r="AB3004" i="1"/>
  <c r="AB3019" i="1"/>
  <c r="AB3051" i="1"/>
  <c r="AB3061" i="1"/>
  <c r="Z2664" i="1"/>
  <c r="AB2664" i="1" s="1"/>
  <c r="AB2666" i="1"/>
  <c r="M2667" i="1"/>
  <c r="AB2667" i="1" s="1"/>
  <c r="S2669" i="1"/>
  <c r="AB2669" i="1" s="1"/>
  <c r="P2674" i="1"/>
  <c r="AB2674" i="1" s="1"/>
  <c r="V2676" i="1"/>
  <c r="AB2676" i="1" s="1"/>
  <c r="Z2680" i="1"/>
  <c r="AB2680" i="1" s="1"/>
  <c r="AB2682" i="1"/>
  <c r="M2683" i="1"/>
  <c r="AB2683" i="1" s="1"/>
  <c r="S2685" i="1"/>
  <c r="AB2685" i="1" s="1"/>
  <c r="P2691" i="1"/>
  <c r="Z2693" i="1"/>
  <c r="M2696" i="1"/>
  <c r="AB2696" i="1" s="1"/>
  <c r="V2697" i="1"/>
  <c r="AB2697" i="1" s="1"/>
  <c r="S2702" i="1"/>
  <c r="AB2702" i="1" s="1"/>
  <c r="AB2703" i="1"/>
  <c r="P2707" i="1"/>
  <c r="AB2707" i="1" s="1"/>
  <c r="Z2709" i="1"/>
  <c r="AB2709" i="1" s="1"/>
  <c r="M2712" i="1"/>
  <c r="AB2712" i="1" s="1"/>
  <c r="V2713" i="1"/>
  <c r="AB2713" i="1" s="1"/>
  <c r="AB2718" i="1"/>
  <c r="AB2720" i="1"/>
  <c r="AB2727" i="1"/>
  <c r="AB2734" i="1"/>
  <c r="AB2736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6" i="1"/>
  <c r="AB2828" i="1"/>
  <c r="AB2833" i="1"/>
  <c r="AB2835" i="1"/>
  <c r="AB2842" i="1"/>
  <c r="AB2844" i="1"/>
  <c r="AB2849" i="1"/>
  <c r="AB2851" i="1"/>
  <c r="AB2858" i="1"/>
  <c r="AB2860" i="1"/>
  <c r="AB2865" i="1"/>
  <c r="AB2867" i="1"/>
  <c r="AB2874" i="1"/>
  <c r="AB2876" i="1"/>
  <c r="AB2881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23" i="1"/>
  <c r="AB3039" i="1"/>
  <c r="AB3055" i="1"/>
  <c r="AB2670" i="1"/>
  <c r="AB2686" i="1"/>
  <c r="AB2699" i="1"/>
  <c r="AB2715" i="1"/>
  <c r="AB2824" i="1"/>
  <c r="AB2829" i="1"/>
  <c r="AB2831" i="1"/>
  <c r="AB2840" i="1"/>
  <c r="AB2845" i="1"/>
  <c r="AB2847" i="1"/>
  <c r="AB2856" i="1"/>
  <c r="AB2861" i="1"/>
  <c r="AB2863" i="1"/>
  <c r="AB2872" i="1"/>
  <c r="AB2877" i="1"/>
  <c r="AB2879" i="1"/>
  <c r="AB2888" i="1"/>
  <c r="AB2893" i="1"/>
  <c r="AB2895" i="1"/>
  <c r="AB2904" i="1"/>
  <c r="AB2909" i="1"/>
  <c r="AB2911" i="1"/>
  <c r="AB2920" i="1"/>
  <c r="AB2925" i="1"/>
  <c r="AB2927" i="1"/>
  <c r="AB2936" i="1"/>
  <c r="AB2941" i="1"/>
  <c r="AB2943" i="1"/>
  <c r="AB2952" i="1"/>
  <c r="AB2957" i="1"/>
  <c r="AB2959" i="1"/>
  <c r="AB2974" i="1"/>
  <c r="AB2986" i="1"/>
  <c r="AB3010" i="1"/>
  <c r="AB3021" i="1"/>
  <c r="AB3027" i="1"/>
  <c r="AB3037" i="1"/>
  <c r="AB3053" i="1"/>
  <c r="AB3069" i="1"/>
  <c r="AB3073" i="1"/>
  <c r="S3011" i="1"/>
  <c r="AB3011" i="1" s="1"/>
  <c r="AB3012" i="1"/>
  <c r="P3016" i="1"/>
  <c r="M3017" i="1"/>
  <c r="AB3017" i="1" s="1"/>
  <c r="V3018" i="1"/>
  <c r="S3019" i="1"/>
  <c r="AB3020" i="1"/>
  <c r="P3024" i="1"/>
  <c r="AB3024" i="1" s="1"/>
  <c r="M3025" i="1"/>
  <c r="AB3025" i="1" s="1"/>
  <c r="V3026" i="1"/>
  <c r="S3027" i="1"/>
  <c r="AB3028" i="1"/>
  <c r="P3032" i="1"/>
  <c r="M3033" i="1"/>
  <c r="AB3033" i="1" s="1"/>
  <c r="V3034" i="1"/>
  <c r="S3035" i="1"/>
  <c r="AB3035" i="1" s="1"/>
  <c r="AB3036" i="1"/>
  <c r="P3040" i="1"/>
  <c r="M3041" i="1"/>
  <c r="AB3041" i="1" s="1"/>
  <c r="V3042" i="1"/>
  <c r="S3043" i="1"/>
  <c r="AB3043" i="1" s="1"/>
  <c r="AB3044" i="1"/>
  <c r="P3048" i="1"/>
  <c r="M3049" i="1"/>
  <c r="AB3049" i="1" s="1"/>
  <c r="V3050" i="1"/>
  <c r="S3051" i="1"/>
  <c r="AB3052" i="1"/>
  <c r="P3056" i="1"/>
  <c r="AB3056" i="1" s="1"/>
  <c r="M3057" i="1"/>
  <c r="AB3057" i="1" s="1"/>
  <c r="V3058" i="1"/>
  <c r="S3059" i="1"/>
  <c r="AB3059" i="1" s="1"/>
  <c r="AB3060" i="1"/>
  <c r="P3064" i="1"/>
  <c r="M3065" i="1"/>
  <c r="AB3065" i="1" s="1"/>
  <c r="V3066" i="1"/>
  <c r="S3067" i="1"/>
  <c r="AB3067" i="1" s="1"/>
  <c r="AB3068" i="1"/>
  <c r="P3072" i="1"/>
  <c r="M3073" i="1"/>
  <c r="AB3112" i="1"/>
  <c r="AB3114" i="1"/>
  <c r="AB3121" i="1"/>
  <c r="AB3123" i="1"/>
  <c r="AB3128" i="1"/>
  <c r="AB3130" i="1"/>
  <c r="AB3137" i="1"/>
  <c r="AB3139" i="1"/>
  <c r="AB3144" i="1"/>
  <c r="AB3146" i="1"/>
  <c r="AB3153" i="1"/>
  <c r="AB3155" i="1"/>
  <c r="AB3160" i="1"/>
  <c r="AB3162" i="1"/>
  <c r="AB3169" i="1"/>
  <c r="AB3171" i="1"/>
  <c r="AB3176" i="1"/>
  <c r="AB3178" i="1"/>
  <c r="AB3185" i="1"/>
  <c r="AB3187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79" i="1"/>
  <c r="AB3042" i="1"/>
  <c r="AB3080" i="1"/>
  <c r="AB3387" i="1"/>
  <c r="AB3016" i="1"/>
  <c r="AB3032" i="1"/>
  <c r="AB3040" i="1"/>
  <c r="AB3048" i="1"/>
  <c r="AB3064" i="1"/>
  <c r="AB3072" i="1"/>
  <c r="AB3113" i="1"/>
  <c r="AB3120" i="1"/>
  <c r="AB3122" i="1"/>
  <c r="AB3129" i="1"/>
  <c r="AB3136" i="1"/>
  <c r="AB3138" i="1"/>
  <c r="AB3145" i="1"/>
  <c r="AB3152" i="1"/>
  <c r="AB3154" i="1"/>
  <c r="AB3161" i="1"/>
  <c r="AB3168" i="1"/>
  <c r="AB3170" i="1"/>
  <c r="AB3177" i="1"/>
  <c r="AB3184" i="1"/>
  <c r="AB3186" i="1"/>
  <c r="AB3193" i="1"/>
  <c r="AB3200" i="1"/>
  <c r="AB3202" i="1"/>
  <c r="AB3209" i="1"/>
  <c r="AB3216" i="1"/>
  <c r="AB3218" i="1"/>
  <c r="AB3225" i="1"/>
  <c r="AB3232" i="1"/>
  <c r="AB3234" i="1"/>
  <c r="AB3241" i="1"/>
  <c r="AB3248" i="1"/>
  <c r="AB3250" i="1"/>
  <c r="AB3257" i="1"/>
  <c r="AB3264" i="1"/>
  <c r="AB3266" i="1"/>
  <c r="AB3273" i="1"/>
  <c r="AB3280" i="1"/>
  <c r="AB3282" i="1"/>
  <c r="AB3289" i="1"/>
  <c r="AB3296" i="1"/>
  <c r="AB3298" i="1"/>
  <c r="AB3305" i="1"/>
  <c r="AB3312" i="1"/>
  <c r="AB3314" i="1"/>
  <c r="AB3321" i="1"/>
  <c r="AB3328" i="1"/>
  <c r="AB3330" i="1"/>
  <c r="AB3337" i="1"/>
  <c r="AB3344" i="1"/>
  <c r="AB3346" i="1"/>
  <c r="AB3353" i="1"/>
  <c r="AB3360" i="1"/>
  <c r="AB3362" i="1"/>
  <c r="AB3014" i="1"/>
  <c r="P3018" i="1"/>
  <c r="AB3018" i="1" s="1"/>
  <c r="Z3018" i="1"/>
  <c r="AB3022" i="1"/>
  <c r="Z3026" i="1"/>
  <c r="AB3026" i="1" s="1"/>
  <c r="AB3030" i="1"/>
  <c r="Z3034" i="1"/>
  <c r="AB3034" i="1" s="1"/>
  <c r="AB3038" i="1"/>
  <c r="Z3042" i="1"/>
  <c r="AB3046" i="1"/>
  <c r="Z3050" i="1"/>
  <c r="AB3050" i="1" s="1"/>
  <c r="AB3054" i="1"/>
  <c r="Z3058" i="1"/>
  <c r="AB3058" i="1" s="1"/>
  <c r="AB3062" i="1"/>
  <c r="Z3066" i="1"/>
  <c r="AB3066" i="1" s="1"/>
  <c r="AB3070" i="1"/>
  <c r="AB3077" i="1"/>
  <c r="V3080" i="1"/>
  <c r="AB3081" i="1"/>
  <c r="V3084" i="1"/>
  <c r="AB3084" i="1" s="1"/>
  <c r="AB3085" i="1"/>
  <c r="V3088" i="1"/>
  <c r="AB3088" i="1" s="1"/>
  <c r="AB3089" i="1"/>
  <c r="AB3093" i="1"/>
  <c r="V3096" i="1"/>
  <c r="AB3096" i="1" s="1"/>
  <c r="AB3097" i="1"/>
  <c r="AB3101" i="1"/>
  <c r="AB3105" i="1"/>
  <c r="AB3109" i="1"/>
  <c r="AB3111" i="1"/>
  <c r="AB3116" i="1"/>
  <c r="AB3118" i="1"/>
  <c r="AB3125" i="1"/>
  <c r="AB3127" i="1"/>
  <c r="AB3132" i="1"/>
  <c r="AB3134" i="1"/>
  <c r="AB3141" i="1"/>
  <c r="AB3143" i="1"/>
  <c r="AB3148" i="1"/>
  <c r="AB3150" i="1"/>
  <c r="AB3157" i="1"/>
  <c r="AB3159" i="1"/>
  <c r="AB3164" i="1"/>
  <c r="AB3166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08" i="1"/>
  <c r="AB3310" i="1"/>
  <c r="AB3317" i="1"/>
  <c r="AB3319" i="1"/>
  <c r="AB3324" i="1"/>
  <c r="AB3326" i="1"/>
  <c r="AB3333" i="1"/>
  <c r="AB3335" i="1"/>
  <c r="AB3340" i="1"/>
  <c r="AB3342" i="1"/>
  <c r="AB3349" i="1"/>
  <c r="AB3351" i="1"/>
  <c r="AB3356" i="1"/>
  <c r="AB3358" i="1"/>
  <c r="AB3367" i="1"/>
  <c r="P3369" i="1"/>
  <c r="AB3369" i="1" s="1"/>
  <c r="V3371" i="1"/>
  <c r="AB3371" i="1" s="1"/>
  <c r="P3377" i="1"/>
  <c r="V3379" i="1"/>
  <c r="P3385" i="1"/>
  <c r="AB3385" i="1" s="1"/>
  <c r="V3387" i="1"/>
  <c r="P3393" i="1"/>
  <c r="V3395" i="1"/>
  <c r="AB3395" i="1" s="1"/>
  <c r="AB3401" i="1"/>
  <c r="AB3405" i="1"/>
  <c r="AB3409" i="1"/>
  <c r="AB3413" i="1"/>
  <c r="AB3420" i="1"/>
  <c r="AB3422" i="1"/>
  <c r="AB3427" i="1"/>
  <c r="AB3429" i="1"/>
  <c r="AB3436" i="1"/>
  <c r="AB3438" i="1"/>
  <c r="AB3443" i="1"/>
  <c r="AB3445" i="1"/>
  <c r="AB3452" i="1"/>
  <c r="AB3454" i="1"/>
  <c r="AB3459" i="1"/>
  <c r="AB3461" i="1"/>
  <c r="AB3468" i="1"/>
  <c r="AB3470" i="1"/>
  <c r="AB3475" i="1"/>
  <c r="AB3477" i="1"/>
  <c r="AB3484" i="1"/>
  <c r="AB3486" i="1"/>
  <c r="AB3491" i="1"/>
  <c r="AB3493" i="1"/>
  <c r="AB3500" i="1"/>
  <c r="AB3502" i="1"/>
  <c r="AB3507" i="1"/>
  <c r="AB3509" i="1"/>
  <c r="AB3516" i="1"/>
  <c r="AB3518" i="1"/>
  <c r="AB3523" i="1"/>
  <c r="AB3525" i="1"/>
  <c r="AB3527" i="1"/>
  <c r="AB3543" i="1"/>
  <c r="AB3373" i="1"/>
  <c r="AB3381" i="1"/>
  <c r="AB3389" i="1"/>
  <c r="AB3397" i="1"/>
  <c r="AB3400" i="1"/>
  <c r="AB3402" i="1"/>
  <c r="AB3404" i="1"/>
  <c r="AB3406" i="1"/>
  <c r="AB3408" i="1"/>
  <c r="AB3410" i="1"/>
  <c r="AB3412" i="1"/>
  <c r="AB3414" i="1"/>
  <c r="AB3421" i="1"/>
  <c r="AB3428" i="1"/>
  <c r="AB3430" i="1"/>
  <c r="AB3437" i="1"/>
  <c r="AB3444" i="1"/>
  <c r="AB3446" i="1"/>
  <c r="AB3453" i="1"/>
  <c r="AB3460" i="1"/>
  <c r="AB3462" i="1"/>
  <c r="AB3469" i="1"/>
  <c r="AB3476" i="1"/>
  <c r="AB3478" i="1"/>
  <c r="AB3485" i="1"/>
  <c r="AB3492" i="1"/>
  <c r="AB3494" i="1"/>
  <c r="AB3501" i="1"/>
  <c r="AB3508" i="1"/>
  <c r="AB3510" i="1"/>
  <c r="AB3517" i="1"/>
  <c r="AB3524" i="1"/>
  <c r="AB3526" i="1"/>
  <c r="AB3528" i="1"/>
  <c r="AB3538" i="1"/>
  <c r="AB3546" i="1"/>
  <c r="AB3551" i="1"/>
  <c r="AB3558" i="1"/>
  <c r="AB3368" i="1"/>
  <c r="AB3376" i="1"/>
  <c r="AB3377" i="1"/>
  <c r="AB3384" i="1"/>
  <c r="AB3392" i="1"/>
  <c r="AB3393" i="1"/>
  <c r="AB3415" i="1"/>
  <c r="AB3417" i="1"/>
  <c r="AB3424" i="1"/>
  <c r="AB3426" i="1"/>
  <c r="AB3431" i="1"/>
  <c r="AB3433" i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35" i="1"/>
  <c r="AB3544" i="1"/>
  <c r="AB3555" i="1"/>
  <c r="AB3562" i="1"/>
  <c r="Z3527" i="1"/>
  <c r="AB3529" i="1"/>
  <c r="M3530" i="1"/>
  <c r="AB3530" i="1" s="1"/>
  <c r="S3532" i="1"/>
  <c r="AB3532" i="1" s="1"/>
  <c r="P3537" i="1"/>
  <c r="V3539" i="1"/>
  <c r="AB3539" i="1" s="1"/>
  <c r="Z3543" i="1"/>
  <c r="AB3545" i="1"/>
  <c r="M3546" i="1"/>
  <c r="S3548" i="1"/>
  <c r="AB3548" i="1" s="1"/>
  <c r="P3553" i="1"/>
  <c r="V3555" i="1"/>
  <c r="Z3559" i="1"/>
  <c r="AB3561" i="1"/>
  <c r="AB3567" i="1"/>
  <c r="AB3571" i="1"/>
  <c r="AB3590" i="1"/>
  <c r="V3527" i="1"/>
  <c r="Z3531" i="1"/>
  <c r="AB3531" i="1" s="1"/>
  <c r="AB3533" i="1"/>
  <c r="M3534" i="1"/>
  <c r="AB3534" i="1" s="1"/>
  <c r="S3536" i="1"/>
  <c r="AB3536" i="1" s="1"/>
  <c r="P3541" i="1"/>
  <c r="AB3541" i="1" s="1"/>
  <c r="V3543" i="1"/>
  <c r="Z3547" i="1"/>
  <c r="AB3547" i="1" s="1"/>
  <c r="AB3549" i="1"/>
  <c r="M3550" i="1"/>
  <c r="AB3550" i="1" s="1"/>
  <c r="S3552" i="1"/>
  <c r="AB3552" i="1" s="1"/>
  <c r="P3557" i="1"/>
  <c r="V3559" i="1"/>
  <c r="AB3559" i="1" s="1"/>
  <c r="AB3565" i="1"/>
  <c r="AB3577" i="1"/>
  <c r="AB3583" i="1"/>
  <c r="AB3537" i="1"/>
  <c r="AB3553" i="1"/>
  <c r="AB3580" i="1"/>
  <c r="AB3588" i="1"/>
  <c r="AB3557" i="1"/>
  <c r="AB3564" i="1"/>
  <c r="AB3566" i="1"/>
  <c r="P3570" i="1"/>
  <c r="V3572" i="1"/>
  <c r="AB3572" i="1" s="1"/>
  <c r="Z3576" i="1"/>
  <c r="AB3578" i="1"/>
  <c r="M3579" i="1"/>
  <c r="AB3579" i="1" s="1"/>
  <c r="S3581" i="1"/>
  <c r="AB3581" i="1" s="1"/>
  <c r="P3586" i="1"/>
  <c r="P3587" i="1"/>
  <c r="AB3593" i="1"/>
  <c r="V3593" i="1"/>
  <c r="AB3594" i="1"/>
  <c r="AB3599" i="1"/>
  <c r="S3599" i="1"/>
  <c r="M3609" i="1"/>
  <c r="AB3610" i="1"/>
  <c r="AB3615" i="1"/>
  <c r="S3615" i="1"/>
  <c r="AB3622" i="1"/>
  <c r="AB3624" i="1"/>
  <c r="AB3631" i="1"/>
  <c r="AB3633" i="1"/>
  <c r="AB3638" i="1"/>
  <c r="AB3640" i="1"/>
  <c r="AB3647" i="1"/>
  <c r="AB3649" i="1"/>
  <c r="AB3654" i="1"/>
  <c r="AB3656" i="1"/>
  <c r="AB3663" i="1"/>
  <c r="AB3665" i="1"/>
  <c r="AB3670" i="1"/>
  <c r="AB3672" i="1"/>
  <c r="AB3679" i="1"/>
  <c r="AB3681" i="1"/>
  <c r="AB3686" i="1"/>
  <c r="AB3688" i="1"/>
  <c r="AB3695" i="1"/>
  <c r="AB3697" i="1"/>
  <c r="AB3702" i="1"/>
  <c r="AB3704" i="1"/>
  <c r="AB3711" i="1"/>
  <c r="AB3713" i="1"/>
  <c r="AB3718" i="1"/>
  <c r="AB3720" i="1"/>
  <c r="AB3727" i="1"/>
  <c r="AB3729" i="1"/>
  <c r="AB3734" i="1"/>
  <c r="AB3736" i="1"/>
  <c r="AB3745" i="1"/>
  <c r="AB3814" i="1"/>
  <c r="AB3886" i="1"/>
  <c r="S3569" i="1"/>
  <c r="AB3569" i="1" s="1"/>
  <c r="P3574" i="1"/>
  <c r="V3576" i="1"/>
  <c r="AB3576" i="1" s="1"/>
  <c r="Z3580" i="1"/>
  <c r="AB3582" i="1"/>
  <c r="M3583" i="1"/>
  <c r="S3585" i="1"/>
  <c r="AB3585" i="1" s="1"/>
  <c r="AB3604" i="1"/>
  <c r="AB3609" i="1"/>
  <c r="AB3774" i="1"/>
  <c r="AB3570" i="1"/>
  <c r="AB3586" i="1"/>
  <c r="AB3595" i="1"/>
  <c r="AB3611" i="1"/>
  <c r="AB3612" i="1"/>
  <c r="AB3623" i="1"/>
  <c r="AB3625" i="1"/>
  <c r="AB3630" i="1"/>
  <c r="AB3639" i="1"/>
  <c r="AB3641" i="1"/>
  <c r="AB3646" i="1"/>
  <c r="AB3655" i="1"/>
  <c r="AB3657" i="1"/>
  <c r="AB3662" i="1"/>
  <c r="AB3671" i="1"/>
  <c r="AB3673" i="1"/>
  <c r="AB3687" i="1"/>
  <c r="AB3689" i="1"/>
  <c r="AB3710" i="1"/>
  <c r="AB3726" i="1"/>
  <c r="AB3742" i="1"/>
  <c r="AB3846" i="1"/>
  <c r="AB3910" i="1"/>
  <c r="AB3574" i="1"/>
  <c r="AB3587" i="1"/>
  <c r="AB3600" i="1"/>
  <c r="AB3616" i="1"/>
  <c r="AB3621" i="1"/>
  <c r="AB3626" i="1"/>
  <c r="AB3628" i="1"/>
  <c r="AB3635" i="1"/>
  <c r="AB3637" i="1"/>
  <c r="AB3642" i="1"/>
  <c r="AB3644" i="1"/>
  <c r="AB3651" i="1"/>
  <c r="AB3653" i="1"/>
  <c r="AB3658" i="1"/>
  <c r="AB3660" i="1"/>
  <c r="AB3667" i="1"/>
  <c r="AB3669" i="1"/>
  <c r="AB3674" i="1"/>
  <c r="AB3676" i="1"/>
  <c r="AB3683" i="1"/>
  <c r="AB3685" i="1"/>
  <c r="AB3690" i="1"/>
  <c r="AB3692" i="1"/>
  <c r="AB3699" i="1"/>
  <c r="AB3701" i="1"/>
  <c r="AB3706" i="1"/>
  <c r="AB3708" i="1"/>
  <c r="AB3715" i="1"/>
  <c r="AB3717" i="1"/>
  <c r="AB3722" i="1"/>
  <c r="AB3724" i="1"/>
  <c r="AB3731" i="1"/>
  <c r="AB3733" i="1"/>
  <c r="AB3738" i="1"/>
  <c r="AB3740" i="1"/>
  <c r="AB3744" i="1"/>
  <c r="AB3748" i="1"/>
  <c r="AB3764" i="1"/>
  <c r="AB3780" i="1"/>
  <c r="AB3785" i="1"/>
  <c r="AB3796" i="1"/>
  <c r="AB3807" i="1"/>
  <c r="AB3812" i="1"/>
  <c r="AB3828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P3961" i="1"/>
  <c r="S3964" i="1"/>
  <c r="AB3964" i="1" s="1"/>
  <c r="P3965" i="1"/>
  <c r="AB3965" i="1" s="1"/>
  <c r="V3967" i="1"/>
  <c r="S3968" i="1"/>
  <c r="AB3968" i="1" s="1"/>
  <c r="P3969" i="1"/>
  <c r="AB3969" i="1" s="1"/>
  <c r="V3971" i="1"/>
  <c r="S3972" i="1"/>
  <c r="AB3972" i="1" s="1"/>
  <c r="P3973" i="1"/>
  <c r="AB3973" i="1" s="1"/>
  <c r="V3975" i="1"/>
  <c r="S3976" i="1"/>
  <c r="AB3976" i="1" s="1"/>
  <c r="P3977" i="1"/>
  <c r="AB3977" i="1" s="1"/>
  <c r="V3979" i="1"/>
  <c r="S3980" i="1"/>
  <c r="AB3980" i="1" s="1"/>
  <c r="P3981" i="1"/>
  <c r="AB3981" i="1" s="1"/>
  <c r="V3983" i="1"/>
  <c r="S3984" i="1"/>
  <c r="AB3984" i="1" s="1"/>
  <c r="P3985" i="1"/>
  <c r="AB3985" i="1" s="1"/>
  <c r="V3987" i="1"/>
  <c r="AB4014" i="1"/>
  <c r="AB4033" i="1"/>
  <c r="AB4989" i="1"/>
  <c r="M3750" i="1"/>
  <c r="AB3750" i="1" s="1"/>
  <c r="V3751" i="1"/>
  <c r="AB3751" i="1" s="1"/>
  <c r="AB3752" i="1"/>
  <c r="S3752" i="1"/>
  <c r="P3753" i="1"/>
  <c r="AB3753" i="1" s="1"/>
  <c r="Z3755" i="1"/>
  <c r="AB3757" i="1"/>
  <c r="M3766" i="1"/>
  <c r="AB3766" i="1" s="1"/>
  <c r="V3767" i="1"/>
  <c r="AB3767" i="1" s="1"/>
  <c r="AB3768" i="1"/>
  <c r="S3768" i="1"/>
  <c r="P3769" i="1"/>
  <c r="AB3769" i="1" s="1"/>
  <c r="Z3771" i="1"/>
  <c r="AB3773" i="1"/>
  <c r="M3782" i="1"/>
  <c r="AB3782" i="1" s="1"/>
  <c r="V3783" i="1"/>
  <c r="AB3783" i="1" s="1"/>
  <c r="AB3784" i="1"/>
  <c r="S3784" i="1"/>
  <c r="P3785" i="1"/>
  <c r="Z3787" i="1"/>
  <c r="AB3789" i="1"/>
  <c r="M3798" i="1"/>
  <c r="AB3798" i="1" s="1"/>
  <c r="V3799" i="1"/>
  <c r="AB3800" i="1"/>
  <c r="S3800" i="1"/>
  <c r="P3801" i="1"/>
  <c r="AB3801" i="1" s="1"/>
  <c r="Z3803" i="1"/>
  <c r="AB3805" i="1"/>
  <c r="M3814" i="1"/>
  <c r="V3815" i="1"/>
  <c r="AB3816" i="1"/>
  <c r="S3816" i="1"/>
  <c r="P3817" i="1"/>
  <c r="AB3817" i="1" s="1"/>
  <c r="Z3819" i="1"/>
  <c r="AB3821" i="1"/>
  <c r="M3830" i="1"/>
  <c r="AB3830" i="1" s="1"/>
  <c r="V3831" i="1"/>
  <c r="AB3832" i="1"/>
  <c r="S3832" i="1"/>
  <c r="P3833" i="1"/>
  <c r="AB3833" i="1" s="1"/>
  <c r="Z3835" i="1"/>
  <c r="AB3837" i="1"/>
  <c r="M3846" i="1"/>
  <c r="M3850" i="1"/>
  <c r="AB3850" i="1" s="1"/>
  <c r="M3854" i="1"/>
  <c r="AB3854" i="1" s="1"/>
  <c r="M3858" i="1"/>
  <c r="AB3858" i="1" s="1"/>
  <c r="M3862" i="1"/>
  <c r="AB3862" i="1" s="1"/>
  <c r="M3866" i="1"/>
  <c r="AB3866" i="1" s="1"/>
  <c r="M3870" i="1"/>
  <c r="AB3870" i="1" s="1"/>
  <c r="M3874" i="1"/>
  <c r="AB3874" i="1" s="1"/>
  <c r="M3878" i="1"/>
  <c r="AB3878" i="1" s="1"/>
  <c r="M3882" i="1"/>
  <c r="AB3882" i="1" s="1"/>
  <c r="M3886" i="1"/>
  <c r="M3890" i="1"/>
  <c r="AB3890" i="1" s="1"/>
  <c r="M3894" i="1"/>
  <c r="AB3894" i="1" s="1"/>
  <c r="M3898" i="1"/>
  <c r="AB3898" i="1" s="1"/>
  <c r="M3902" i="1"/>
  <c r="AB3902" i="1" s="1"/>
  <c r="M3906" i="1"/>
  <c r="AB3906" i="1" s="1"/>
  <c r="M3910" i="1"/>
  <c r="M3914" i="1"/>
  <c r="AB3914" i="1" s="1"/>
  <c r="M3918" i="1"/>
  <c r="AB3918" i="1" s="1"/>
  <c r="M3922" i="1"/>
  <c r="AB3922" i="1" s="1"/>
  <c r="M3926" i="1"/>
  <c r="AB3926" i="1" s="1"/>
  <c r="M3930" i="1"/>
  <c r="AB3930" i="1" s="1"/>
  <c r="M3934" i="1"/>
  <c r="AB3934" i="1" s="1"/>
  <c r="M3938" i="1"/>
  <c r="AB3938" i="1" s="1"/>
  <c r="M3942" i="1"/>
  <c r="AB3942" i="1" s="1"/>
  <c r="AB3947" i="1"/>
  <c r="AB3963" i="1"/>
  <c r="AB3979" i="1"/>
  <c r="AB4006" i="1"/>
  <c r="AB4038" i="1"/>
  <c r="AB4066" i="1"/>
  <c r="AB4175" i="1"/>
  <c r="AB4239" i="1"/>
  <c r="AB4303" i="1"/>
  <c r="AB3793" i="1"/>
  <c r="AB3799" i="1"/>
  <c r="AB3815" i="1"/>
  <c r="AB3825" i="1"/>
  <c r="AB3831" i="1"/>
  <c r="AB3991" i="1"/>
  <c r="AB4041" i="1"/>
  <c r="Z3589" i="1"/>
  <c r="AB3589" i="1" s="1"/>
  <c r="AB3591" i="1"/>
  <c r="M3592" i="1"/>
  <c r="AB3592" i="1" s="1"/>
  <c r="P3596" i="1"/>
  <c r="AB3596" i="1" s="1"/>
  <c r="Z3598" i="1"/>
  <c r="AB3598" i="1" s="1"/>
  <c r="M3601" i="1"/>
  <c r="AB3601" i="1" s="1"/>
  <c r="V3602" i="1"/>
  <c r="AB3602" i="1" s="1"/>
  <c r="S3607" i="1"/>
  <c r="AB3607" i="1" s="1"/>
  <c r="AB3608" i="1"/>
  <c r="P3612" i="1"/>
  <c r="Z3614" i="1"/>
  <c r="AB3614" i="1" s="1"/>
  <c r="M3617" i="1"/>
  <c r="AB3617" i="1" s="1"/>
  <c r="V3618" i="1"/>
  <c r="AB3618" i="1" s="1"/>
  <c r="P3745" i="1"/>
  <c r="Z3747" i="1"/>
  <c r="AB3747" i="1" s="1"/>
  <c r="AB3749" i="1"/>
  <c r="AB3755" i="1"/>
  <c r="M3758" i="1"/>
  <c r="AB3758" i="1" s="1"/>
  <c r="V3759" i="1"/>
  <c r="AB3759" i="1" s="1"/>
  <c r="S3760" i="1"/>
  <c r="AB3760" i="1" s="1"/>
  <c r="P3761" i="1"/>
  <c r="AB3761" i="1" s="1"/>
  <c r="Z3763" i="1"/>
  <c r="AB3763" i="1" s="1"/>
  <c r="AB3765" i="1"/>
  <c r="AB3771" i="1"/>
  <c r="M3774" i="1"/>
  <c r="V3775" i="1"/>
  <c r="AB3775" i="1" s="1"/>
  <c r="S3776" i="1"/>
  <c r="AB3776" i="1" s="1"/>
  <c r="P3777" i="1"/>
  <c r="AB3777" i="1" s="1"/>
  <c r="Z3779" i="1"/>
  <c r="AB3779" i="1" s="1"/>
  <c r="AB3781" i="1"/>
  <c r="AB3787" i="1"/>
  <c r="M3790" i="1"/>
  <c r="AB3790" i="1" s="1"/>
  <c r="V3791" i="1"/>
  <c r="AB3791" i="1" s="1"/>
  <c r="S3792" i="1"/>
  <c r="AB3792" i="1" s="1"/>
  <c r="P3793" i="1"/>
  <c r="Z3795" i="1"/>
  <c r="AB3795" i="1" s="1"/>
  <c r="AB3797" i="1"/>
  <c r="AB3803" i="1"/>
  <c r="M3806" i="1"/>
  <c r="AB3806" i="1" s="1"/>
  <c r="V3807" i="1"/>
  <c r="S3808" i="1"/>
  <c r="AB3808" i="1" s="1"/>
  <c r="P3809" i="1"/>
  <c r="AB3809" i="1" s="1"/>
  <c r="Z3811" i="1"/>
  <c r="AB3811" i="1" s="1"/>
  <c r="AB3813" i="1"/>
  <c r="AB3819" i="1"/>
  <c r="M3822" i="1"/>
  <c r="AB3822" i="1" s="1"/>
  <c r="V3823" i="1"/>
  <c r="AB3823" i="1" s="1"/>
  <c r="S3824" i="1"/>
  <c r="AB3824" i="1" s="1"/>
  <c r="P3825" i="1"/>
  <c r="Z3827" i="1"/>
  <c r="AB3827" i="1" s="1"/>
  <c r="AB3829" i="1"/>
  <c r="AB3835" i="1"/>
  <c r="M3838" i="1"/>
  <c r="AB3838" i="1" s="1"/>
  <c r="V3839" i="1"/>
  <c r="AB3839" i="1" s="1"/>
  <c r="S3840" i="1"/>
  <c r="AB3840" i="1" s="1"/>
  <c r="P3841" i="1"/>
  <c r="AB3841" i="1" s="1"/>
  <c r="Z3843" i="1"/>
  <c r="AB3843" i="1" s="1"/>
  <c r="AB3845" i="1"/>
  <c r="Z3847" i="1"/>
  <c r="AB3847" i="1" s="1"/>
  <c r="AB3849" i="1"/>
  <c r="Z3851" i="1"/>
  <c r="AB3851" i="1" s="1"/>
  <c r="AB3853" i="1"/>
  <c r="Z3855" i="1"/>
  <c r="AB3855" i="1" s="1"/>
  <c r="AB3857" i="1"/>
  <c r="Z3859" i="1"/>
  <c r="AB3859" i="1" s="1"/>
  <c r="AB3861" i="1"/>
  <c r="Z3863" i="1"/>
  <c r="AB3863" i="1" s="1"/>
  <c r="AB3865" i="1"/>
  <c r="Z3867" i="1"/>
  <c r="AB3867" i="1" s="1"/>
  <c r="AB3869" i="1"/>
  <c r="Z3871" i="1"/>
  <c r="AB3871" i="1" s="1"/>
  <c r="AB3873" i="1"/>
  <c r="Z3875" i="1"/>
  <c r="AB3875" i="1" s="1"/>
  <c r="AB3877" i="1"/>
  <c r="Z3879" i="1"/>
  <c r="AB3879" i="1" s="1"/>
  <c r="AB3881" i="1"/>
  <c r="Z3883" i="1"/>
  <c r="AB3883" i="1" s="1"/>
  <c r="AB3885" i="1"/>
  <c r="Z3887" i="1"/>
  <c r="AB3887" i="1" s="1"/>
  <c r="AB3889" i="1"/>
  <c r="Z3891" i="1"/>
  <c r="AB3891" i="1" s="1"/>
  <c r="AB3893" i="1"/>
  <c r="Z3895" i="1"/>
  <c r="AB3895" i="1" s="1"/>
  <c r="AB3897" i="1"/>
  <c r="Z3899" i="1"/>
  <c r="AB3899" i="1" s="1"/>
  <c r="AB3901" i="1"/>
  <c r="Z3903" i="1"/>
  <c r="AB3903" i="1" s="1"/>
  <c r="AB3905" i="1"/>
  <c r="Z3907" i="1"/>
  <c r="AB3907" i="1" s="1"/>
  <c r="AB3909" i="1"/>
  <c r="Z3911" i="1"/>
  <c r="AB3911" i="1" s="1"/>
  <c r="AB3913" i="1"/>
  <c r="Z3915" i="1"/>
  <c r="AB3915" i="1" s="1"/>
  <c r="AB3917" i="1"/>
  <c r="Z3919" i="1"/>
  <c r="AB3919" i="1" s="1"/>
  <c r="AB3921" i="1"/>
  <c r="Z3923" i="1"/>
  <c r="AB3923" i="1" s="1"/>
  <c r="AB3925" i="1"/>
  <c r="Z3927" i="1"/>
  <c r="AB3927" i="1" s="1"/>
  <c r="AB3929" i="1"/>
  <c r="Z3931" i="1"/>
  <c r="AB3931" i="1" s="1"/>
  <c r="AB3933" i="1"/>
  <c r="Z3935" i="1"/>
  <c r="AB3935" i="1" s="1"/>
  <c r="AB3937" i="1"/>
  <c r="Z3939" i="1"/>
  <c r="AB3939" i="1" s="1"/>
  <c r="AB3941" i="1"/>
  <c r="Z3943" i="1"/>
  <c r="AB3943" i="1" s="1"/>
  <c r="AB3945" i="1"/>
  <c r="Z3947" i="1"/>
  <c r="AB3949" i="1"/>
  <c r="Z3951" i="1"/>
  <c r="AB3951" i="1" s="1"/>
  <c r="AB3953" i="1"/>
  <c r="Z3955" i="1"/>
  <c r="AB3955" i="1" s="1"/>
  <c r="AB3957" i="1"/>
  <c r="Z3959" i="1"/>
  <c r="AB3959" i="1" s="1"/>
  <c r="AB3961" i="1"/>
  <c r="Z3963" i="1"/>
  <c r="Z3967" i="1"/>
  <c r="AB3967" i="1" s="1"/>
  <c r="Z3971" i="1"/>
  <c r="AB3971" i="1" s="1"/>
  <c r="Z3975" i="1"/>
  <c r="AB3975" i="1" s="1"/>
  <c r="Z3979" i="1"/>
  <c r="Z3983" i="1"/>
  <c r="AB3983" i="1" s="1"/>
  <c r="Z3987" i="1"/>
  <c r="AB4030" i="1"/>
  <c r="AB4114" i="1"/>
  <c r="S3988" i="1"/>
  <c r="AB3988" i="1" s="1"/>
  <c r="P3993" i="1"/>
  <c r="AB3993" i="1" s="1"/>
  <c r="M3994" i="1"/>
  <c r="AB3994" i="1" s="1"/>
  <c r="S3996" i="1"/>
  <c r="AB3996" i="1" s="1"/>
  <c r="P4001" i="1"/>
  <c r="AB4001" i="1" s="1"/>
  <c r="M4002" i="1"/>
  <c r="AB4002" i="1" s="1"/>
  <c r="V4003" i="1"/>
  <c r="S4004" i="1"/>
  <c r="AB4004" i="1" s="1"/>
  <c r="P4009" i="1"/>
  <c r="M4010" i="1"/>
  <c r="AB4010" i="1" s="1"/>
  <c r="V4011" i="1"/>
  <c r="S4012" i="1"/>
  <c r="AB4012" i="1" s="1"/>
  <c r="P4017" i="1"/>
  <c r="M4018" i="1"/>
  <c r="AB4018" i="1" s="1"/>
  <c r="V4019" i="1"/>
  <c r="AB4019" i="1" s="1"/>
  <c r="S4020" i="1"/>
  <c r="AB4020" i="1" s="1"/>
  <c r="Z4023" i="1"/>
  <c r="S4024" i="1"/>
  <c r="AB4024" i="1" s="1"/>
  <c r="P4025" i="1"/>
  <c r="AB4025" i="1" s="1"/>
  <c r="M4026" i="1"/>
  <c r="AB4026" i="1" s="1"/>
  <c r="Z4027" i="1"/>
  <c r="S4028" i="1"/>
  <c r="AB4028" i="1" s="1"/>
  <c r="P4029" i="1"/>
  <c r="AB4029" i="1" s="1"/>
  <c r="M4030" i="1"/>
  <c r="Z4031" i="1"/>
  <c r="S4032" i="1"/>
  <c r="AB4032" i="1" s="1"/>
  <c r="P4033" i="1"/>
  <c r="M4034" i="1"/>
  <c r="AB4034" i="1" s="1"/>
  <c r="Z4035" i="1"/>
  <c r="S4036" i="1"/>
  <c r="AB4036" i="1" s="1"/>
  <c r="P4037" i="1"/>
  <c r="AB4037" i="1" s="1"/>
  <c r="M4038" i="1"/>
  <c r="Z4039" i="1"/>
  <c r="S4040" i="1"/>
  <c r="AB4040" i="1" s="1"/>
  <c r="P4041" i="1"/>
  <c r="M4042" i="1"/>
  <c r="AB4042" i="1" s="1"/>
  <c r="Z4043" i="1"/>
  <c r="S4044" i="1"/>
  <c r="AB4044" i="1" s="1"/>
  <c r="P4045" i="1"/>
  <c r="AB4045" i="1" s="1"/>
  <c r="M4046" i="1"/>
  <c r="AB4046" i="1" s="1"/>
  <c r="P4058" i="1"/>
  <c r="P4074" i="1"/>
  <c r="P4090" i="1"/>
  <c r="P4106" i="1"/>
  <c r="AB4199" i="1"/>
  <c r="AB4263" i="1"/>
  <c r="AB4327" i="1"/>
  <c r="P3991" i="1"/>
  <c r="Z3991" i="1"/>
  <c r="M3992" i="1"/>
  <c r="AB3992" i="1" s="1"/>
  <c r="AB3995" i="1"/>
  <c r="Z3999" i="1"/>
  <c r="AB4003" i="1"/>
  <c r="Z4007" i="1"/>
  <c r="AB4011" i="1"/>
  <c r="Z4015" i="1"/>
  <c r="V4023" i="1"/>
  <c r="AB4023" i="1" s="1"/>
  <c r="V4027" i="1"/>
  <c r="AB4027" i="1" s="1"/>
  <c r="V4031" i="1"/>
  <c r="AB4031" i="1" s="1"/>
  <c r="V4035" i="1"/>
  <c r="AB4035" i="1" s="1"/>
  <c r="V4039" i="1"/>
  <c r="AB4039" i="1" s="1"/>
  <c r="V4043" i="1"/>
  <c r="AB4043" i="1" s="1"/>
  <c r="Z4108" i="1"/>
  <c r="AB4108" i="1" s="1"/>
  <c r="AB4160" i="1"/>
  <c r="AB4224" i="1"/>
  <c r="AB4288" i="1"/>
  <c r="AB4352" i="1"/>
  <c r="AB3987" i="1"/>
  <c r="P3989" i="1"/>
  <c r="AB3989" i="1" s="1"/>
  <c r="M3990" i="1"/>
  <c r="AB3990" i="1" s="1"/>
  <c r="V3991" i="1"/>
  <c r="P3997" i="1"/>
  <c r="AB3997" i="1" s="1"/>
  <c r="M3998" i="1"/>
  <c r="AB3998" i="1" s="1"/>
  <c r="V3999" i="1"/>
  <c r="AB3999" i="1" s="1"/>
  <c r="S4000" i="1"/>
  <c r="AB4000" i="1" s="1"/>
  <c r="P4005" i="1"/>
  <c r="AB4005" i="1" s="1"/>
  <c r="M4006" i="1"/>
  <c r="V4007" i="1"/>
  <c r="AB4007" i="1" s="1"/>
  <c r="S4008" i="1"/>
  <c r="AB4008" i="1" s="1"/>
  <c r="AB4009" i="1"/>
  <c r="P4013" i="1"/>
  <c r="AB4013" i="1" s="1"/>
  <c r="M4014" i="1"/>
  <c r="V4015" i="1"/>
  <c r="AB4015" i="1" s="1"/>
  <c r="S4016" i="1"/>
  <c r="AB4016" i="1" s="1"/>
  <c r="AB4017" i="1"/>
  <c r="P4021" i="1"/>
  <c r="AB4021" i="1" s="1"/>
  <c r="M4022" i="1"/>
  <c r="AB4022" i="1" s="1"/>
  <c r="AB4052" i="1"/>
  <c r="V4060" i="1"/>
  <c r="AB4068" i="1"/>
  <c r="V4076" i="1"/>
  <c r="AB4084" i="1"/>
  <c r="V4092" i="1"/>
  <c r="AB4101" i="1"/>
  <c r="V4108" i="1"/>
  <c r="AB4154" i="1"/>
  <c r="AB4218" i="1"/>
  <c r="AB4282" i="1"/>
  <c r="AB4346" i="1"/>
  <c r="P4049" i="1"/>
  <c r="V4051" i="1"/>
  <c r="AB4051" i="1" s="1"/>
  <c r="Z4055" i="1"/>
  <c r="AB4055" i="1" s="1"/>
  <c r="M4058" i="1"/>
  <c r="AB4058" i="1" s="1"/>
  <c r="S4060" i="1"/>
  <c r="AB4060" i="1" s="1"/>
  <c r="P4065" i="1"/>
  <c r="V4067" i="1"/>
  <c r="AB4067" i="1" s="1"/>
  <c r="Z4071" i="1"/>
  <c r="AB4071" i="1" s="1"/>
  <c r="M4074" i="1"/>
  <c r="AB4074" i="1" s="1"/>
  <c r="S4076" i="1"/>
  <c r="AB4076" i="1" s="1"/>
  <c r="P4081" i="1"/>
  <c r="V4083" i="1"/>
  <c r="AB4083" i="1" s="1"/>
  <c r="Z4087" i="1"/>
  <c r="AB4087" i="1" s="1"/>
  <c r="M4090" i="1"/>
  <c r="AB4090" i="1" s="1"/>
  <c r="S4092" i="1"/>
  <c r="AB4092" i="1" s="1"/>
  <c r="P4097" i="1"/>
  <c r="V4099" i="1"/>
  <c r="AB4099" i="1" s="1"/>
  <c r="Z4103" i="1"/>
  <c r="AB4103" i="1" s="1"/>
  <c r="M4106" i="1"/>
  <c r="AB4106" i="1" s="1"/>
  <c r="S4108" i="1"/>
  <c r="M4114" i="1"/>
  <c r="AB4116" i="1"/>
  <c r="S4116" i="1"/>
  <c r="AB4117" i="1"/>
  <c r="AB4121" i="1"/>
  <c r="AB4125" i="1"/>
  <c r="AB4129" i="1"/>
  <c r="AB4133" i="1"/>
  <c r="AB4137" i="1"/>
  <c r="Z4140" i="1"/>
  <c r="AB4142" i="1"/>
  <c r="M4151" i="1"/>
  <c r="AB4151" i="1" s="1"/>
  <c r="V4152" i="1"/>
  <c r="AB4153" i="1"/>
  <c r="S4153" i="1"/>
  <c r="P4154" i="1"/>
  <c r="Z4156" i="1"/>
  <c r="AB4158" i="1"/>
  <c r="M4167" i="1"/>
  <c r="AB4167" i="1" s="1"/>
  <c r="V4168" i="1"/>
  <c r="AB4168" i="1" s="1"/>
  <c r="AB4169" i="1"/>
  <c r="S4169" i="1"/>
  <c r="P4170" i="1"/>
  <c r="AB4170" i="1" s="1"/>
  <c r="Z4172" i="1"/>
  <c r="AB4174" i="1"/>
  <c r="M4183" i="1"/>
  <c r="AB4183" i="1" s="1"/>
  <c r="V4184" i="1"/>
  <c r="AB4184" i="1" s="1"/>
  <c r="AB4185" i="1"/>
  <c r="S4185" i="1"/>
  <c r="P4186" i="1"/>
  <c r="AB4186" i="1" s="1"/>
  <c r="Z4188" i="1"/>
  <c r="AB4190" i="1"/>
  <c r="M4199" i="1"/>
  <c r="V4200" i="1"/>
  <c r="AB4200" i="1" s="1"/>
  <c r="AB4201" i="1"/>
  <c r="S4201" i="1"/>
  <c r="P4202" i="1"/>
  <c r="AB4202" i="1" s="1"/>
  <c r="Z4204" i="1"/>
  <c r="AB4206" i="1"/>
  <c r="M4215" i="1"/>
  <c r="AB4215" i="1" s="1"/>
  <c r="V4216" i="1"/>
  <c r="AB4217" i="1"/>
  <c r="S4217" i="1"/>
  <c r="P4218" i="1"/>
  <c r="Z4220" i="1"/>
  <c r="AB4222" i="1"/>
  <c r="M4231" i="1"/>
  <c r="AB4231" i="1" s="1"/>
  <c r="V4232" i="1"/>
  <c r="AB4232" i="1" s="1"/>
  <c r="AB4233" i="1"/>
  <c r="S4233" i="1"/>
  <c r="P4234" i="1"/>
  <c r="AB4234" i="1" s="1"/>
  <c r="Z4236" i="1"/>
  <c r="AB4238" i="1"/>
  <c r="M4247" i="1"/>
  <c r="AB4247" i="1" s="1"/>
  <c r="V4248" i="1"/>
  <c r="AB4248" i="1" s="1"/>
  <c r="AB4249" i="1"/>
  <c r="S4249" i="1"/>
  <c r="P4250" i="1"/>
  <c r="AB4250" i="1" s="1"/>
  <c r="Z4252" i="1"/>
  <c r="AB4254" i="1"/>
  <c r="M4263" i="1"/>
  <c r="V4264" i="1"/>
  <c r="AB4264" i="1" s="1"/>
  <c r="AB4265" i="1"/>
  <c r="S4265" i="1"/>
  <c r="P4266" i="1"/>
  <c r="AB4266" i="1" s="1"/>
  <c r="Z4268" i="1"/>
  <c r="AB4270" i="1"/>
  <c r="M4279" i="1"/>
  <c r="AB4279" i="1" s="1"/>
  <c r="V4280" i="1"/>
  <c r="AB4281" i="1"/>
  <c r="S4281" i="1"/>
  <c r="P4282" i="1"/>
  <c r="Z4284" i="1"/>
  <c r="AB4286" i="1"/>
  <c r="M4295" i="1"/>
  <c r="AB4295" i="1" s="1"/>
  <c r="V4296" i="1"/>
  <c r="AB4296" i="1" s="1"/>
  <c r="AB4297" i="1"/>
  <c r="S4297" i="1"/>
  <c r="P4298" i="1"/>
  <c r="AB4298" i="1" s="1"/>
  <c r="Z4300" i="1"/>
  <c r="AB4302" i="1"/>
  <c r="M4311" i="1"/>
  <c r="AB4311" i="1" s="1"/>
  <c r="V4312" i="1"/>
  <c r="AB4312" i="1" s="1"/>
  <c r="AB4313" i="1"/>
  <c r="S4313" i="1"/>
  <c r="P4314" i="1"/>
  <c r="AB4314" i="1" s="1"/>
  <c r="Z4316" i="1"/>
  <c r="AB4318" i="1"/>
  <c r="M4327" i="1"/>
  <c r="V4328" i="1"/>
  <c r="AB4328" i="1" s="1"/>
  <c r="AB4329" i="1"/>
  <c r="S4329" i="1"/>
  <c r="P4330" i="1"/>
  <c r="AB4330" i="1" s="1"/>
  <c r="Z4332" i="1"/>
  <c r="AB4334" i="1"/>
  <c r="M4343" i="1"/>
  <c r="AB4343" i="1" s="1"/>
  <c r="V4344" i="1"/>
  <c r="AB4345" i="1"/>
  <c r="S4345" i="1"/>
  <c r="P4346" i="1"/>
  <c r="Z4348" i="1"/>
  <c r="AB4350" i="1"/>
  <c r="M4359" i="1"/>
  <c r="AB4359" i="1" s="1"/>
  <c r="V4360" i="1"/>
  <c r="AB4360" i="1" s="1"/>
  <c r="AB4361" i="1"/>
  <c r="S4361" i="1"/>
  <c r="P4362" i="1"/>
  <c r="AB4362" i="1" s="1"/>
  <c r="Z4364" i="1"/>
  <c r="AB4367" i="1"/>
  <c r="AB4370" i="1"/>
  <c r="AB4375" i="1"/>
  <c r="AB4397" i="1"/>
  <c r="AB4402" i="1"/>
  <c r="AB4407" i="1"/>
  <c r="AB4061" i="1"/>
  <c r="AB4077" i="1"/>
  <c r="AB4093" i="1"/>
  <c r="AB4109" i="1"/>
  <c r="AB4141" i="1"/>
  <c r="AB4152" i="1"/>
  <c r="AB4157" i="1"/>
  <c r="AB4173" i="1"/>
  <c r="AB4189" i="1"/>
  <c r="AB4194" i="1"/>
  <c r="AB4205" i="1"/>
  <c r="AB4216" i="1"/>
  <c r="AB4221" i="1"/>
  <c r="AB4237" i="1"/>
  <c r="AB4253" i="1"/>
  <c r="AB4258" i="1"/>
  <c r="AB4269" i="1"/>
  <c r="AB4280" i="1"/>
  <c r="AB4285" i="1"/>
  <c r="AB4301" i="1"/>
  <c r="AB4317" i="1"/>
  <c r="AB4322" i="1"/>
  <c r="AB4333" i="1"/>
  <c r="AB4344" i="1"/>
  <c r="AB4349" i="1"/>
  <c r="Z4047" i="1"/>
  <c r="AB4047" i="1" s="1"/>
  <c r="AB4049" i="1"/>
  <c r="M4050" i="1"/>
  <c r="AB4050" i="1" s="1"/>
  <c r="S4052" i="1"/>
  <c r="P4057" i="1"/>
  <c r="AB4057" i="1" s="1"/>
  <c r="V4059" i="1"/>
  <c r="AB4059" i="1" s="1"/>
  <c r="Z4063" i="1"/>
  <c r="AB4063" i="1" s="1"/>
  <c r="AB4065" i="1"/>
  <c r="M4066" i="1"/>
  <c r="S4068" i="1"/>
  <c r="P4073" i="1"/>
  <c r="AB4073" i="1" s="1"/>
  <c r="V4075" i="1"/>
  <c r="AB4075" i="1" s="1"/>
  <c r="Z4079" i="1"/>
  <c r="AB4079" i="1" s="1"/>
  <c r="AB4081" i="1"/>
  <c r="M4082" i="1"/>
  <c r="AB4082" i="1" s="1"/>
  <c r="S4084" i="1"/>
  <c r="P4089" i="1"/>
  <c r="AB4089" i="1" s="1"/>
  <c r="V4091" i="1"/>
  <c r="AB4091" i="1" s="1"/>
  <c r="Z4095" i="1"/>
  <c r="AB4095" i="1" s="1"/>
  <c r="AB4097" i="1"/>
  <c r="M4098" i="1"/>
  <c r="AB4098" i="1" s="1"/>
  <c r="S4100" i="1"/>
  <c r="AB4100" i="1" s="1"/>
  <c r="P4105" i="1"/>
  <c r="AB4105" i="1" s="1"/>
  <c r="V4107" i="1"/>
  <c r="AB4107" i="1" s="1"/>
  <c r="Z4111" i="1"/>
  <c r="AB4111" i="1" s="1"/>
  <c r="AB4113" i="1"/>
  <c r="Z4115" i="1"/>
  <c r="AB4115" i="1" s="1"/>
  <c r="M4118" i="1"/>
  <c r="AB4118" i="1" s="1"/>
  <c r="AB4120" i="1"/>
  <c r="AB4122" i="1"/>
  <c r="AB4124" i="1"/>
  <c r="AB4126" i="1"/>
  <c r="AB4128" i="1"/>
  <c r="AB4130" i="1"/>
  <c r="AB4132" i="1"/>
  <c r="AB4134" i="1"/>
  <c r="AB4136" i="1"/>
  <c r="AB4138" i="1"/>
  <c r="AB4140" i="1"/>
  <c r="M4143" i="1"/>
  <c r="AB4143" i="1" s="1"/>
  <c r="V4144" i="1"/>
  <c r="AB4144" i="1" s="1"/>
  <c r="S4145" i="1"/>
  <c r="AB4145" i="1" s="1"/>
  <c r="P4146" i="1"/>
  <c r="AB4146" i="1" s="1"/>
  <c r="Z4148" i="1"/>
  <c r="AB4148" i="1" s="1"/>
  <c r="AB4150" i="1"/>
  <c r="AB4156" i="1"/>
  <c r="M4159" i="1"/>
  <c r="AB4159" i="1" s="1"/>
  <c r="V4160" i="1"/>
  <c r="S4161" i="1"/>
  <c r="AB4161" i="1" s="1"/>
  <c r="P4162" i="1"/>
  <c r="AB4162" i="1" s="1"/>
  <c r="Z4164" i="1"/>
  <c r="AB4164" i="1" s="1"/>
  <c r="AB4166" i="1"/>
  <c r="AB4172" i="1"/>
  <c r="M4175" i="1"/>
  <c r="V4176" i="1"/>
  <c r="AB4176" i="1" s="1"/>
  <c r="S4177" i="1"/>
  <c r="AB4177" i="1" s="1"/>
  <c r="P4178" i="1"/>
  <c r="AB4178" i="1" s="1"/>
  <c r="Z4180" i="1"/>
  <c r="AB4180" i="1" s="1"/>
  <c r="AB4182" i="1"/>
  <c r="AB4188" i="1"/>
  <c r="M4191" i="1"/>
  <c r="AB4191" i="1" s="1"/>
  <c r="V4192" i="1"/>
  <c r="AB4192" i="1" s="1"/>
  <c r="S4193" i="1"/>
  <c r="AB4193" i="1" s="1"/>
  <c r="P4194" i="1"/>
  <c r="Z4196" i="1"/>
  <c r="AB4196" i="1" s="1"/>
  <c r="AB4198" i="1"/>
  <c r="AB4204" i="1"/>
  <c r="M4207" i="1"/>
  <c r="AB4207" i="1" s="1"/>
  <c r="V4208" i="1"/>
  <c r="AB4208" i="1" s="1"/>
  <c r="S4209" i="1"/>
  <c r="AB4209" i="1" s="1"/>
  <c r="P4210" i="1"/>
  <c r="AB4210" i="1" s="1"/>
  <c r="Z4212" i="1"/>
  <c r="AB4212" i="1" s="1"/>
  <c r="AB4214" i="1"/>
  <c r="AB4220" i="1"/>
  <c r="M4223" i="1"/>
  <c r="AB4223" i="1" s="1"/>
  <c r="V4224" i="1"/>
  <c r="S4225" i="1"/>
  <c r="AB4225" i="1" s="1"/>
  <c r="P4226" i="1"/>
  <c r="AB4226" i="1" s="1"/>
  <c r="Z4228" i="1"/>
  <c r="AB4228" i="1" s="1"/>
  <c r="AB4230" i="1"/>
  <c r="AB4236" i="1"/>
  <c r="M4239" i="1"/>
  <c r="V4240" i="1"/>
  <c r="AB4240" i="1" s="1"/>
  <c r="S4241" i="1"/>
  <c r="AB4241" i="1" s="1"/>
  <c r="P4242" i="1"/>
  <c r="AB4242" i="1" s="1"/>
  <c r="Z4244" i="1"/>
  <c r="AB4244" i="1" s="1"/>
  <c r="AB4246" i="1"/>
  <c r="AB4252" i="1"/>
  <c r="M4255" i="1"/>
  <c r="AB4255" i="1" s="1"/>
  <c r="V4256" i="1"/>
  <c r="AB4256" i="1" s="1"/>
  <c r="S4257" i="1"/>
  <c r="AB4257" i="1" s="1"/>
  <c r="P4258" i="1"/>
  <c r="Z4260" i="1"/>
  <c r="AB4260" i="1" s="1"/>
  <c r="AB4262" i="1"/>
  <c r="AB4268" i="1"/>
  <c r="M4271" i="1"/>
  <c r="AB4271" i="1" s="1"/>
  <c r="V4272" i="1"/>
  <c r="AB4272" i="1" s="1"/>
  <c r="S4273" i="1"/>
  <c r="AB4273" i="1" s="1"/>
  <c r="P4274" i="1"/>
  <c r="AB4274" i="1" s="1"/>
  <c r="Z4276" i="1"/>
  <c r="AB4276" i="1" s="1"/>
  <c r="AB4278" i="1"/>
  <c r="AB4284" i="1"/>
  <c r="M4287" i="1"/>
  <c r="AB4287" i="1" s="1"/>
  <c r="V4288" i="1"/>
  <c r="S4289" i="1"/>
  <c r="AB4289" i="1" s="1"/>
  <c r="P4290" i="1"/>
  <c r="AB4290" i="1" s="1"/>
  <c r="Z4292" i="1"/>
  <c r="AB4292" i="1" s="1"/>
  <c r="AB4294" i="1"/>
  <c r="AB4300" i="1"/>
  <c r="M4303" i="1"/>
  <c r="V4304" i="1"/>
  <c r="AB4304" i="1" s="1"/>
  <c r="S4305" i="1"/>
  <c r="AB4305" i="1" s="1"/>
  <c r="P4306" i="1"/>
  <c r="AB4306" i="1" s="1"/>
  <c r="Z4308" i="1"/>
  <c r="AB4308" i="1" s="1"/>
  <c r="AB4310" i="1"/>
  <c r="AB4316" i="1"/>
  <c r="M4319" i="1"/>
  <c r="AB4319" i="1" s="1"/>
  <c r="V4320" i="1"/>
  <c r="AB4320" i="1" s="1"/>
  <c r="S4321" i="1"/>
  <c r="AB4321" i="1" s="1"/>
  <c r="P4322" i="1"/>
  <c r="Z4324" i="1"/>
  <c r="AB4324" i="1" s="1"/>
  <c r="AB4326" i="1"/>
  <c r="AB4332" i="1"/>
  <c r="M4335" i="1"/>
  <c r="AB4335" i="1" s="1"/>
  <c r="V4336" i="1"/>
  <c r="AB4336" i="1" s="1"/>
  <c r="S4337" i="1"/>
  <c r="AB4337" i="1" s="1"/>
  <c r="P4338" i="1"/>
  <c r="AB4338" i="1" s="1"/>
  <c r="Z4340" i="1"/>
  <c r="AB4340" i="1" s="1"/>
  <c r="AB4342" i="1"/>
  <c r="AB4348" i="1"/>
  <c r="M4351" i="1"/>
  <c r="AB4351" i="1" s="1"/>
  <c r="V4352" i="1"/>
  <c r="S4353" i="1"/>
  <c r="AB4353" i="1" s="1"/>
  <c r="P4354" i="1"/>
  <c r="AB4354" i="1" s="1"/>
  <c r="Z4356" i="1"/>
  <c r="AB4356" i="1" s="1"/>
  <c r="AB4358" i="1"/>
  <c r="AB4364" i="1"/>
  <c r="AB4381" i="1"/>
  <c r="AB4386" i="1"/>
  <c r="AB4391" i="1"/>
  <c r="AB4413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38" i="1"/>
  <c r="AB4554" i="1"/>
  <c r="AB4570" i="1"/>
  <c r="AB4586" i="1"/>
  <c r="AB4649" i="1"/>
  <c r="AB4662" i="1"/>
  <c r="AB4365" i="1"/>
  <c r="AB4368" i="1"/>
  <c r="S4368" i="1"/>
  <c r="AB4369" i="1"/>
  <c r="Z4371" i="1"/>
  <c r="M4374" i="1"/>
  <c r="AB4374" i="1" s="1"/>
  <c r="S4376" i="1"/>
  <c r="AB4376" i="1" s="1"/>
  <c r="Z4379" i="1"/>
  <c r="M4382" i="1"/>
  <c r="AB4382" i="1" s="1"/>
  <c r="AB4384" i="1"/>
  <c r="S4384" i="1"/>
  <c r="AB4385" i="1"/>
  <c r="Z4387" i="1"/>
  <c r="M4390" i="1"/>
  <c r="AB4390" i="1" s="1"/>
  <c r="S4392" i="1"/>
  <c r="AB4392" i="1" s="1"/>
  <c r="Z4395" i="1"/>
  <c r="M4398" i="1"/>
  <c r="AB4398" i="1" s="1"/>
  <c r="AB4400" i="1"/>
  <c r="S4400" i="1"/>
  <c r="AB4401" i="1"/>
  <c r="Z4403" i="1"/>
  <c r="M4406" i="1"/>
  <c r="AB4406" i="1" s="1"/>
  <c r="S4408" i="1"/>
  <c r="AB4408" i="1" s="1"/>
  <c r="Z4411" i="1"/>
  <c r="M4414" i="1"/>
  <c r="AB4414" i="1" s="1"/>
  <c r="AB4415" i="1"/>
  <c r="M4418" i="1"/>
  <c r="AB4418" i="1" s="1"/>
  <c r="AB4419" i="1"/>
  <c r="M4422" i="1"/>
  <c r="AB4422" i="1" s="1"/>
  <c r="AB4423" i="1"/>
  <c r="M4426" i="1"/>
  <c r="AB4426" i="1" s="1"/>
  <c r="AB4427" i="1"/>
  <c r="M4430" i="1"/>
  <c r="AB4430" i="1" s="1"/>
  <c r="AB4431" i="1"/>
  <c r="M4434" i="1"/>
  <c r="AB4434" i="1" s="1"/>
  <c r="AB4435" i="1"/>
  <c r="M4438" i="1"/>
  <c r="AB4438" i="1" s="1"/>
  <c r="AB4439" i="1"/>
  <c r="M4442" i="1"/>
  <c r="AB4442" i="1" s="1"/>
  <c r="AB4443" i="1"/>
  <c r="M4446" i="1"/>
  <c r="AB4446" i="1" s="1"/>
  <c r="AB4447" i="1"/>
  <c r="M4450" i="1"/>
  <c r="AB4450" i="1" s="1"/>
  <c r="AB4451" i="1"/>
  <c r="M4454" i="1"/>
  <c r="AB4454" i="1" s="1"/>
  <c r="AB4455" i="1"/>
  <c r="M4458" i="1"/>
  <c r="AB4458" i="1" s="1"/>
  <c r="AB4459" i="1"/>
  <c r="M4462" i="1"/>
  <c r="AB4462" i="1" s="1"/>
  <c r="AB4463" i="1"/>
  <c r="M4466" i="1"/>
  <c r="AB4466" i="1" s="1"/>
  <c r="AB4467" i="1"/>
  <c r="M4470" i="1"/>
  <c r="AB4470" i="1" s="1"/>
  <c r="AB4471" i="1"/>
  <c r="M4474" i="1"/>
  <c r="AB4474" i="1" s="1"/>
  <c r="AB4475" i="1"/>
  <c r="M4478" i="1"/>
  <c r="AB4478" i="1" s="1"/>
  <c r="AB4479" i="1"/>
  <c r="M4482" i="1"/>
  <c r="AB4482" i="1" s="1"/>
  <c r="AB4483" i="1"/>
  <c r="M4486" i="1"/>
  <c r="AB4486" i="1" s="1"/>
  <c r="AB4487" i="1"/>
  <c r="M4490" i="1"/>
  <c r="AB4490" i="1" s="1"/>
  <c r="AB4491" i="1"/>
  <c r="M4494" i="1"/>
  <c r="AB4494" i="1" s="1"/>
  <c r="AB4495" i="1"/>
  <c r="M4498" i="1"/>
  <c r="AB4498" i="1" s="1"/>
  <c r="AB4499" i="1"/>
  <c r="M4502" i="1"/>
  <c r="AB4502" i="1" s="1"/>
  <c r="AB4503" i="1"/>
  <c r="M4506" i="1"/>
  <c r="AB4506" i="1" s="1"/>
  <c r="AB4507" i="1"/>
  <c r="M4510" i="1"/>
  <c r="AB4510" i="1" s="1"/>
  <c r="AB4511" i="1"/>
  <c r="M4514" i="1"/>
  <c r="AB4514" i="1" s="1"/>
  <c r="AB4515" i="1"/>
  <c r="M4518" i="1"/>
  <c r="AB4518" i="1" s="1"/>
  <c r="AB4519" i="1"/>
  <c r="M4522" i="1"/>
  <c r="AB4522" i="1" s="1"/>
  <c r="AB4523" i="1"/>
  <c r="AB4534" i="1"/>
  <c r="AB4550" i="1"/>
  <c r="AB4566" i="1"/>
  <c r="AB4582" i="1"/>
  <c r="AB4602" i="1"/>
  <c r="M4366" i="1"/>
  <c r="AB4366" i="1" s="1"/>
  <c r="P4369" i="1"/>
  <c r="V4371" i="1"/>
  <c r="AB4371" i="1" s="1"/>
  <c r="P4377" i="1"/>
  <c r="AB4377" i="1" s="1"/>
  <c r="V4379" i="1"/>
  <c r="AB4379" i="1" s="1"/>
  <c r="P4385" i="1"/>
  <c r="V4387" i="1"/>
  <c r="AB4387" i="1" s="1"/>
  <c r="P4393" i="1"/>
  <c r="AB4393" i="1" s="1"/>
  <c r="V4395" i="1"/>
  <c r="AB4395" i="1" s="1"/>
  <c r="P4401" i="1"/>
  <c r="V4403" i="1"/>
  <c r="AB4403" i="1" s="1"/>
  <c r="P4409" i="1"/>
  <c r="AB4409" i="1" s="1"/>
  <c r="V4411" i="1"/>
  <c r="AB4411" i="1" s="1"/>
  <c r="AB4528" i="1"/>
  <c r="AB4598" i="1"/>
  <c r="AB4614" i="1"/>
  <c r="AB4617" i="1"/>
  <c r="AB4630" i="1"/>
  <c r="AB4670" i="1"/>
  <c r="AB4698" i="1"/>
  <c r="Z4529" i="1"/>
  <c r="M4530" i="1"/>
  <c r="AB4530" i="1" s="1"/>
  <c r="AB4532" i="1"/>
  <c r="M4534" i="1"/>
  <c r="P4537" i="1"/>
  <c r="AB4537" i="1" s="1"/>
  <c r="M4538" i="1"/>
  <c r="AB4587" i="1"/>
  <c r="AB4589" i="1"/>
  <c r="V4615" i="1"/>
  <c r="AB4615" i="1" s="1"/>
  <c r="S4616" i="1"/>
  <c r="AB4616" i="1" s="1"/>
  <c r="P4617" i="1"/>
  <c r="Z4619" i="1"/>
  <c r="AB4621" i="1"/>
  <c r="M4630" i="1"/>
  <c r="V4631" i="1"/>
  <c r="S4632" i="1"/>
  <c r="AB4632" i="1" s="1"/>
  <c r="P4633" i="1"/>
  <c r="AB4633" i="1" s="1"/>
  <c r="Z4635" i="1"/>
  <c r="AB4637" i="1"/>
  <c r="M4646" i="1"/>
  <c r="AB4646" i="1" s="1"/>
  <c r="V4647" i="1"/>
  <c r="AB4647" i="1" s="1"/>
  <c r="S4648" i="1"/>
  <c r="AB4648" i="1" s="1"/>
  <c r="P4649" i="1"/>
  <c r="Z4651" i="1"/>
  <c r="AB4653" i="1"/>
  <c r="M4662" i="1"/>
  <c r="M4666" i="1"/>
  <c r="AB4666" i="1" s="1"/>
  <c r="M4670" i="1"/>
  <c r="M4674" i="1"/>
  <c r="AB4674" i="1" s="1"/>
  <c r="M4678" i="1"/>
  <c r="AB4678" i="1" s="1"/>
  <c r="M4682" i="1"/>
  <c r="AB4682" i="1" s="1"/>
  <c r="M4686" i="1"/>
  <c r="AB4686" i="1" s="1"/>
  <c r="M4690" i="1"/>
  <c r="AB4690" i="1" s="1"/>
  <c r="P4692" i="1"/>
  <c r="AB4720" i="1"/>
  <c r="AB4736" i="1"/>
  <c r="AB4752" i="1"/>
  <c r="AB4768" i="1"/>
  <c r="P4527" i="1"/>
  <c r="AB4527" i="1" s="1"/>
  <c r="M4528" i="1"/>
  <c r="V4529" i="1"/>
  <c r="AB4531" i="1"/>
  <c r="AB4536" i="1"/>
  <c r="AB4540" i="1"/>
  <c r="AB4544" i="1"/>
  <c r="AB4548" i="1"/>
  <c r="AB4552" i="1"/>
  <c r="AB4556" i="1"/>
  <c r="AB4560" i="1"/>
  <c r="AB4564" i="1"/>
  <c r="AB4568" i="1"/>
  <c r="AB4572" i="1"/>
  <c r="AB4576" i="1"/>
  <c r="AB4580" i="1"/>
  <c r="AB4584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20" i="1"/>
  <c r="AB4631" i="1"/>
  <c r="AB4636" i="1"/>
  <c r="AB4641" i="1"/>
  <c r="AB4652" i="1"/>
  <c r="M4526" i="1"/>
  <c r="AB4526" i="1" s="1"/>
  <c r="AB4529" i="1"/>
  <c r="AB4588" i="1"/>
  <c r="AB4619" i="1"/>
  <c r="M4622" i="1"/>
  <c r="AB4622" i="1" s="1"/>
  <c r="V4623" i="1"/>
  <c r="AB4623" i="1" s="1"/>
  <c r="S4624" i="1"/>
  <c r="AB4624" i="1" s="1"/>
  <c r="P4625" i="1"/>
  <c r="AB4625" i="1" s="1"/>
  <c r="Z4627" i="1"/>
  <c r="AB4627" i="1" s="1"/>
  <c r="AB4629" i="1"/>
  <c r="AB4635" i="1"/>
  <c r="M4638" i="1"/>
  <c r="AB4638" i="1" s="1"/>
  <c r="V4639" i="1"/>
  <c r="AB4639" i="1" s="1"/>
  <c r="S4640" i="1"/>
  <c r="AB4640" i="1" s="1"/>
  <c r="P4641" i="1"/>
  <c r="Z4643" i="1"/>
  <c r="AB4643" i="1" s="1"/>
  <c r="AB4645" i="1"/>
  <c r="AB4651" i="1"/>
  <c r="M4654" i="1"/>
  <c r="AB4654" i="1" s="1"/>
  <c r="V4655" i="1"/>
  <c r="AB4655" i="1" s="1"/>
  <c r="S4656" i="1"/>
  <c r="AB4656" i="1" s="1"/>
  <c r="P4657" i="1"/>
  <c r="AB4657" i="1" s="1"/>
  <c r="Z4659" i="1"/>
  <c r="AB4659" i="1" s="1"/>
  <c r="AB4661" i="1"/>
  <c r="Z4663" i="1"/>
  <c r="AB4663" i="1" s="1"/>
  <c r="AB4665" i="1"/>
  <c r="Z4667" i="1"/>
  <c r="AB4667" i="1" s="1"/>
  <c r="AB4669" i="1"/>
  <c r="Z4671" i="1"/>
  <c r="AB4671" i="1" s="1"/>
  <c r="AB4673" i="1"/>
  <c r="Z4675" i="1"/>
  <c r="AB4675" i="1" s="1"/>
  <c r="AB4677" i="1"/>
  <c r="Z4679" i="1"/>
  <c r="AB4679" i="1" s="1"/>
  <c r="AB4681" i="1"/>
  <c r="Z4683" i="1"/>
  <c r="AB4683" i="1" s="1"/>
  <c r="AB4685" i="1"/>
  <c r="Z4687" i="1"/>
  <c r="AB4687" i="1" s="1"/>
  <c r="AB4689" i="1"/>
  <c r="Z4691" i="1"/>
  <c r="AB4691" i="1" s="1"/>
  <c r="AB4696" i="1"/>
  <c r="AB4708" i="1"/>
  <c r="M4692" i="1"/>
  <c r="AB4692" i="1" s="1"/>
  <c r="P4693" i="1"/>
  <c r="Z4693" i="1"/>
  <c r="M4694" i="1"/>
  <c r="AB4697" i="1"/>
  <c r="P4701" i="1"/>
  <c r="M4702" i="1"/>
  <c r="AB4702" i="1" s="1"/>
  <c r="V4703" i="1"/>
  <c r="S4704" i="1"/>
  <c r="AB4704" i="1" s="1"/>
  <c r="P4709" i="1"/>
  <c r="M4710" i="1"/>
  <c r="AB4710" i="1" s="1"/>
  <c r="V4711" i="1"/>
  <c r="AB4714" i="1"/>
  <c r="AB4718" i="1"/>
  <c r="AB4722" i="1"/>
  <c r="AB4726" i="1"/>
  <c r="AB4730" i="1"/>
  <c r="AB4734" i="1"/>
  <c r="AB4738" i="1"/>
  <c r="AB4742" i="1"/>
  <c r="AB4746" i="1"/>
  <c r="AB4750" i="1"/>
  <c r="AB4754" i="1"/>
  <c r="AB4758" i="1"/>
  <c r="AB4762" i="1"/>
  <c r="AB4766" i="1"/>
  <c r="AB4821" i="1"/>
  <c r="AB4905" i="1"/>
  <c r="AB4947" i="1"/>
  <c r="V4693" i="1"/>
  <c r="S4694" i="1"/>
  <c r="AB4695" i="1"/>
  <c r="P4699" i="1"/>
  <c r="AB4699" i="1" s="1"/>
  <c r="Z4699" i="1"/>
  <c r="M4700" i="1"/>
  <c r="AB4700" i="1" s="1"/>
  <c r="AB4703" i="1"/>
  <c r="Z4707" i="1"/>
  <c r="M4708" i="1"/>
  <c r="AB4711" i="1"/>
  <c r="AB4776" i="1"/>
  <c r="AB4693" i="1"/>
  <c r="P4697" i="1"/>
  <c r="M4698" i="1"/>
  <c r="V4699" i="1"/>
  <c r="S4700" i="1"/>
  <c r="AB4701" i="1"/>
  <c r="P4705" i="1"/>
  <c r="AB4705" i="1" s="1"/>
  <c r="M4706" i="1"/>
  <c r="AB4706" i="1" s="1"/>
  <c r="V4707" i="1"/>
  <c r="AB4707" i="1" s="1"/>
  <c r="S4708" i="1"/>
  <c r="AB4709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82" i="1"/>
  <c r="AB4853" i="1"/>
  <c r="AB4889" i="1"/>
  <c r="Z4769" i="1"/>
  <c r="AB4769" i="1" s="1"/>
  <c r="M4772" i="1"/>
  <c r="AB4772" i="1" s="1"/>
  <c r="S4774" i="1"/>
  <c r="AB4774" i="1" s="1"/>
  <c r="P4779" i="1"/>
  <c r="AB4779" i="1" s="1"/>
  <c r="V4781" i="1"/>
  <c r="AB4781" i="1" s="1"/>
  <c r="AB4784" i="1"/>
  <c r="P4788" i="1"/>
  <c r="AB4788" i="1" s="1"/>
  <c r="AB4791" i="1"/>
  <c r="AB4849" i="1"/>
  <c r="AB4985" i="1"/>
  <c r="AB4775" i="1"/>
  <c r="AB4789" i="1"/>
  <c r="AB4790" i="1"/>
  <c r="AB4812" i="1"/>
  <c r="AB4844" i="1"/>
  <c r="AB4873" i="1"/>
  <c r="AB4876" i="1"/>
  <c r="AB4904" i="1"/>
  <c r="P4771" i="1"/>
  <c r="AB4771" i="1" s="1"/>
  <c r="V4773" i="1"/>
  <c r="AB4773" i="1" s="1"/>
  <c r="Z4777" i="1"/>
  <c r="AB4777" i="1" s="1"/>
  <c r="M4780" i="1"/>
  <c r="AB4780" i="1" s="1"/>
  <c r="S4782" i="1"/>
  <c r="M4785" i="1"/>
  <c r="AB4785" i="1" s="1"/>
  <c r="V4786" i="1"/>
  <c r="AB4786" i="1" s="1"/>
  <c r="AB4864" i="1"/>
  <c r="AB4879" i="1"/>
  <c r="AB4909" i="1"/>
  <c r="AB4934" i="1"/>
  <c r="AB4802" i="1"/>
  <c r="AB4803" i="1"/>
  <c r="AB4818" i="1"/>
  <c r="AB4819" i="1"/>
  <c r="AB4834" i="1"/>
  <c r="AB4835" i="1"/>
  <c r="AB4850" i="1"/>
  <c r="AB4851" i="1"/>
  <c r="AB4861" i="1"/>
  <c r="AB4883" i="1"/>
  <c r="AB4885" i="1"/>
  <c r="AB4918" i="1"/>
  <c r="AB4923" i="1"/>
  <c r="AB4959" i="1"/>
  <c r="AB4961" i="1"/>
  <c r="AB4969" i="1"/>
  <c r="AB4984" i="1"/>
  <c r="AB4988" i="1"/>
  <c r="AB4992" i="1"/>
  <c r="AB4996" i="1"/>
  <c r="AB5000" i="1"/>
  <c r="AB4798" i="1"/>
  <c r="AB4814" i="1"/>
  <c r="AB4830" i="1"/>
  <c r="AB4846" i="1"/>
  <c r="AB4865" i="1"/>
  <c r="AB4874" i="1"/>
  <c r="AB4887" i="1"/>
  <c r="AB4896" i="1"/>
  <c r="AB4913" i="1"/>
  <c r="AB4928" i="1"/>
  <c r="AB4930" i="1"/>
  <c r="S4790" i="1"/>
  <c r="AB4794" i="1"/>
  <c r="S4794" i="1"/>
  <c r="AB4795" i="1"/>
  <c r="P4799" i="1"/>
  <c r="AB4799" i="1" s="1"/>
  <c r="Z4801" i="1"/>
  <c r="AB4801" i="1" s="1"/>
  <c r="M4804" i="1"/>
  <c r="AB4804" i="1" s="1"/>
  <c r="V4805" i="1"/>
  <c r="AB4805" i="1" s="1"/>
  <c r="S4810" i="1"/>
  <c r="AB4810" i="1" s="1"/>
  <c r="AB4811" i="1"/>
  <c r="P4815" i="1"/>
  <c r="AB4815" i="1" s="1"/>
  <c r="Z4817" i="1"/>
  <c r="AB4817" i="1" s="1"/>
  <c r="M4820" i="1"/>
  <c r="AB4820" i="1" s="1"/>
  <c r="V4821" i="1"/>
  <c r="AB4826" i="1"/>
  <c r="S4826" i="1"/>
  <c r="AB4827" i="1"/>
  <c r="P4831" i="1"/>
  <c r="AB4831" i="1" s="1"/>
  <c r="Z4833" i="1"/>
  <c r="AB4833" i="1" s="1"/>
  <c r="M4836" i="1"/>
  <c r="AB4836" i="1" s="1"/>
  <c r="V4837" i="1"/>
  <c r="AB4837" i="1" s="1"/>
  <c r="S4842" i="1"/>
  <c r="AB4842" i="1" s="1"/>
  <c r="AB4843" i="1"/>
  <c r="P4847" i="1"/>
  <c r="AB4847" i="1" s="1"/>
  <c r="Z4849" i="1"/>
  <c r="M4852" i="1"/>
  <c r="AB4852" i="1" s="1"/>
  <c r="V4853" i="1"/>
  <c r="AB4856" i="1"/>
  <c r="AB4867" i="1"/>
  <c r="V4868" i="1"/>
  <c r="AB4868" i="1" s="1"/>
  <c r="Z4872" i="1"/>
  <c r="AB4872" i="1" s="1"/>
  <c r="AB4877" i="1"/>
  <c r="V4885" i="1"/>
  <c r="AB4886" i="1"/>
  <c r="S4890" i="1"/>
  <c r="AB4890" i="1" s="1"/>
  <c r="AB4891" i="1"/>
  <c r="AB4900" i="1"/>
  <c r="AB4903" i="1"/>
  <c r="AB4912" i="1"/>
  <c r="Z4913" i="1"/>
  <c r="M4916" i="1"/>
  <c r="AB4916" i="1" s="1"/>
  <c r="AB4927" i="1"/>
  <c r="AB4866" i="1"/>
  <c r="AB4882" i="1"/>
  <c r="AB4898" i="1"/>
  <c r="AB4899" i="1"/>
  <c r="AB4914" i="1"/>
  <c r="AB4915" i="1"/>
  <c r="AB4931" i="1"/>
  <c r="AB4942" i="1"/>
  <c r="AB4945" i="1"/>
  <c r="AB4954" i="1"/>
  <c r="S4857" i="1"/>
  <c r="AB4857" i="1" s="1"/>
  <c r="P4862" i="1"/>
  <c r="AB4862" i="1" s="1"/>
  <c r="V4864" i="1"/>
  <c r="Z4868" i="1"/>
  <c r="AB4870" i="1"/>
  <c r="M4871" i="1"/>
  <c r="AB4871" i="1" s="1"/>
  <c r="S4873" i="1"/>
  <c r="P4878" i="1"/>
  <c r="AB4878" i="1" s="1"/>
  <c r="V4880" i="1"/>
  <c r="AB4880" i="1" s="1"/>
  <c r="Z4884" i="1"/>
  <c r="AB4884" i="1" s="1"/>
  <c r="Z4885" i="1"/>
  <c r="M4888" i="1"/>
  <c r="AB4888" i="1" s="1"/>
  <c r="V4889" i="1"/>
  <c r="AB4894" i="1"/>
  <c r="S4894" i="1"/>
  <c r="AB4895" i="1"/>
  <c r="P4899" i="1"/>
  <c r="Z4901" i="1"/>
  <c r="AB4901" i="1" s="1"/>
  <c r="M4904" i="1"/>
  <c r="V4905" i="1"/>
  <c r="S4910" i="1"/>
  <c r="AB4910" i="1" s="1"/>
  <c r="AB4911" i="1"/>
  <c r="P4915" i="1"/>
  <c r="Z4917" i="1"/>
  <c r="AB4917" i="1" s="1"/>
  <c r="M4920" i="1"/>
  <c r="AB4920" i="1" s="1"/>
  <c r="V4921" i="1"/>
  <c r="AB4921" i="1" s="1"/>
  <c r="AB4926" i="1"/>
  <c r="S4926" i="1"/>
  <c r="M4929" i="1"/>
  <c r="AB4929" i="1" s="1"/>
  <c r="AB4935" i="1"/>
  <c r="P4937" i="1"/>
  <c r="AB4937" i="1" s="1"/>
  <c r="V4943" i="1"/>
  <c r="AB4943" i="1" s="1"/>
  <c r="AB4944" i="1"/>
  <c r="S4948" i="1"/>
  <c r="AB4948" i="1" s="1"/>
  <c r="AB4949" i="1"/>
  <c r="AB4963" i="1"/>
  <c r="AB4936" i="1"/>
  <c r="AB4956" i="1"/>
  <c r="AB4962" i="1"/>
  <c r="AB4974" i="1"/>
  <c r="S4927" i="1"/>
  <c r="P4932" i="1"/>
  <c r="AB4932" i="1" s="1"/>
  <c r="V4934" i="1"/>
  <c r="Z4938" i="1"/>
  <c r="AB4938" i="1" s="1"/>
  <c r="AB4940" i="1"/>
  <c r="M4941" i="1"/>
  <c r="AB4941" i="1" s="1"/>
  <c r="Z4943" i="1"/>
  <c r="M4946" i="1"/>
  <c r="AB4946" i="1" s="1"/>
  <c r="V4947" i="1"/>
  <c r="AB4952" i="1"/>
  <c r="S4952" i="1"/>
  <c r="AB4953" i="1"/>
  <c r="Z4954" i="1"/>
  <c r="M4957" i="1"/>
  <c r="AB4957" i="1" s="1"/>
  <c r="M4960" i="1"/>
  <c r="AB4960" i="1" s="1"/>
  <c r="AB4966" i="1"/>
  <c r="AB4968" i="1"/>
  <c r="AB4970" i="1"/>
  <c r="AB4972" i="1"/>
  <c r="AB4977" i="1"/>
  <c r="AB4967" i="1"/>
  <c r="AB4978" i="1"/>
  <c r="AB4983" i="1"/>
  <c r="AB4987" i="1"/>
  <c r="AB4991" i="1"/>
  <c r="AB4995" i="1"/>
  <c r="AB4999" i="1"/>
  <c r="AB4955" i="1"/>
  <c r="M4956" i="1"/>
  <c r="S4958" i="1"/>
  <c r="AB4958" i="1" s="1"/>
  <c r="P4963" i="1"/>
  <c r="V4965" i="1"/>
  <c r="AB4965" i="1" s="1"/>
  <c r="AB4971" i="1"/>
  <c r="Z4974" i="1"/>
  <c r="AB4976" i="1"/>
  <c r="AB4982" i="1"/>
  <c r="M4985" i="1"/>
  <c r="AB4986" i="1"/>
  <c r="M4989" i="1"/>
  <c r="AB4990" i="1"/>
  <c r="M4993" i="1"/>
  <c r="AB4993" i="1" s="1"/>
  <c r="AB4994" i="1"/>
  <c r="M4997" i="1"/>
  <c r="AB4997" i="1" s="1"/>
  <c r="AB4998" i="1"/>
  <c r="M5001" i="1"/>
  <c r="AB5001" i="1" s="1"/>
  <c r="AB5002" i="1"/>
  <c r="AB4694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<sst xmlns="http://schemas.openxmlformats.org/spreadsheetml/2006/main" count="33" uniqueCount="20">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</sst>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%202021/6.%20JUNHO%202021/PCF%202020%20-%20REV%2007%20editada%20em%2024.09.2020%20-%20OLINDA_JUN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OLINDA</v>
          </cell>
          <cell r="E12" t="str">
            <v>ADJANE OLIVEIRA CUNHA</v>
          </cell>
          <cell r="F12" t="str">
            <v>3-Administrativo</v>
          </cell>
          <cell r="G12">
            <v>223705</v>
          </cell>
          <cell r="H12">
            <v>44348</v>
          </cell>
          <cell r="I12">
            <v>0</v>
          </cell>
          <cell r="J12">
            <v>100.22799999999999</v>
          </cell>
          <cell r="L12">
            <v>110.32259999999999</v>
          </cell>
          <cell r="M12">
            <v>22</v>
          </cell>
          <cell r="O12">
            <v>1.35</v>
          </cell>
          <cell r="R12">
            <v>116.55</v>
          </cell>
          <cell r="S12">
            <v>66</v>
          </cell>
          <cell r="U12">
            <v>0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2-Outros Profissionais da Saúde</v>
          </cell>
          <cell r="G13">
            <v>322205</v>
          </cell>
          <cell r="H13">
            <v>44348</v>
          </cell>
          <cell r="I13">
            <v>0</v>
          </cell>
          <cell r="J13">
            <v>110</v>
          </cell>
          <cell r="L13">
            <v>110.32259999999999</v>
          </cell>
          <cell r="M13">
            <v>0</v>
          </cell>
          <cell r="O13">
            <v>1.35</v>
          </cell>
          <cell r="R13">
            <v>116.55</v>
          </cell>
          <cell r="S13">
            <v>66</v>
          </cell>
          <cell r="U13">
            <v>0</v>
          </cell>
        </row>
        <row r="14">
          <cell r="C14" t="str">
            <v>UPA OLINDA</v>
          </cell>
          <cell r="E14" t="str">
            <v>ADRIANA MALAQUIAS DE SENA</v>
          </cell>
          <cell r="F14" t="str">
            <v>2-Outros Profissionais da Saúde</v>
          </cell>
          <cell r="G14">
            <v>322205</v>
          </cell>
          <cell r="H14">
            <v>44348</v>
          </cell>
          <cell r="I14">
            <v>0</v>
          </cell>
          <cell r="J14">
            <v>110</v>
          </cell>
          <cell r="L14">
            <v>110.32259999999999</v>
          </cell>
          <cell r="M14">
            <v>0</v>
          </cell>
          <cell r="O14">
            <v>1.35</v>
          </cell>
          <cell r="R14">
            <v>116.55</v>
          </cell>
          <cell r="S14">
            <v>66</v>
          </cell>
          <cell r="U14">
            <v>66.11</v>
          </cell>
          <cell r="X14" t="str">
            <v>AUXILIO CRECHE</v>
          </cell>
        </row>
        <row r="15">
          <cell r="C15" t="str">
            <v>UPA OLINDA</v>
          </cell>
          <cell r="E15" t="str">
            <v>ADRIANA RAMOS DE SOUZA</v>
          </cell>
          <cell r="F15" t="str">
            <v>3-Administrativo</v>
          </cell>
          <cell r="G15">
            <v>521130</v>
          </cell>
          <cell r="H15">
            <v>44348</v>
          </cell>
          <cell r="I15">
            <v>0</v>
          </cell>
          <cell r="J15">
            <v>92.280799999999999</v>
          </cell>
          <cell r="L15">
            <v>110.32259999999999</v>
          </cell>
          <cell r="M15">
            <v>0</v>
          </cell>
          <cell r="O15">
            <v>1.35</v>
          </cell>
          <cell r="S15">
            <v>0</v>
          </cell>
          <cell r="U15">
            <v>0</v>
          </cell>
        </row>
        <row r="16">
          <cell r="C16" t="str">
            <v>UPA OLINDA</v>
          </cell>
          <cell r="E16" t="str">
            <v>ALBANITA FERRAZ DA SILVA</v>
          </cell>
          <cell r="F16" t="str">
            <v>3-Administrativo</v>
          </cell>
          <cell r="G16">
            <v>324115</v>
          </cell>
          <cell r="H16">
            <v>44348</v>
          </cell>
          <cell r="I16">
            <v>0</v>
          </cell>
          <cell r="J16">
            <v>329.29199999999997</v>
          </cell>
          <cell r="L16">
            <v>110.32259999999999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UPA OLINDA</v>
          </cell>
          <cell r="E17" t="str">
            <v>ALCINEIDE BERNARDO DA SILVA</v>
          </cell>
          <cell r="F17" t="str">
            <v>2-Outros Profissionais da Saúde</v>
          </cell>
          <cell r="G17">
            <v>322205</v>
          </cell>
          <cell r="H17">
            <v>44348</v>
          </cell>
          <cell r="I17">
            <v>0</v>
          </cell>
          <cell r="J17">
            <v>197.57040000000001</v>
          </cell>
          <cell r="L17">
            <v>110.32259999999999</v>
          </cell>
          <cell r="M17">
            <v>22</v>
          </cell>
          <cell r="O17">
            <v>1.35</v>
          </cell>
          <cell r="R17">
            <v>109.05</v>
          </cell>
          <cell r="S17">
            <v>66</v>
          </cell>
          <cell r="U17">
            <v>66.11</v>
          </cell>
          <cell r="X17" t="str">
            <v>AUXILIO CRECHE</v>
          </cell>
        </row>
        <row r="18">
          <cell r="C18" t="str">
            <v>UPA OLINDA</v>
          </cell>
          <cell r="E18" t="str">
            <v>ALESSANDRA CRISTINA CHAGAS SILVA</v>
          </cell>
          <cell r="F18" t="str">
            <v>3-Administrativo</v>
          </cell>
          <cell r="G18">
            <v>411010</v>
          </cell>
          <cell r="H18">
            <v>44348</v>
          </cell>
          <cell r="I18">
            <v>0</v>
          </cell>
          <cell r="J18">
            <v>111.5</v>
          </cell>
          <cell r="L18">
            <v>110.32259999999999</v>
          </cell>
          <cell r="M18">
            <v>22</v>
          </cell>
          <cell r="O18">
            <v>1.35</v>
          </cell>
          <cell r="R18">
            <v>157.05000000000001</v>
          </cell>
          <cell r="S18">
            <v>66</v>
          </cell>
          <cell r="U18">
            <v>66.12</v>
          </cell>
          <cell r="X18" t="str">
            <v>AUXILIO CRECHE</v>
          </cell>
        </row>
        <row r="19">
          <cell r="C19" t="str">
            <v>UPA OLINDA</v>
          </cell>
          <cell r="E19" t="str">
            <v>ALESSANDRA NASCIMENTO SILVA</v>
          </cell>
          <cell r="F19" t="str">
            <v>2-Outros Profissionais da Saúde</v>
          </cell>
          <cell r="G19">
            <v>322205</v>
          </cell>
          <cell r="H19">
            <v>44348</v>
          </cell>
          <cell r="I19">
            <v>0</v>
          </cell>
          <cell r="J19">
            <v>117.66240000000001</v>
          </cell>
          <cell r="L19">
            <v>110.32259999999999</v>
          </cell>
          <cell r="M19">
            <v>22</v>
          </cell>
          <cell r="O19">
            <v>1.35</v>
          </cell>
          <cell r="R19">
            <v>116.55</v>
          </cell>
          <cell r="S19">
            <v>41.88</v>
          </cell>
          <cell r="U19">
            <v>0</v>
          </cell>
        </row>
        <row r="20">
          <cell r="C20" t="str">
            <v>UPA OLINDA</v>
          </cell>
          <cell r="E20" t="str">
            <v>ALEXANDRE GAMA MONTEIRO</v>
          </cell>
          <cell r="F20" t="str">
            <v>3-Administrativo</v>
          </cell>
          <cell r="G20">
            <v>514225</v>
          </cell>
          <cell r="H20">
            <v>44348</v>
          </cell>
          <cell r="I20">
            <v>0</v>
          </cell>
          <cell r="J20">
            <v>113.3</v>
          </cell>
          <cell r="L20">
            <v>110.32259999999999</v>
          </cell>
          <cell r="M20">
            <v>22</v>
          </cell>
          <cell r="O20">
            <v>1.35</v>
          </cell>
          <cell r="R20">
            <v>161.55000000000001</v>
          </cell>
          <cell r="S20">
            <v>66</v>
          </cell>
          <cell r="U20">
            <v>0</v>
          </cell>
        </row>
        <row r="21">
          <cell r="C21" t="str">
            <v>UPA OLINDA</v>
          </cell>
          <cell r="E21" t="str">
            <v>ALEXSANDRA CORREIA DE AQUINO</v>
          </cell>
          <cell r="F21" t="str">
            <v>3-Administrativo</v>
          </cell>
          <cell r="G21">
            <v>411010</v>
          </cell>
          <cell r="H21">
            <v>44348</v>
          </cell>
          <cell r="I21">
            <v>0</v>
          </cell>
          <cell r="J21">
            <v>122.8648</v>
          </cell>
          <cell r="L21">
            <v>110.32259999999999</v>
          </cell>
          <cell r="M21">
            <v>0</v>
          </cell>
          <cell r="O21">
            <v>1.35</v>
          </cell>
          <cell r="R21">
            <v>157.05000000000001</v>
          </cell>
          <cell r="S21">
            <v>39.6</v>
          </cell>
          <cell r="U21">
            <v>0</v>
          </cell>
        </row>
        <row r="22">
          <cell r="C22" t="str">
            <v>UPA OLINDA</v>
          </cell>
          <cell r="E22" t="str">
            <v>ALEXSANDRA DA SILVA FERREIRA</v>
          </cell>
          <cell r="F22" t="str">
            <v>2-Outros Profissionais da Saúde</v>
          </cell>
          <cell r="G22">
            <v>223505</v>
          </cell>
          <cell r="H22">
            <v>44348</v>
          </cell>
          <cell r="I22">
            <v>0</v>
          </cell>
          <cell r="J22">
            <v>494.5616</v>
          </cell>
          <cell r="L22">
            <v>110.32259999999999</v>
          </cell>
          <cell r="M22">
            <v>0</v>
          </cell>
          <cell r="O22">
            <v>2.84</v>
          </cell>
          <cell r="S22">
            <v>0</v>
          </cell>
          <cell r="U22">
            <v>0</v>
          </cell>
        </row>
        <row r="23">
          <cell r="C23" t="str">
            <v>UPA OLINDA</v>
          </cell>
          <cell r="E23" t="str">
            <v>ALEXSANDRA MARIA DA SILVA SANTOS</v>
          </cell>
          <cell r="F23" t="str">
            <v>3-Administrativo</v>
          </cell>
          <cell r="G23">
            <v>411010</v>
          </cell>
          <cell r="H23">
            <v>44348</v>
          </cell>
          <cell r="I23">
            <v>0</v>
          </cell>
          <cell r="J23">
            <v>111.6904</v>
          </cell>
          <cell r="L23">
            <v>110.32259999999999</v>
          </cell>
          <cell r="M23">
            <v>22</v>
          </cell>
          <cell r="O23">
            <v>1.35</v>
          </cell>
          <cell r="R23">
            <v>157.05000000000001</v>
          </cell>
          <cell r="S23">
            <v>66</v>
          </cell>
          <cell r="U23">
            <v>66.12</v>
          </cell>
          <cell r="X23" t="str">
            <v>AUXILIO CRECHE</v>
          </cell>
        </row>
        <row r="24">
          <cell r="C24" t="str">
            <v>UPA OLINDA</v>
          </cell>
          <cell r="E24" t="str">
            <v>ALISSON JOSE DE LIMA PEIXOTO</v>
          </cell>
          <cell r="F24" t="str">
            <v>1-Médico</v>
          </cell>
          <cell r="G24">
            <v>225125</v>
          </cell>
          <cell r="H24">
            <v>44348</v>
          </cell>
          <cell r="I24">
            <v>0</v>
          </cell>
          <cell r="J24">
            <v>386.66320000000002</v>
          </cell>
          <cell r="L24">
            <v>110.32259999999999</v>
          </cell>
          <cell r="M24">
            <v>0</v>
          </cell>
          <cell r="O24">
            <v>10.83</v>
          </cell>
          <cell r="S24">
            <v>0</v>
          </cell>
          <cell r="U24">
            <v>0</v>
          </cell>
        </row>
        <row r="25">
          <cell r="C25" t="str">
            <v>UPA OLINDA</v>
          </cell>
          <cell r="E25" t="str">
            <v>ALVANY VIEIRA DAS NEVES</v>
          </cell>
          <cell r="F25" t="str">
            <v>3-Administrativo</v>
          </cell>
          <cell r="G25">
            <v>517410</v>
          </cell>
          <cell r="H25">
            <v>44348</v>
          </cell>
          <cell r="I25">
            <v>0</v>
          </cell>
          <cell r="J25">
            <v>162.44</v>
          </cell>
          <cell r="L25">
            <v>110.32259999999999</v>
          </cell>
          <cell r="M25">
            <v>22</v>
          </cell>
          <cell r="O25">
            <v>1.35</v>
          </cell>
          <cell r="R25">
            <v>229.05</v>
          </cell>
          <cell r="S25">
            <v>66</v>
          </cell>
          <cell r="U25">
            <v>0</v>
          </cell>
        </row>
        <row r="26">
          <cell r="C26" t="str">
            <v>UPA OLINDA</v>
          </cell>
          <cell r="E26" t="str">
            <v>ALYSSON BATISTA TAVARES DA SILVA</v>
          </cell>
          <cell r="F26" t="str">
            <v>2-Outros Profissionais da Saúde</v>
          </cell>
          <cell r="G26">
            <v>322205</v>
          </cell>
          <cell r="H26">
            <v>44348</v>
          </cell>
          <cell r="I26">
            <v>0</v>
          </cell>
          <cell r="J26">
            <v>175.20480000000001</v>
          </cell>
          <cell r="L26">
            <v>110.32259999999999</v>
          </cell>
          <cell r="M26">
            <v>22</v>
          </cell>
          <cell r="O26">
            <v>1.35</v>
          </cell>
          <cell r="S26">
            <v>0</v>
          </cell>
          <cell r="U26">
            <v>0</v>
          </cell>
        </row>
        <row r="27">
          <cell r="C27" t="str">
            <v>UPA OLINDA</v>
          </cell>
          <cell r="E27" t="str">
            <v>AMANDA DE LIMA FERREIRA</v>
          </cell>
          <cell r="F27" t="str">
            <v>3-Administrativo</v>
          </cell>
          <cell r="G27">
            <v>223605</v>
          </cell>
          <cell r="H27">
            <v>44348</v>
          </cell>
          <cell r="I27">
            <v>0</v>
          </cell>
          <cell r="J27">
            <v>297.01760000000002</v>
          </cell>
          <cell r="L27">
            <v>110.32259999999999</v>
          </cell>
          <cell r="M27">
            <v>3.1</v>
          </cell>
          <cell r="O27">
            <v>2.84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DOS SANTOS RIBEIRO DA SILVA NASCIMENTO</v>
          </cell>
          <cell r="F28" t="str">
            <v>2-Outros Profissionais da Saúde</v>
          </cell>
          <cell r="G28">
            <v>322205</v>
          </cell>
          <cell r="H28">
            <v>44348</v>
          </cell>
          <cell r="I28">
            <v>0</v>
          </cell>
          <cell r="J28">
            <v>109.80159999999999</v>
          </cell>
          <cell r="L28">
            <v>110.32259999999999</v>
          </cell>
          <cell r="M28">
            <v>22</v>
          </cell>
          <cell r="O28">
            <v>1.35</v>
          </cell>
          <cell r="S28">
            <v>0</v>
          </cell>
          <cell r="U28">
            <v>66.11</v>
          </cell>
          <cell r="X28" t="str">
            <v>AUXILIO CRECHE</v>
          </cell>
        </row>
        <row r="29">
          <cell r="C29" t="str">
            <v>UPA OLINDA</v>
          </cell>
          <cell r="E29" t="str">
            <v>AMANDA FRANCISCA ANDRADE DE CARVALHO</v>
          </cell>
          <cell r="F29" t="str">
            <v>2-Outros Profissionais da Saúde</v>
          </cell>
          <cell r="G29">
            <v>322205</v>
          </cell>
          <cell r="H29">
            <v>44348</v>
          </cell>
          <cell r="I29">
            <v>0</v>
          </cell>
          <cell r="J29">
            <v>105.6896</v>
          </cell>
          <cell r="L29">
            <v>110.32259999999999</v>
          </cell>
          <cell r="M29">
            <v>0</v>
          </cell>
          <cell r="O29">
            <v>1.35</v>
          </cell>
          <cell r="S29">
            <v>0</v>
          </cell>
          <cell r="U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3-Administrativo</v>
          </cell>
          <cell r="G30">
            <v>411010</v>
          </cell>
          <cell r="H30">
            <v>44348</v>
          </cell>
          <cell r="I30">
            <v>0</v>
          </cell>
          <cell r="J30">
            <v>88.574400000000011</v>
          </cell>
          <cell r="L30">
            <v>110.32259999999999</v>
          </cell>
          <cell r="M30">
            <v>22</v>
          </cell>
          <cell r="O30">
            <v>1.35</v>
          </cell>
          <cell r="R30">
            <v>161.55000000000001</v>
          </cell>
          <cell r="S30">
            <v>66</v>
          </cell>
          <cell r="U30">
            <v>0</v>
          </cell>
        </row>
        <row r="31">
          <cell r="C31" t="str">
            <v>UPA OLINDA</v>
          </cell>
          <cell r="E31" t="str">
            <v>ANA AMELIA FRUSCALSO TAVARES CORDEIRO</v>
          </cell>
          <cell r="F31" t="str">
            <v>1-Médico</v>
          </cell>
          <cell r="G31">
            <v>225125</v>
          </cell>
          <cell r="H31">
            <v>44348</v>
          </cell>
          <cell r="I31">
            <v>0</v>
          </cell>
          <cell r="J31">
            <v>1338.0608</v>
          </cell>
          <cell r="L31">
            <v>110.32259999999999</v>
          </cell>
          <cell r="M31">
            <v>0</v>
          </cell>
          <cell r="O31">
            <v>10.83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ANA KARLA SALES DE SOUZA</v>
          </cell>
          <cell r="F32" t="str">
            <v>3-Administrativo</v>
          </cell>
          <cell r="G32">
            <v>251605</v>
          </cell>
          <cell r="H32">
            <v>44348</v>
          </cell>
          <cell r="I32">
            <v>0</v>
          </cell>
          <cell r="J32">
            <v>204.5624</v>
          </cell>
          <cell r="L32">
            <v>110.32259999999999</v>
          </cell>
          <cell r="M32">
            <v>0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ANDRE SILVA DE OLIVEIRA</v>
          </cell>
          <cell r="F33" t="str">
            <v>3-Administrativo</v>
          </cell>
          <cell r="G33">
            <v>515205</v>
          </cell>
          <cell r="H33">
            <v>44348</v>
          </cell>
          <cell r="I33">
            <v>0</v>
          </cell>
          <cell r="J33">
            <v>148.21680000000001</v>
          </cell>
          <cell r="L33">
            <v>110.32259999999999</v>
          </cell>
          <cell r="M33">
            <v>23.8</v>
          </cell>
          <cell r="O33">
            <v>1.35</v>
          </cell>
          <cell r="R33">
            <v>199.05</v>
          </cell>
          <cell r="S33">
            <v>71.400000000000006</v>
          </cell>
          <cell r="U33">
            <v>0</v>
          </cell>
        </row>
        <row r="34">
          <cell r="C34" t="str">
            <v>UPA OLINDA</v>
          </cell>
          <cell r="E34" t="str">
            <v>ANDREANA MARIA DE MENDONCA ALVES</v>
          </cell>
          <cell r="F34" t="str">
            <v>1-Médico</v>
          </cell>
          <cell r="G34">
            <v>225125</v>
          </cell>
          <cell r="H34">
            <v>44348</v>
          </cell>
          <cell r="I34">
            <v>0</v>
          </cell>
          <cell r="J34">
            <v>195.50640000000001</v>
          </cell>
          <cell r="L34">
            <v>110.32259999999999</v>
          </cell>
          <cell r="M34">
            <v>0</v>
          </cell>
          <cell r="O34">
            <v>10.83</v>
          </cell>
          <cell r="S34">
            <v>0</v>
          </cell>
          <cell r="U34">
            <v>0</v>
          </cell>
        </row>
        <row r="35">
          <cell r="C35" t="str">
            <v>UPA OLINDA</v>
          </cell>
          <cell r="E35" t="str">
            <v>ANDREZA KARLA DA SILVA CAVALCANTI</v>
          </cell>
          <cell r="F35" t="str">
            <v>2-Outros Profissionais da Saúde</v>
          </cell>
          <cell r="G35">
            <v>322205</v>
          </cell>
          <cell r="H35">
            <v>44348</v>
          </cell>
          <cell r="I35">
            <v>0</v>
          </cell>
          <cell r="J35">
            <v>38.72</v>
          </cell>
          <cell r="L35">
            <v>110.32259999999999</v>
          </cell>
          <cell r="M35">
            <v>0</v>
          </cell>
          <cell r="O35">
            <v>1.35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ANGELA ALVES DE LIMA BACELAR</v>
          </cell>
          <cell r="F36" t="str">
            <v>2-Outros Profissionais da Saúde</v>
          </cell>
          <cell r="G36">
            <v>322205</v>
          </cell>
          <cell r="H36">
            <v>44348</v>
          </cell>
          <cell r="I36">
            <v>0</v>
          </cell>
          <cell r="J36">
            <v>0</v>
          </cell>
          <cell r="L36">
            <v>110.32259999999999</v>
          </cell>
          <cell r="M36">
            <v>0</v>
          </cell>
          <cell r="O36">
            <v>1.35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ANTONIO CARLOS DAMULAKIS DA SILVA</v>
          </cell>
          <cell r="F37" t="str">
            <v>3-Administrativo</v>
          </cell>
          <cell r="G37">
            <v>782320</v>
          </cell>
          <cell r="H37">
            <v>44348</v>
          </cell>
          <cell r="I37">
            <v>0</v>
          </cell>
          <cell r="J37">
            <v>138.37520000000001</v>
          </cell>
          <cell r="L37">
            <v>110.32259999999999</v>
          </cell>
          <cell r="M37">
            <v>0</v>
          </cell>
          <cell r="O37">
            <v>1.35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ANTONIO SERGIO DE ANDRADE</v>
          </cell>
          <cell r="F38" t="str">
            <v>1-Médico</v>
          </cell>
          <cell r="G38">
            <v>225125</v>
          </cell>
          <cell r="H38">
            <v>44348</v>
          </cell>
          <cell r="I38">
            <v>0</v>
          </cell>
          <cell r="J38">
            <v>348.48160000000001</v>
          </cell>
          <cell r="L38">
            <v>110.32259999999999</v>
          </cell>
          <cell r="M38">
            <v>3.17</v>
          </cell>
          <cell r="O38">
            <v>10.83</v>
          </cell>
          <cell r="S38">
            <v>0</v>
          </cell>
          <cell r="U38">
            <v>0</v>
          </cell>
        </row>
        <row r="39">
          <cell r="C39" t="str">
            <v>UPA OLINDA</v>
          </cell>
          <cell r="E39" t="str">
            <v>AURI ALVES DOS SANTOS FILHO</v>
          </cell>
          <cell r="F39" t="str">
            <v>1-Médico</v>
          </cell>
          <cell r="G39">
            <v>225125</v>
          </cell>
          <cell r="H39">
            <v>44348</v>
          </cell>
          <cell r="I39">
            <v>0</v>
          </cell>
          <cell r="J39">
            <v>412.59840000000003</v>
          </cell>
          <cell r="L39">
            <v>110.32259999999999</v>
          </cell>
          <cell r="M39">
            <v>3.17</v>
          </cell>
          <cell r="O39">
            <v>10.83</v>
          </cell>
          <cell r="S39">
            <v>0</v>
          </cell>
          <cell r="U39">
            <v>0</v>
          </cell>
        </row>
        <row r="40">
          <cell r="C40" t="str">
            <v>UPA OLINDA</v>
          </cell>
          <cell r="E40" t="str">
            <v>BARBARA XAVIER BEZERRA</v>
          </cell>
          <cell r="F40" t="str">
            <v>2-Outros Profissionais da Saúde</v>
          </cell>
          <cell r="G40">
            <v>322205</v>
          </cell>
          <cell r="H40">
            <v>44348</v>
          </cell>
          <cell r="I40">
            <v>0</v>
          </cell>
          <cell r="J40">
            <v>100.7552</v>
          </cell>
          <cell r="L40">
            <v>110.32259999999999</v>
          </cell>
          <cell r="M40">
            <v>22</v>
          </cell>
          <cell r="O40">
            <v>1.35</v>
          </cell>
          <cell r="R40">
            <v>375.71</v>
          </cell>
          <cell r="S40">
            <v>60.38</v>
          </cell>
          <cell r="U40">
            <v>0</v>
          </cell>
        </row>
        <row r="41">
          <cell r="C41" t="str">
            <v>UPA OLINDA</v>
          </cell>
          <cell r="E41" t="str">
            <v>BEATRIZ ALVES DA SILVA</v>
          </cell>
          <cell r="F41" t="str">
            <v>3-Administrativo</v>
          </cell>
          <cell r="G41">
            <v>521130</v>
          </cell>
          <cell r="H41">
            <v>44348</v>
          </cell>
          <cell r="I41">
            <v>0</v>
          </cell>
          <cell r="J41">
            <v>122.6648</v>
          </cell>
          <cell r="L41">
            <v>110.32259999999999</v>
          </cell>
          <cell r="M41">
            <v>22</v>
          </cell>
          <cell r="O41">
            <v>1.35</v>
          </cell>
          <cell r="R41">
            <v>116.55</v>
          </cell>
          <cell r="S41">
            <v>66</v>
          </cell>
          <cell r="U41">
            <v>0</v>
          </cell>
        </row>
        <row r="42">
          <cell r="C42" t="str">
            <v>UPA OLINDA</v>
          </cell>
          <cell r="E42" t="str">
            <v>BERNARDO DA SILVA</v>
          </cell>
          <cell r="F42" t="str">
            <v>2-Outros Profissionais da Saúde</v>
          </cell>
          <cell r="G42">
            <v>322205</v>
          </cell>
          <cell r="H42">
            <v>44348</v>
          </cell>
          <cell r="I42">
            <v>0</v>
          </cell>
          <cell r="J42">
            <v>143.12960000000001</v>
          </cell>
          <cell r="L42">
            <v>110.32259999999999</v>
          </cell>
          <cell r="M42">
            <v>22</v>
          </cell>
          <cell r="O42">
            <v>1.35</v>
          </cell>
          <cell r="R42">
            <v>116.55</v>
          </cell>
          <cell r="S42">
            <v>66</v>
          </cell>
          <cell r="U42">
            <v>0</v>
          </cell>
        </row>
        <row r="43">
          <cell r="C43" t="str">
            <v>UPA OLINDA</v>
          </cell>
          <cell r="E43" t="str">
            <v>BRENDA LETICIA BEZERRA DE OLIVEIRA</v>
          </cell>
          <cell r="F43" t="str">
            <v>3-Administrativo</v>
          </cell>
          <cell r="G43">
            <v>411010</v>
          </cell>
          <cell r="H43">
            <v>44348</v>
          </cell>
          <cell r="I43">
            <v>0</v>
          </cell>
          <cell r="J43">
            <v>10.3384</v>
          </cell>
          <cell r="L43">
            <v>110.32259999999999</v>
          </cell>
          <cell r="M43">
            <v>0</v>
          </cell>
          <cell r="O43">
            <v>1.35</v>
          </cell>
          <cell r="R43">
            <v>244.87</v>
          </cell>
          <cell r="S43">
            <v>29.83</v>
          </cell>
          <cell r="U43">
            <v>0</v>
          </cell>
        </row>
        <row r="44">
          <cell r="C44" t="str">
            <v>UPA OLINDA</v>
          </cell>
          <cell r="E44" t="str">
            <v>BRITA NIKA SUAREZ ARTEAGA</v>
          </cell>
          <cell r="F44" t="str">
            <v>1-Médico</v>
          </cell>
          <cell r="G44">
            <v>225125</v>
          </cell>
          <cell r="H44">
            <v>44348</v>
          </cell>
          <cell r="I44">
            <v>0</v>
          </cell>
          <cell r="J44">
            <v>1103.0888</v>
          </cell>
          <cell r="L44">
            <v>110.32259999999999</v>
          </cell>
          <cell r="M44">
            <v>0</v>
          </cell>
          <cell r="O44">
            <v>10.83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BRUNNA CAROLINE SANTOS DE MOURA</v>
          </cell>
          <cell r="F45" t="str">
            <v>1-Médico</v>
          </cell>
          <cell r="G45">
            <v>225125</v>
          </cell>
          <cell r="H45">
            <v>44348</v>
          </cell>
          <cell r="I45">
            <v>0</v>
          </cell>
          <cell r="J45">
            <v>352.52080000000001</v>
          </cell>
          <cell r="L45">
            <v>110.32259999999999</v>
          </cell>
          <cell r="M45">
            <v>0</v>
          </cell>
          <cell r="O45">
            <v>10.83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CAMILA FERNANDA CANDIDO DE ALBUQUERQUE</v>
          </cell>
          <cell r="F46" t="str">
            <v>1-Médico</v>
          </cell>
          <cell r="G46">
            <v>225125</v>
          </cell>
          <cell r="H46">
            <v>44348</v>
          </cell>
          <cell r="I46">
            <v>0</v>
          </cell>
          <cell r="J46">
            <v>1081.252</v>
          </cell>
          <cell r="L46">
            <v>110.32259999999999</v>
          </cell>
          <cell r="M46">
            <v>0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CAMYLA MELO COELHO</v>
          </cell>
          <cell r="F47" t="str">
            <v>1-Médico</v>
          </cell>
          <cell r="G47">
            <v>225125</v>
          </cell>
          <cell r="H47">
            <v>44348</v>
          </cell>
          <cell r="I47">
            <v>0</v>
          </cell>
          <cell r="J47">
            <v>399.55279999999999</v>
          </cell>
          <cell r="L47">
            <v>110.32259999999999</v>
          </cell>
          <cell r="M47">
            <v>0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CARLA CRISTINA INACIO SILVA</v>
          </cell>
          <cell r="F48" t="str">
            <v>1-Médico</v>
          </cell>
          <cell r="G48">
            <v>225125</v>
          </cell>
          <cell r="H48">
            <v>44348</v>
          </cell>
          <cell r="I48">
            <v>0</v>
          </cell>
          <cell r="J48">
            <v>332.53280000000001</v>
          </cell>
          <cell r="L48">
            <v>110.32259999999999</v>
          </cell>
          <cell r="M48">
            <v>0</v>
          </cell>
          <cell r="O48">
            <v>10.83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CARLOS EDUARDO DA SILVA GOMES</v>
          </cell>
          <cell r="F49" t="str">
            <v>3-Administrativo</v>
          </cell>
          <cell r="G49">
            <v>517410</v>
          </cell>
          <cell r="H49">
            <v>44348</v>
          </cell>
          <cell r="I49">
            <v>0</v>
          </cell>
          <cell r="J49">
            <v>111.6952</v>
          </cell>
          <cell r="L49">
            <v>110.32259999999999</v>
          </cell>
          <cell r="M49">
            <v>0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OLINDA</v>
          </cell>
          <cell r="E50" t="str">
            <v>CARLOS JOSE LIMA DE MEDEIROS</v>
          </cell>
          <cell r="F50" t="str">
            <v>1-Médico</v>
          </cell>
          <cell r="G50">
            <v>225125</v>
          </cell>
          <cell r="H50">
            <v>44348</v>
          </cell>
          <cell r="I50">
            <v>0</v>
          </cell>
          <cell r="J50">
            <v>843.52080000000001</v>
          </cell>
          <cell r="L50">
            <v>110.32259999999999</v>
          </cell>
          <cell r="M50">
            <v>6.34</v>
          </cell>
          <cell r="O50">
            <v>10.83</v>
          </cell>
          <cell r="S50">
            <v>0</v>
          </cell>
          <cell r="U50">
            <v>0</v>
          </cell>
        </row>
        <row r="51">
          <cell r="C51" t="str">
            <v>UPA OLINDA</v>
          </cell>
          <cell r="E51" t="str">
            <v>CARMEM VIRGINIA CERQUINHO DE OLIVEIRA</v>
          </cell>
          <cell r="F51" t="str">
            <v>3-Administrativo</v>
          </cell>
          <cell r="G51">
            <v>223208</v>
          </cell>
          <cell r="H51">
            <v>44348</v>
          </cell>
          <cell r="I51">
            <v>0</v>
          </cell>
          <cell r="J51">
            <v>295.87920000000003</v>
          </cell>
          <cell r="L51">
            <v>110.32259999999999</v>
          </cell>
          <cell r="M51">
            <v>0</v>
          </cell>
          <cell r="O51">
            <v>1.35</v>
          </cell>
          <cell r="S51">
            <v>0</v>
          </cell>
          <cell r="U51">
            <v>0</v>
          </cell>
        </row>
        <row r="52">
          <cell r="C52" t="str">
            <v>UPA OLINDA</v>
          </cell>
          <cell r="E52" t="str">
            <v>CASSIA REGINA MOTA PEREIRA</v>
          </cell>
          <cell r="F52" t="str">
            <v>3-Administrativo</v>
          </cell>
          <cell r="G52">
            <v>411010</v>
          </cell>
          <cell r="H52">
            <v>44348</v>
          </cell>
          <cell r="I52">
            <v>0</v>
          </cell>
          <cell r="J52">
            <v>10.313000000000001</v>
          </cell>
          <cell r="L52">
            <v>110.32259999999999</v>
          </cell>
          <cell r="M52">
            <v>0</v>
          </cell>
          <cell r="O52">
            <v>1.35</v>
          </cell>
          <cell r="R52">
            <v>117.37</v>
          </cell>
          <cell r="S52">
            <v>29.83</v>
          </cell>
          <cell r="U52">
            <v>0</v>
          </cell>
        </row>
        <row r="53">
          <cell r="C53" t="str">
            <v>UPA OLINDA</v>
          </cell>
          <cell r="E53" t="str">
            <v>CELIA GOMES DE MELO</v>
          </cell>
          <cell r="F53" t="str">
            <v>3-Administrativo</v>
          </cell>
          <cell r="G53">
            <v>322605</v>
          </cell>
          <cell r="H53">
            <v>44348</v>
          </cell>
          <cell r="I53">
            <v>0</v>
          </cell>
          <cell r="J53">
            <v>173.21279999999999</v>
          </cell>
          <cell r="L53">
            <v>110.32259999999999</v>
          </cell>
          <cell r="M53">
            <v>22</v>
          </cell>
          <cell r="O53">
            <v>1.35</v>
          </cell>
          <cell r="R53">
            <v>214.05</v>
          </cell>
          <cell r="S53">
            <v>66</v>
          </cell>
          <cell r="U53">
            <v>0</v>
          </cell>
        </row>
        <row r="54">
          <cell r="C54" t="str">
            <v>UPA OLINDA</v>
          </cell>
          <cell r="E54" t="str">
            <v>CHRISTIANA AZEVEDO DE SOUZA</v>
          </cell>
          <cell r="F54" t="str">
            <v>3-Administrativo</v>
          </cell>
          <cell r="G54">
            <v>513430</v>
          </cell>
          <cell r="H54">
            <v>44348</v>
          </cell>
          <cell r="I54">
            <v>0</v>
          </cell>
          <cell r="J54">
            <v>94.830400000000012</v>
          </cell>
          <cell r="L54">
            <v>110.32259999999999</v>
          </cell>
          <cell r="M54">
            <v>22</v>
          </cell>
          <cell r="O54">
            <v>1.35</v>
          </cell>
          <cell r="R54">
            <v>136.80000000000001</v>
          </cell>
          <cell r="S54">
            <v>66</v>
          </cell>
          <cell r="U54">
            <v>0</v>
          </cell>
        </row>
        <row r="55">
          <cell r="C55" t="str">
            <v>UPA OLINDA</v>
          </cell>
          <cell r="E55" t="str">
            <v>CICERO FERNANDES DE ARAUJO</v>
          </cell>
          <cell r="F55" t="str">
            <v>2-Outros Profissionais da Saúde</v>
          </cell>
          <cell r="G55">
            <v>223505</v>
          </cell>
          <cell r="H55">
            <v>44348</v>
          </cell>
          <cell r="I55">
            <v>0</v>
          </cell>
          <cell r="J55">
            <v>386.52879999999999</v>
          </cell>
          <cell r="L55">
            <v>110.32259999999999</v>
          </cell>
          <cell r="M55">
            <v>3.08</v>
          </cell>
          <cell r="O55">
            <v>2.84</v>
          </cell>
          <cell r="S55">
            <v>0</v>
          </cell>
          <cell r="U55">
            <v>0</v>
          </cell>
        </row>
        <row r="56">
          <cell r="C56" t="str">
            <v>UPA OLINDA</v>
          </cell>
          <cell r="E56" t="str">
            <v>CLARICE DA SILVA GOUVEIA</v>
          </cell>
          <cell r="F56" t="str">
            <v>3-Administrativo</v>
          </cell>
          <cell r="G56">
            <v>521130</v>
          </cell>
          <cell r="H56">
            <v>44348</v>
          </cell>
          <cell r="I56">
            <v>0</v>
          </cell>
          <cell r="J56">
            <v>94.716000000000008</v>
          </cell>
          <cell r="L56">
            <v>110.32259999999999</v>
          </cell>
          <cell r="M56">
            <v>22</v>
          </cell>
          <cell r="O56">
            <v>1.35</v>
          </cell>
          <cell r="R56">
            <v>136.80000000000001</v>
          </cell>
          <cell r="S56">
            <v>66</v>
          </cell>
          <cell r="U56">
            <v>66.12</v>
          </cell>
          <cell r="X56" t="str">
            <v>AUXILIO CRECHE</v>
          </cell>
        </row>
        <row r="57">
          <cell r="C57" t="str">
            <v>UPA OLINDA</v>
          </cell>
          <cell r="E57" t="str">
            <v>CRISTIANA VALERIA DA SILVA SINFRONIO</v>
          </cell>
          <cell r="F57" t="str">
            <v>2-Outros Profissionais da Saúde</v>
          </cell>
          <cell r="G57">
            <v>322205</v>
          </cell>
          <cell r="H57">
            <v>44348</v>
          </cell>
          <cell r="I57">
            <v>0</v>
          </cell>
          <cell r="J57">
            <v>0</v>
          </cell>
          <cell r="L57">
            <v>110.32259999999999</v>
          </cell>
          <cell r="M57">
            <v>0</v>
          </cell>
          <cell r="O57">
            <v>1.35</v>
          </cell>
          <cell r="S57">
            <v>0</v>
          </cell>
          <cell r="U57">
            <v>0</v>
          </cell>
        </row>
        <row r="58">
          <cell r="C58" t="str">
            <v>UPA OLINDA</v>
          </cell>
          <cell r="E58" t="str">
            <v>CRISTIANE APRIGIO DE ASSUNCAO</v>
          </cell>
          <cell r="F58" t="str">
            <v>2-Outros Profissionais da Saúde</v>
          </cell>
          <cell r="G58">
            <v>322205</v>
          </cell>
          <cell r="H58">
            <v>44348</v>
          </cell>
          <cell r="I58">
            <v>0</v>
          </cell>
          <cell r="J58">
            <v>130.0984</v>
          </cell>
          <cell r="L58">
            <v>110.32259999999999</v>
          </cell>
          <cell r="M58">
            <v>22</v>
          </cell>
          <cell r="O58">
            <v>1.35</v>
          </cell>
          <cell r="R58">
            <v>116.55</v>
          </cell>
          <cell r="S58">
            <v>66</v>
          </cell>
          <cell r="U58">
            <v>0</v>
          </cell>
        </row>
        <row r="59">
          <cell r="C59" t="str">
            <v>UPA OLINDA</v>
          </cell>
          <cell r="E59" t="str">
            <v>CRISTIANE MARIA SALES VIANA</v>
          </cell>
          <cell r="F59" t="str">
            <v>3-Administrativo</v>
          </cell>
          <cell r="G59">
            <v>515205</v>
          </cell>
          <cell r="H59">
            <v>44348</v>
          </cell>
          <cell r="I59">
            <v>0</v>
          </cell>
          <cell r="J59">
            <v>125.9496</v>
          </cell>
          <cell r="L59">
            <v>110.32259999999999</v>
          </cell>
          <cell r="M59">
            <v>23.8</v>
          </cell>
          <cell r="O59">
            <v>1.35</v>
          </cell>
          <cell r="R59">
            <v>109.05</v>
          </cell>
          <cell r="S59">
            <v>30.94</v>
          </cell>
          <cell r="U59">
            <v>0</v>
          </cell>
        </row>
        <row r="60">
          <cell r="C60" t="str">
            <v>UPA OLINDA</v>
          </cell>
          <cell r="E60" t="str">
            <v>CRISTIANO RAELI</v>
          </cell>
          <cell r="F60" t="str">
            <v>3-Administrativo</v>
          </cell>
          <cell r="G60">
            <v>766420</v>
          </cell>
          <cell r="H60">
            <v>44348</v>
          </cell>
          <cell r="I60">
            <v>0</v>
          </cell>
          <cell r="J60">
            <v>127.82640000000001</v>
          </cell>
          <cell r="L60">
            <v>110.32259999999999</v>
          </cell>
          <cell r="M60">
            <v>1.36</v>
          </cell>
          <cell r="O60">
            <v>1.35</v>
          </cell>
          <cell r="S60">
            <v>0</v>
          </cell>
          <cell r="U60">
            <v>0</v>
          </cell>
        </row>
        <row r="61">
          <cell r="C61" t="str">
            <v>UPA OLINDA</v>
          </cell>
          <cell r="E61" t="str">
            <v>CRISTINA FLOR DA SILVA</v>
          </cell>
          <cell r="F61" t="str">
            <v>2-Outros Profissionais da Saúde</v>
          </cell>
          <cell r="G61">
            <v>322205</v>
          </cell>
          <cell r="H61">
            <v>44348</v>
          </cell>
          <cell r="I61">
            <v>0</v>
          </cell>
          <cell r="J61">
            <v>245.4272</v>
          </cell>
          <cell r="L61">
            <v>110.32259999999999</v>
          </cell>
          <cell r="M61">
            <v>22</v>
          </cell>
          <cell r="O61">
            <v>1.55</v>
          </cell>
          <cell r="S61">
            <v>0</v>
          </cell>
          <cell r="U61">
            <v>0</v>
          </cell>
        </row>
        <row r="62">
          <cell r="C62" t="str">
            <v>UPA OLINDA</v>
          </cell>
          <cell r="E62" t="str">
            <v>DANIEL RICARDO PEREIRA CABRAL</v>
          </cell>
          <cell r="F62" t="str">
            <v>1-Médico</v>
          </cell>
          <cell r="G62">
            <v>225125</v>
          </cell>
          <cell r="H62">
            <v>44348</v>
          </cell>
          <cell r="I62">
            <v>0</v>
          </cell>
          <cell r="J62">
            <v>420.22160000000002</v>
          </cell>
          <cell r="L62">
            <v>110.32259999999999</v>
          </cell>
          <cell r="M62">
            <v>0</v>
          </cell>
          <cell r="O62">
            <v>10.83</v>
          </cell>
          <cell r="S62">
            <v>0</v>
          </cell>
          <cell r="U62">
            <v>0</v>
          </cell>
        </row>
        <row r="63">
          <cell r="C63" t="str">
            <v>UPA OLINDA</v>
          </cell>
          <cell r="E63" t="str">
            <v>DANIELA MARQUES DA SILVA</v>
          </cell>
          <cell r="F63" t="str">
            <v>3-Administrativo</v>
          </cell>
          <cell r="G63">
            <v>521130</v>
          </cell>
          <cell r="H63">
            <v>44348</v>
          </cell>
          <cell r="I63">
            <v>0</v>
          </cell>
          <cell r="J63">
            <v>87.386399999999995</v>
          </cell>
          <cell r="L63">
            <v>110.32259999999999</v>
          </cell>
          <cell r="M63">
            <v>22</v>
          </cell>
          <cell r="O63">
            <v>1.35</v>
          </cell>
          <cell r="R63">
            <v>116.55</v>
          </cell>
          <cell r="S63">
            <v>60.55</v>
          </cell>
          <cell r="U63">
            <v>63.92</v>
          </cell>
          <cell r="X63" t="str">
            <v>AUXILIO CRECHE</v>
          </cell>
        </row>
        <row r="64">
          <cell r="C64" t="str">
            <v>UPA OLINDA</v>
          </cell>
          <cell r="E64" t="str">
            <v>DANIELE MARIA DA SILVA</v>
          </cell>
          <cell r="F64" t="str">
            <v>3-Administrativo</v>
          </cell>
          <cell r="G64">
            <v>411010</v>
          </cell>
          <cell r="H64">
            <v>44348</v>
          </cell>
          <cell r="I64">
            <v>0</v>
          </cell>
          <cell r="J64">
            <v>112.50879999999999</v>
          </cell>
          <cell r="L64">
            <v>110.32259999999999</v>
          </cell>
          <cell r="M64">
            <v>22</v>
          </cell>
          <cell r="O64">
            <v>1.35</v>
          </cell>
          <cell r="R64">
            <v>116.55</v>
          </cell>
          <cell r="S64">
            <v>66</v>
          </cell>
          <cell r="U64">
            <v>66.12</v>
          </cell>
          <cell r="X64" t="str">
            <v>AUXILIO CRECHE</v>
          </cell>
        </row>
        <row r="65">
          <cell r="C65" t="str">
            <v>UPA OLINDA</v>
          </cell>
          <cell r="E65" t="str">
            <v>DANIELLY SANTOS RAMOS DE BARROS</v>
          </cell>
          <cell r="F65" t="str">
            <v>2-Outros Profissionais da Saúde</v>
          </cell>
          <cell r="G65">
            <v>223505</v>
          </cell>
          <cell r="H65">
            <v>44348</v>
          </cell>
          <cell r="I65">
            <v>0</v>
          </cell>
          <cell r="J65">
            <v>367.04079999999999</v>
          </cell>
          <cell r="L65">
            <v>110.32259999999999</v>
          </cell>
          <cell r="M65">
            <v>0</v>
          </cell>
          <cell r="O65">
            <v>2.84</v>
          </cell>
          <cell r="S65">
            <v>0</v>
          </cell>
          <cell r="U65">
            <v>0</v>
          </cell>
        </row>
        <row r="66">
          <cell r="C66" t="str">
            <v>UPA OLINDA</v>
          </cell>
          <cell r="E66" t="str">
            <v>DANTON MARTINS FILHO</v>
          </cell>
          <cell r="F66" t="str">
            <v>1-Médico</v>
          </cell>
          <cell r="G66">
            <v>225270</v>
          </cell>
          <cell r="H66">
            <v>44348</v>
          </cell>
          <cell r="I66">
            <v>0</v>
          </cell>
          <cell r="J66">
            <v>928.02160000000003</v>
          </cell>
          <cell r="L66">
            <v>110.32259999999999</v>
          </cell>
          <cell r="M66">
            <v>0</v>
          </cell>
          <cell r="O66">
            <v>10.83</v>
          </cell>
          <cell r="S66">
            <v>0</v>
          </cell>
          <cell r="U66">
            <v>0</v>
          </cell>
        </row>
        <row r="67">
          <cell r="C67" t="str">
            <v>UPA OLINDA</v>
          </cell>
          <cell r="E67" t="str">
            <v>DAVINA MARIA DO NASCIMENTO</v>
          </cell>
          <cell r="F67" t="str">
            <v>2-Outros Profissionais da Saúde</v>
          </cell>
          <cell r="G67">
            <v>322205</v>
          </cell>
          <cell r="H67">
            <v>44348</v>
          </cell>
          <cell r="I67">
            <v>0</v>
          </cell>
          <cell r="J67">
            <v>114.556</v>
          </cell>
          <cell r="L67">
            <v>110.32259999999999</v>
          </cell>
          <cell r="M67">
            <v>0</v>
          </cell>
          <cell r="O67">
            <v>1.35</v>
          </cell>
          <cell r="R67">
            <v>214.05</v>
          </cell>
          <cell r="S67">
            <v>34.65</v>
          </cell>
          <cell r="U67">
            <v>0</v>
          </cell>
        </row>
        <row r="68">
          <cell r="C68" t="str">
            <v>UPA OLINDA</v>
          </cell>
          <cell r="E68" t="str">
            <v>DAYANA SILVA DE VASCONCELOS SOUZA</v>
          </cell>
          <cell r="F68" t="str">
            <v>3-Administrativo</v>
          </cell>
          <cell r="G68">
            <v>251605</v>
          </cell>
          <cell r="H68">
            <v>44348</v>
          </cell>
          <cell r="I68">
            <v>0</v>
          </cell>
          <cell r="J68">
            <v>206.15360000000001</v>
          </cell>
          <cell r="L68">
            <v>110.32259999999999</v>
          </cell>
          <cell r="M68">
            <v>37.39</v>
          </cell>
          <cell r="O68">
            <v>1.35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DAYANNE LIMA DA SILVA</v>
          </cell>
          <cell r="F69" t="str">
            <v>3-Administrativo</v>
          </cell>
          <cell r="G69">
            <v>411010</v>
          </cell>
          <cell r="H69">
            <v>44348</v>
          </cell>
          <cell r="I69">
            <v>0</v>
          </cell>
          <cell r="J69">
            <v>112.624</v>
          </cell>
          <cell r="K69">
            <v>0</v>
          </cell>
          <cell r="L69">
            <v>110.32259999999999</v>
          </cell>
          <cell r="M69">
            <v>22</v>
          </cell>
          <cell r="O69">
            <v>1.35</v>
          </cell>
          <cell r="S69">
            <v>0</v>
          </cell>
          <cell r="U69">
            <v>0</v>
          </cell>
        </row>
        <row r="70">
          <cell r="C70" t="str">
            <v>UPA OLINDA</v>
          </cell>
          <cell r="E70" t="str">
            <v>DEBORA COUTINHO PEREIRA</v>
          </cell>
          <cell r="F70" t="str">
            <v>1-Médico</v>
          </cell>
          <cell r="G70">
            <v>225125</v>
          </cell>
          <cell r="H70">
            <v>44348</v>
          </cell>
          <cell r="I70">
            <v>0</v>
          </cell>
          <cell r="J70">
            <v>1039.8535999999999</v>
          </cell>
          <cell r="L70">
            <v>110.32259999999999</v>
          </cell>
          <cell r="M70">
            <v>0</v>
          </cell>
          <cell r="O70">
            <v>10.83</v>
          </cell>
          <cell r="S70">
            <v>0</v>
          </cell>
          <cell r="U70">
            <v>0</v>
          </cell>
        </row>
        <row r="71">
          <cell r="C71" t="str">
            <v>UPA OLINDA</v>
          </cell>
          <cell r="E71" t="str">
            <v>DEBORA IALLE PESSOA DE SOUSA</v>
          </cell>
          <cell r="F71" t="str">
            <v>1-Médico</v>
          </cell>
          <cell r="G71">
            <v>225125</v>
          </cell>
          <cell r="H71">
            <v>44348</v>
          </cell>
          <cell r="I71">
            <v>0</v>
          </cell>
          <cell r="J71">
            <v>1032.2544</v>
          </cell>
          <cell r="L71">
            <v>110.32259999999999</v>
          </cell>
          <cell r="M71">
            <v>6.34</v>
          </cell>
          <cell r="O71">
            <v>10.83</v>
          </cell>
          <cell r="S71">
            <v>0</v>
          </cell>
          <cell r="U71">
            <v>0</v>
          </cell>
        </row>
        <row r="72">
          <cell r="C72" t="str">
            <v>UPA OLINDA</v>
          </cell>
          <cell r="E72" t="str">
            <v>DEBORA THAIS MARINHO FERREIRA ESPINDOLA</v>
          </cell>
          <cell r="F72" t="str">
            <v>3-Administrativo</v>
          </cell>
          <cell r="G72">
            <v>411010</v>
          </cell>
          <cell r="H72">
            <v>44348</v>
          </cell>
          <cell r="I72">
            <v>0</v>
          </cell>
          <cell r="J72">
            <v>121.0864</v>
          </cell>
          <cell r="L72">
            <v>110.32259999999999</v>
          </cell>
          <cell r="M72">
            <v>0</v>
          </cell>
          <cell r="O72">
            <v>1.35</v>
          </cell>
          <cell r="R72">
            <v>116.55</v>
          </cell>
          <cell r="S72">
            <v>66</v>
          </cell>
          <cell r="U72">
            <v>0</v>
          </cell>
        </row>
        <row r="73">
          <cell r="C73" t="str">
            <v>UPA OLINDA</v>
          </cell>
          <cell r="E73" t="str">
            <v>DIJANE BISPO DOS SANTOS</v>
          </cell>
          <cell r="F73" t="str">
            <v>2-Outros Profissionais da Saúde</v>
          </cell>
          <cell r="G73">
            <v>322205</v>
          </cell>
          <cell r="H73">
            <v>44348</v>
          </cell>
          <cell r="I73">
            <v>0</v>
          </cell>
          <cell r="J73">
            <v>170.816</v>
          </cell>
          <cell r="L73">
            <v>110.32259999999999</v>
          </cell>
          <cell r="M73">
            <v>22</v>
          </cell>
          <cell r="O73">
            <v>1.35</v>
          </cell>
          <cell r="R73">
            <v>136.80000000000001</v>
          </cell>
          <cell r="S73">
            <v>66</v>
          </cell>
          <cell r="U73">
            <v>0</v>
          </cell>
        </row>
        <row r="74">
          <cell r="C74" t="str">
            <v>UPA OLINDA</v>
          </cell>
          <cell r="E74" t="str">
            <v>DIOGENES HENRIQUE DOS SANTOS</v>
          </cell>
          <cell r="F74" t="str">
            <v>3-Administrativo</v>
          </cell>
          <cell r="G74">
            <v>515110</v>
          </cell>
          <cell r="H74">
            <v>44348</v>
          </cell>
          <cell r="I74">
            <v>0</v>
          </cell>
          <cell r="J74">
            <v>252.94800000000001</v>
          </cell>
          <cell r="L74">
            <v>110.32259999999999</v>
          </cell>
          <cell r="M74">
            <v>22</v>
          </cell>
          <cell r="O74">
            <v>1.35</v>
          </cell>
          <cell r="S74">
            <v>0</v>
          </cell>
          <cell r="U74">
            <v>0</v>
          </cell>
        </row>
        <row r="75">
          <cell r="C75" t="str">
            <v>UPA OLINDA</v>
          </cell>
          <cell r="E75" t="str">
            <v>DRIELI GESSICA DA SILVA PRADO</v>
          </cell>
          <cell r="F75" t="str">
            <v>2-Outros Profissionais da Saúde</v>
          </cell>
          <cell r="G75">
            <v>322205</v>
          </cell>
          <cell r="H75">
            <v>44348</v>
          </cell>
          <cell r="I75">
            <v>0</v>
          </cell>
          <cell r="J75">
            <v>110</v>
          </cell>
          <cell r="L75">
            <v>110.32259999999999</v>
          </cell>
          <cell r="M75">
            <v>0</v>
          </cell>
          <cell r="O75">
            <v>1.35</v>
          </cell>
          <cell r="R75">
            <v>172.8</v>
          </cell>
          <cell r="S75">
            <v>66</v>
          </cell>
          <cell r="U75">
            <v>0</v>
          </cell>
        </row>
        <row r="76">
          <cell r="C76" t="str">
            <v>UPA OLINDA</v>
          </cell>
          <cell r="E76" t="str">
            <v>EDENIR TRINDADE DA SILVA</v>
          </cell>
          <cell r="F76" t="str">
            <v>2-Outros Profissionais da Saúde</v>
          </cell>
          <cell r="G76">
            <v>322205</v>
          </cell>
          <cell r="H76">
            <v>44348</v>
          </cell>
          <cell r="I76">
            <v>0</v>
          </cell>
          <cell r="J76">
            <v>127.1224</v>
          </cell>
          <cell r="L76">
            <v>110.32259999999999</v>
          </cell>
          <cell r="M76">
            <v>22</v>
          </cell>
          <cell r="O76">
            <v>1.35</v>
          </cell>
          <cell r="R76">
            <v>116.55</v>
          </cell>
          <cell r="S76">
            <v>66</v>
          </cell>
          <cell r="U76">
            <v>0</v>
          </cell>
        </row>
        <row r="77">
          <cell r="C77" t="str">
            <v>UPA OLINDA</v>
          </cell>
          <cell r="E77" t="str">
            <v>EDGAR DE BARROS LOBO JUNIOR</v>
          </cell>
          <cell r="F77" t="str">
            <v>1-Médico</v>
          </cell>
          <cell r="G77">
            <v>225270</v>
          </cell>
          <cell r="H77">
            <v>44348</v>
          </cell>
          <cell r="I77">
            <v>0</v>
          </cell>
          <cell r="J77">
            <v>402.7088</v>
          </cell>
          <cell r="L77">
            <v>110.32259999999999</v>
          </cell>
          <cell r="M77">
            <v>3.17</v>
          </cell>
          <cell r="O77">
            <v>10.83</v>
          </cell>
          <cell r="S77">
            <v>0</v>
          </cell>
          <cell r="U77">
            <v>0</v>
          </cell>
        </row>
        <row r="78">
          <cell r="C78" t="str">
            <v>UPA OLINDA</v>
          </cell>
          <cell r="E78" t="str">
            <v>EDGAR DE OLIVEIRA NETO</v>
          </cell>
          <cell r="F78" t="str">
            <v>3-Administrativo</v>
          </cell>
          <cell r="G78">
            <v>515110</v>
          </cell>
          <cell r="H78">
            <v>44348</v>
          </cell>
          <cell r="I78">
            <v>0</v>
          </cell>
          <cell r="J78">
            <v>105.768</v>
          </cell>
          <cell r="L78">
            <v>110.32259999999999</v>
          </cell>
          <cell r="M78">
            <v>22</v>
          </cell>
          <cell r="O78">
            <v>1.35</v>
          </cell>
          <cell r="R78">
            <v>229.05</v>
          </cell>
          <cell r="S78">
            <v>66</v>
          </cell>
          <cell r="U78">
            <v>0</v>
          </cell>
        </row>
        <row r="79">
          <cell r="C79" t="str">
            <v>UPA OLINDA</v>
          </cell>
          <cell r="E79" t="str">
            <v>EDIVANI JOSEFA DOS SANTOS</v>
          </cell>
          <cell r="F79" t="str">
            <v>3-Administrativo</v>
          </cell>
          <cell r="G79">
            <v>322605</v>
          </cell>
          <cell r="H79">
            <v>44348</v>
          </cell>
          <cell r="I79">
            <v>0</v>
          </cell>
          <cell r="J79">
            <v>110.66</v>
          </cell>
          <cell r="L79">
            <v>110.32259999999999</v>
          </cell>
          <cell r="M79">
            <v>22</v>
          </cell>
          <cell r="O79">
            <v>1.35</v>
          </cell>
          <cell r="R79">
            <v>136.80000000000001</v>
          </cell>
          <cell r="S79">
            <v>66</v>
          </cell>
          <cell r="U79">
            <v>0</v>
          </cell>
        </row>
        <row r="80">
          <cell r="C80" t="str">
            <v>UPA OLINDA</v>
          </cell>
          <cell r="E80" t="str">
            <v>EDIVANIA MARIA DA SILVA BELARMINO</v>
          </cell>
          <cell r="F80" t="str">
            <v>2-Outros Profissionais da Saúde</v>
          </cell>
          <cell r="G80">
            <v>322205</v>
          </cell>
          <cell r="H80">
            <v>44348</v>
          </cell>
          <cell r="I80">
            <v>0</v>
          </cell>
          <cell r="J80">
            <v>171.9992</v>
          </cell>
          <cell r="L80">
            <v>110.32259999999999</v>
          </cell>
          <cell r="M80">
            <v>22</v>
          </cell>
          <cell r="O80">
            <v>1.35</v>
          </cell>
          <cell r="R80">
            <v>229.05</v>
          </cell>
          <cell r="S80">
            <v>66</v>
          </cell>
          <cell r="U80">
            <v>0</v>
          </cell>
        </row>
        <row r="81">
          <cell r="C81" t="str">
            <v>UPA OLINDA</v>
          </cell>
          <cell r="E81" t="str">
            <v>EDJANE MARIA DOS SANTOS SILVA</v>
          </cell>
          <cell r="F81" t="str">
            <v>2-Outros Profissionais da Saúde</v>
          </cell>
          <cell r="G81">
            <v>322205</v>
          </cell>
          <cell r="H81">
            <v>44348</v>
          </cell>
          <cell r="I81">
            <v>0</v>
          </cell>
          <cell r="J81">
            <v>113.7448</v>
          </cell>
          <cell r="L81">
            <v>110.32259999999999</v>
          </cell>
          <cell r="M81">
            <v>22</v>
          </cell>
          <cell r="O81">
            <v>1.35</v>
          </cell>
          <cell r="R81">
            <v>214.05</v>
          </cell>
          <cell r="S81">
            <v>62.63</v>
          </cell>
          <cell r="U81">
            <v>0</v>
          </cell>
        </row>
        <row r="82">
          <cell r="C82" t="str">
            <v>UPA OLINDA</v>
          </cell>
          <cell r="E82" t="str">
            <v>EDMILSON DANTAS NOGUEIRA</v>
          </cell>
          <cell r="F82" t="str">
            <v>3-Administrativo</v>
          </cell>
          <cell r="G82">
            <v>514225</v>
          </cell>
          <cell r="H82">
            <v>44348</v>
          </cell>
          <cell r="I82">
            <v>0</v>
          </cell>
          <cell r="J82">
            <v>120.85680000000001</v>
          </cell>
          <cell r="L82">
            <v>110.32259999999999</v>
          </cell>
          <cell r="M82">
            <v>22</v>
          </cell>
          <cell r="O82">
            <v>1.35</v>
          </cell>
          <cell r="S82">
            <v>0</v>
          </cell>
          <cell r="U82">
            <v>0</v>
          </cell>
        </row>
        <row r="83">
          <cell r="C83" t="str">
            <v>UPA OLINDA</v>
          </cell>
          <cell r="E83" t="str">
            <v>EDSON BEZERRA</v>
          </cell>
          <cell r="F83" t="str">
            <v>3-Administrativo</v>
          </cell>
          <cell r="G83">
            <v>324115</v>
          </cell>
          <cell r="H83">
            <v>44348</v>
          </cell>
          <cell r="I83">
            <v>0</v>
          </cell>
          <cell r="J83">
            <v>250.78399999999999</v>
          </cell>
          <cell r="L83">
            <v>110.32259999999999</v>
          </cell>
          <cell r="M83">
            <v>5.42</v>
          </cell>
          <cell r="O83">
            <v>1.35</v>
          </cell>
          <cell r="S83">
            <v>0</v>
          </cell>
          <cell r="U83">
            <v>0</v>
          </cell>
        </row>
        <row r="84">
          <cell r="C84" t="str">
            <v>UPA OLINDA</v>
          </cell>
          <cell r="E84" t="str">
            <v>EDSON FEITOSA DA SILVA</v>
          </cell>
          <cell r="F84" t="str">
            <v>3-Administrativo</v>
          </cell>
          <cell r="G84">
            <v>766420</v>
          </cell>
          <cell r="H84">
            <v>44348</v>
          </cell>
          <cell r="I84">
            <v>0</v>
          </cell>
          <cell r="J84">
            <v>160.45760000000001</v>
          </cell>
          <cell r="L84">
            <v>110.32259999999999</v>
          </cell>
          <cell r="M84">
            <v>5.42</v>
          </cell>
          <cell r="O84">
            <v>1.35</v>
          </cell>
          <cell r="S84">
            <v>0</v>
          </cell>
          <cell r="U84">
            <v>0</v>
          </cell>
        </row>
        <row r="85">
          <cell r="C85" t="str">
            <v>UPA OLINDA</v>
          </cell>
          <cell r="E85" t="str">
            <v>EDVANIA VIANA DE LIRA</v>
          </cell>
          <cell r="F85" t="str">
            <v>2-Outros Profissionais da Saúde</v>
          </cell>
          <cell r="G85">
            <v>322205</v>
          </cell>
          <cell r="H85">
            <v>44348</v>
          </cell>
          <cell r="I85">
            <v>0</v>
          </cell>
          <cell r="J85">
            <v>167.39279999999999</v>
          </cell>
          <cell r="L85">
            <v>110.32259999999999</v>
          </cell>
          <cell r="M85">
            <v>22</v>
          </cell>
          <cell r="O85">
            <v>1.35</v>
          </cell>
          <cell r="R85">
            <v>269.55</v>
          </cell>
          <cell r="S85">
            <v>66</v>
          </cell>
          <cell r="U85">
            <v>0</v>
          </cell>
        </row>
        <row r="86">
          <cell r="C86" t="str">
            <v>UPA OLINDA</v>
          </cell>
          <cell r="E86" t="str">
            <v>ELANE PRAZERES DE MELO</v>
          </cell>
          <cell r="F86" t="str">
            <v>2-Outros Profissionais da Saúde</v>
          </cell>
          <cell r="G86">
            <v>322205</v>
          </cell>
          <cell r="H86">
            <v>44348</v>
          </cell>
          <cell r="I86">
            <v>0</v>
          </cell>
          <cell r="J86">
            <v>119.70959999999999</v>
          </cell>
          <cell r="L86">
            <v>110.32259999999999</v>
          </cell>
          <cell r="M86">
            <v>22</v>
          </cell>
          <cell r="O86">
            <v>1.35</v>
          </cell>
          <cell r="R86">
            <v>229.05</v>
          </cell>
          <cell r="S86">
            <v>66</v>
          </cell>
          <cell r="U86">
            <v>0</v>
          </cell>
        </row>
        <row r="87">
          <cell r="C87" t="str">
            <v>UPA OLINDA</v>
          </cell>
          <cell r="E87" t="str">
            <v>ELIANA MARIA DUARTE DA SILVA FRANCA</v>
          </cell>
          <cell r="F87" t="str">
            <v>3-Administrativo</v>
          </cell>
          <cell r="G87">
            <v>223405</v>
          </cell>
          <cell r="H87">
            <v>44348</v>
          </cell>
          <cell r="I87">
            <v>0</v>
          </cell>
          <cell r="J87">
            <v>539.72559999999999</v>
          </cell>
          <cell r="L87">
            <v>110.32259999999999</v>
          </cell>
          <cell r="M87">
            <v>13.49</v>
          </cell>
          <cell r="O87">
            <v>1.35</v>
          </cell>
          <cell r="S87">
            <v>0</v>
          </cell>
          <cell r="U87">
            <v>0</v>
          </cell>
        </row>
        <row r="88">
          <cell r="C88" t="str">
            <v>UPA OLINDA</v>
          </cell>
          <cell r="E88" t="str">
            <v>ELIANE RODRIGUES CORREIA</v>
          </cell>
          <cell r="F88" t="str">
            <v>2-Outros Profissionais da Saúde</v>
          </cell>
          <cell r="G88">
            <v>322205</v>
          </cell>
          <cell r="H88">
            <v>44348</v>
          </cell>
          <cell r="I88">
            <v>0</v>
          </cell>
          <cell r="J88">
            <v>124.41200000000001</v>
          </cell>
          <cell r="L88">
            <v>110.32259999999999</v>
          </cell>
          <cell r="M88">
            <v>22</v>
          </cell>
          <cell r="O88">
            <v>1.35</v>
          </cell>
          <cell r="R88">
            <v>269.55</v>
          </cell>
          <cell r="S88">
            <v>62.49</v>
          </cell>
          <cell r="U88">
            <v>0</v>
          </cell>
        </row>
        <row r="89">
          <cell r="C89" t="str">
            <v>UPA OLINDA</v>
          </cell>
          <cell r="E89" t="str">
            <v>ELINE MONIQUE SILVA DO NASCIMENTO</v>
          </cell>
          <cell r="F89" t="str">
            <v>2-Outros Profissionais da Saúde</v>
          </cell>
          <cell r="G89">
            <v>322205</v>
          </cell>
          <cell r="H89">
            <v>44348</v>
          </cell>
          <cell r="I89">
            <v>0</v>
          </cell>
          <cell r="J89">
            <v>275.09039999999999</v>
          </cell>
          <cell r="L89">
            <v>110.32259999999999</v>
          </cell>
          <cell r="M89">
            <v>22</v>
          </cell>
          <cell r="O89">
            <v>1.35</v>
          </cell>
          <cell r="R89">
            <v>14.25</v>
          </cell>
          <cell r="S89">
            <v>2.2000000000000002</v>
          </cell>
          <cell r="U89">
            <v>0</v>
          </cell>
        </row>
        <row r="90">
          <cell r="C90" t="str">
            <v>UPA OLINDA</v>
          </cell>
          <cell r="E90" t="str">
            <v>ELIS REGINA DA SILVA VILAR DE ARAUJO</v>
          </cell>
          <cell r="F90" t="str">
            <v>2-Outros Profissionais da Saúde</v>
          </cell>
          <cell r="G90">
            <v>322205</v>
          </cell>
          <cell r="H90">
            <v>44348</v>
          </cell>
          <cell r="I90">
            <v>0</v>
          </cell>
          <cell r="J90">
            <v>117.1688</v>
          </cell>
          <cell r="L90">
            <v>110.32259999999999</v>
          </cell>
          <cell r="M90">
            <v>22</v>
          </cell>
          <cell r="O90">
            <v>1.35</v>
          </cell>
          <cell r="R90">
            <v>157.05000000000001</v>
          </cell>
          <cell r="S90">
            <v>63.8</v>
          </cell>
          <cell r="U90">
            <v>0</v>
          </cell>
        </row>
        <row r="91">
          <cell r="C91" t="str">
            <v>UPA OLINDA</v>
          </cell>
          <cell r="E91" t="str">
            <v>ELIZANGELA ALVES TORRE</v>
          </cell>
          <cell r="F91" t="str">
            <v>3-Administrativo</v>
          </cell>
          <cell r="G91">
            <v>142105</v>
          </cell>
          <cell r="H91">
            <v>44348</v>
          </cell>
          <cell r="I91">
            <v>0</v>
          </cell>
          <cell r="J91">
            <v>872.24800000000005</v>
          </cell>
          <cell r="L91">
            <v>110.32259999999999</v>
          </cell>
          <cell r="M91">
            <v>0</v>
          </cell>
          <cell r="O91">
            <v>1.35</v>
          </cell>
          <cell r="S91">
            <v>0</v>
          </cell>
          <cell r="U91">
            <v>0</v>
          </cell>
        </row>
        <row r="92">
          <cell r="C92" t="str">
            <v>UPA OLINDA</v>
          </cell>
          <cell r="E92" t="str">
            <v>ELZA MARIA DA SILVA CORREIA</v>
          </cell>
          <cell r="F92" t="str">
            <v>2-Outros Profissionais da Saúde</v>
          </cell>
          <cell r="G92">
            <v>322205</v>
          </cell>
          <cell r="H92">
            <v>44348</v>
          </cell>
          <cell r="I92">
            <v>0</v>
          </cell>
          <cell r="J92">
            <v>75.176000000000002</v>
          </cell>
          <cell r="L92">
            <v>110.32259999999999</v>
          </cell>
          <cell r="M92">
            <v>22</v>
          </cell>
          <cell r="O92">
            <v>1.35</v>
          </cell>
          <cell r="R92">
            <v>199.05</v>
          </cell>
          <cell r="S92">
            <v>42.66</v>
          </cell>
          <cell r="U92">
            <v>0</v>
          </cell>
        </row>
        <row r="93">
          <cell r="C93" t="str">
            <v>UPA OLINDA</v>
          </cell>
          <cell r="E93" t="str">
            <v>EMERLAINE FERREIRA GOMES</v>
          </cell>
          <cell r="F93" t="str">
            <v>2-Outros Profissionais da Saúde</v>
          </cell>
          <cell r="G93">
            <v>223505</v>
          </cell>
          <cell r="H93">
            <v>44348</v>
          </cell>
          <cell r="I93">
            <v>0</v>
          </cell>
          <cell r="J93">
            <v>298.83440000000002</v>
          </cell>
          <cell r="L93">
            <v>110.32259999999999</v>
          </cell>
          <cell r="M93">
            <v>0</v>
          </cell>
          <cell r="O93">
            <v>2.84</v>
          </cell>
          <cell r="S93">
            <v>0</v>
          </cell>
          <cell r="U93">
            <v>0</v>
          </cell>
        </row>
        <row r="94">
          <cell r="C94" t="str">
            <v>UPA OLINDA</v>
          </cell>
          <cell r="E94" t="str">
            <v>ERICK VINICIUS DA SILVA</v>
          </cell>
          <cell r="F94" t="str">
            <v>3-Administrativo</v>
          </cell>
          <cell r="G94">
            <v>517410</v>
          </cell>
          <cell r="H94">
            <v>44348</v>
          </cell>
          <cell r="I94">
            <v>0</v>
          </cell>
          <cell r="J94">
            <v>196.35040000000001</v>
          </cell>
          <cell r="L94">
            <v>110.32259999999999</v>
          </cell>
          <cell r="M94">
            <v>22</v>
          </cell>
          <cell r="O94">
            <v>1.35</v>
          </cell>
          <cell r="S94">
            <v>0</v>
          </cell>
          <cell r="U94">
            <v>0</v>
          </cell>
        </row>
        <row r="95">
          <cell r="C95" t="str">
            <v>UPA OLINDA</v>
          </cell>
          <cell r="E95" t="str">
            <v>ERIKA JEANE SA DOS SANTOS</v>
          </cell>
          <cell r="F95" t="str">
            <v>3-Administrativo</v>
          </cell>
          <cell r="G95">
            <v>142205</v>
          </cell>
          <cell r="H95">
            <v>44348</v>
          </cell>
          <cell r="I95">
            <v>0</v>
          </cell>
          <cell r="J95">
            <v>235.99760000000001</v>
          </cell>
          <cell r="L95">
            <v>110.32259999999999</v>
          </cell>
          <cell r="M95">
            <v>0</v>
          </cell>
          <cell r="O95">
            <v>1.35</v>
          </cell>
          <cell r="S95">
            <v>161.16</v>
          </cell>
          <cell r="U95">
            <v>0</v>
          </cell>
        </row>
        <row r="96">
          <cell r="C96" t="str">
            <v>UPA OLINDA</v>
          </cell>
          <cell r="E96" t="str">
            <v>ERIKA MARIA DA SILVA</v>
          </cell>
          <cell r="F96" t="str">
            <v>2-Outros Profissionais da Saúde</v>
          </cell>
          <cell r="G96">
            <v>322205</v>
          </cell>
          <cell r="H96">
            <v>44348</v>
          </cell>
          <cell r="I96">
            <v>0</v>
          </cell>
          <cell r="J96">
            <v>105.4576</v>
          </cell>
          <cell r="L96">
            <v>110.32259999999999</v>
          </cell>
          <cell r="M96">
            <v>22</v>
          </cell>
          <cell r="O96">
            <v>1.35</v>
          </cell>
          <cell r="S96">
            <v>0</v>
          </cell>
          <cell r="U96">
            <v>0</v>
          </cell>
        </row>
        <row r="97">
          <cell r="C97" t="str">
            <v>UPA OLINDA</v>
          </cell>
          <cell r="E97" t="str">
            <v>ERIKA TASSYANA TENORIO FRAGA</v>
          </cell>
          <cell r="F97" t="str">
            <v>3-Administrativo</v>
          </cell>
          <cell r="G97">
            <v>411010</v>
          </cell>
          <cell r="H97">
            <v>44348</v>
          </cell>
          <cell r="I97">
            <v>0</v>
          </cell>
          <cell r="J97">
            <v>115.8784</v>
          </cell>
          <cell r="L97">
            <v>110.32259999999999</v>
          </cell>
          <cell r="M97">
            <v>0</v>
          </cell>
          <cell r="O97">
            <v>1.35</v>
          </cell>
          <cell r="R97">
            <v>136.80000000000001</v>
          </cell>
          <cell r="S97">
            <v>66</v>
          </cell>
          <cell r="U97">
            <v>0</v>
          </cell>
        </row>
        <row r="98">
          <cell r="C98" t="str">
            <v>UPA OLINDA</v>
          </cell>
          <cell r="E98" t="str">
            <v>ERNANDO AGEMIRO DA SILVA</v>
          </cell>
          <cell r="F98" t="str">
            <v>2-Outros Profissionais da Saúde</v>
          </cell>
          <cell r="G98">
            <v>322205</v>
          </cell>
          <cell r="H98">
            <v>44348</v>
          </cell>
          <cell r="I98">
            <v>0</v>
          </cell>
          <cell r="J98">
            <v>110.56</v>
          </cell>
          <cell r="L98">
            <v>110.32259999999999</v>
          </cell>
          <cell r="M98">
            <v>22</v>
          </cell>
          <cell r="O98">
            <v>1.35</v>
          </cell>
          <cell r="S98">
            <v>0</v>
          </cell>
          <cell r="U98">
            <v>0</v>
          </cell>
        </row>
        <row r="99">
          <cell r="C99" t="str">
            <v>UPA OLINDA</v>
          </cell>
          <cell r="E99" t="str">
            <v>EVALDO FRANCA DE FARIAS</v>
          </cell>
          <cell r="F99" t="str">
            <v>2-Outros Profissionais da Saúde</v>
          </cell>
          <cell r="G99">
            <v>322205</v>
          </cell>
          <cell r="H99">
            <v>44348</v>
          </cell>
          <cell r="I99">
            <v>0</v>
          </cell>
          <cell r="J99">
            <v>105.73520000000001</v>
          </cell>
          <cell r="L99">
            <v>110.32259999999999</v>
          </cell>
          <cell r="M99">
            <v>22</v>
          </cell>
          <cell r="O99">
            <v>1.35</v>
          </cell>
          <cell r="R99">
            <v>136.80000000000001</v>
          </cell>
          <cell r="S99">
            <v>44</v>
          </cell>
          <cell r="U99">
            <v>0</v>
          </cell>
        </row>
        <row r="100">
          <cell r="C100" t="str">
            <v>UPA OLINDA</v>
          </cell>
          <cell r="E100" t="str">
            <v>EVELIN DAIANE DE FREITAS</v>
          </cell>
          <cell r="F100" t="str">
            <v>2-Outros Profissionais da Saúde</v>
          </cell>
          <cell r="G100">
            <v>223505</v>
          </cell>
          <cell r="H100">
            <v>44348</v>
          </cell>
          <cell r="I100">
            <v>0</v>
          </cell>
          <cell r="J100">
            <v>408.71679999999998</v>
          </cell>
          <cell r="L100">
            <v>110.32259999999999</v>
          </cell>
          <cell r="M100">
            <v>2.86</v>
          </cell>
          <cell r="O100">
            <v>2.84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FABIANA MARIA DA SILVA</v>
          </cell>
          <cell r="F101" t="str">
            <v>3-Administrativo</v>
          </cell>
          <cell r="G101">
            <v>322415</v>
          </cell>
          <cell r="H101">
            <v>44348</v>
          </cell>
          <cell r="I101">
            <v>0</v>
          </cell>
          <cell r="J101">
            <v>214.2192</v>
          </cell>
          <cell r="L101">
            <v>110.32259999999999</v>
          </cell>
          <cell r="M101">
            <v>0</v>
          </cell>
          <cell r="O101">
            <v>1.35</v>
          </cell>
          <cell r="S101">
            <v>0</v>
          </cell>
          <cell r="U101">
            <v>2.2000000000000002</v>
          </cell>
          <cell r="X101" t="str">
            <v>AUXILIO CRECHE</v>
          </cell>
        </row>
        <row r="102">
          <cell r="C102" t="str">
            <v>UPA OLINDA</v>
          </cell>
          <cell r="E102" t="str">
            <v>FABIANA SOARES DE FRANCA DOS PRAZERES</v>
          </cell>
          <cell r="F102" t="str">
            <v>2-Outros Profissionais da Saúde</v>
          </cell>
          <cell r="G102">
            <v>223505</v>
          </cell>
          <cell r="H102">
            <v>44348</v>
          </cell>
          <cell r="I102">
            <v>0</v>
          </cell>
          <cell r="J102">
            <v>440.74639999999999</v>
          </cell>
          <cell r="L102">
            <v>110.32259999999999</v>
          </cell>
          <cell r="M102">
            <v>3.08</v>
          </cell>
          <cell r="O102">
            <v>2.84</v>
          </cell>
          <cell r="S102">
            <v>0</v>
          </cell>
          <cell r="U102">
            <v>0</v>
          </cell>
        </row>
        <row r="103">
          <cell r="C103" t="str">
            <v>UPA OLINDA</v>
          </cell>
          <cell r="E103" t="str">
            <v>FABIO JOSE BARBOSA RANGEL</v>
          </cell>
          <cell r="F103" t="str">
            <v>1-Médico</v>
          </cell>
          <cell r="G103">
            <v>225125</v>
          </cell>
          <cell r="H103">
            <v>44348</v>
          </cell>
          <cell r="I103">
            <v>0</v>
          </cell>
          <cell r="J103">
            <v>445.03680000000003</v>
          </cell>
          <cell r="L103">
            <v>110.32259999999999</v>
          </cell>
          <cell r="M103">
            <v>0</v>
          </cell>
          <cell r="O103">
            <v>10.83</v>
          </cell>
          <cell r="S103">
            <v>0</v>
          </cell>
          <cell r="U103">
            <v>0</v>
          </cell>
        </row>
        <row r="104">
          <cell r="C104" t="str">
            <v>UPA OLINDA</v>
          </cell>
          <cell r="E104" t="str">
            <v>FABIO MATOS DE MELO JUNIOR</v>
          </cell>
          <cell r="F104" t="str">
            <v>3-Administrativo</v>
          </cell>
          <cell r="G104">
            <v>322605</v>
          </cell>
          <cell r="H104">
            <v>44348</v>
          </cell>
          <cell r="I104">
            <v>0</v>
          </cell>
          <cell r="J104">
            <v>125.1</v>
          </cell>
          <cell r="L104">
            <v>110.32259999999999</v>
          </cell>
          <cell r="M104">
            <v>22</v>
          </cell>
          <cell r="O104">
            <v>1.35</v>
          </cell>
          <cell r="S104">
            <v>0</v>
          </cell>
          <cell r="U104">
            <v>0</v>
          </cell>
        </row>
        <row r="105">
          <cell r="C105" t="str">
            <v>UPA OLINDA</v>
          </cell>
          <cell r="E105" t="str">
            <v>FERNANDA BATISTA DA SILVA</v>
          </cell>
          <cell r="F105" t="str">
            <v>3-Administrativo</v>
          </cell>
          <cell r="G105">
            <v>515205</v>
          </cell>
          <cell r="H105">
            <v>44348</v>
          </cell>
          <cell r="I105">
            <v>0</v>
          </cell>
          <cell r="J105">
            <v>162.12479999999999</v>
          </cell>
          <cell r="L105">
            <v>110.32259999999999</v>
          </cell>
          <cell r="M105">
            <v>0</v>
          </cell>
          <cell r="O105">
            <v>1.35</v>
          </cell>
          <cell r="R105">
            <v>116.55</v>
          </cell>
          <cell r="S105">
            <v>61.88</v>
          </cell>
          <cell r="U105">
            <v>0</v>
          </cell>
        </row>
        <row r="106">
          <cell r="C106" t="str">
            <v>UPA OLINDA</v>
          </cell>
          <cell r="E106" t="str">
            <v>FERNANDA FIGUEIRA VICTOR</v>
          </cell>
          <cell r="F106" t="str">
            <v>1-Médico</v>
          </cell>
          <cell r="G106">
            <v>225125</v>
          </cell>
          <cell r="H106">
            <v>44348</v>
          </cell>
          <cell r="I106">
            <v>0</v>
          </cell>
          <cell r="J106">
            <v>325.9624</v>
          </cell>
          <cell r="L106">
            <v>110.32259999999999</v>
          </cell>
          <cell r="M106">
            <v>0</v>
          </cell>
          <cell r="O106">
            <v>10.83</v>
          </cell>
          <cell r="S106">
            <v>0</v>
          </cell>
          <cell r="U106">
            <v>0</v>
          </cell>
        </row>
        <row r="107">
          <cell r="C107" t="str">
            <v>UPA OLINDA</v>
          </cell>
          <cell r="E107" t="str">
            <v>FERNANDA PATRICIA DE FREITAS SILVA</v>
          </cell>
          <cell r="F107" t="str">
            <v>2-Outros Profissionais da Saúde</v>
          </cell>
          <cell r="G107">
            <v>223505</v>
          </cell>
          <cell r="H107">
            <v>44348</v>
          </cell>
          <cell r="I107">
            <v>0</v>
          </cell>
          <cell r="J107">
            <v>281.82159999999999</v>
          </cell>
          <cell r="L107">
            <v>110.32259999999999</v>
          </cell>
          <cell r="M107">
            <v>0</v>
          </cell>
          <cell r="O107">
            <v>2.84</v>
          </cell>
          <cell r="S107">
            <v>0</v>
          </cell>
          <cell r="U107">
            <v>0</v>
          </cell>
        </row>
        <row r="108">
          <cell r="C108" t="str">
            <v>UPA OLINDA</v>
          </cell>
          <cell r="E108" t="str">
            <v>FERNANDA PATRICIA FERREIRA DA SILVA</v>
          </cell>
          <cell r="F108" t="str">
            <v>2-Outros Profissionais da Saúde</v>
          </cell>
          <cell r="G108">
            <v>322205</v>
          </cell>
          <cell r="H108">
            <v>44348</v>
          </cell>
          <cell r="I108">
            <v>0</v>
          </cell>
          <cell r="J108">
            <v>190.0976</v>
          </cell>
          <cell r="L108">
            <v>110.32259999999999</v>
          </cell>
          <cell r="M108">
            <v>22</v>
          </cell>
          <cell r="O108">
            <v>1.35</v>
          </cell>
          <cell r="R108">
            <v>116.55</v>
          </cell>
          <cell r="S108">
            <v>66</v>
          </cell>
          <cell r="U108">
            <v>0</v>
          </cell>
        </row>
        <row r="109">
          <cell r="C109" t="str">
            <v>UPA OLINDA</v>
          </cell>
          <cell r="E109" t="str">
            <v>FERNANDA PORTO CARREIRO COELHO CAVALCANTI DE SOUZA</v>
          </cell>
          <cell r="F109" t="str">
            <v>3-Administrativo</v>
          </cell>
          <cell r="G109">
            <v>223208</v>
          </cell>
          <cell r="H109">
            <v>44348</v>
          </cell>
          <cell r="I109">
            <v>0</v>
          </cell>
          <cell r="J109">
            <v>340.25360000000001</v>
          </cell>
          <cell r="L109">
            <v>110.32259999999999</v>
          </cell>
          <cell r="M109">
            <v>0</v>
          </cell>
          <cell r="O109">
            <v>1.35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FERNANDO CESAR RAMOS DOS SANTOS</v>
          </cell>
          <cell r="F110" t="str">
            <v>3-Administrativo</v>
          </cell>
          <cell r="G110">
            <v>515110</v>
          </cell>
          <cell r="H110">
            <v>44348</v>
          </cell>
          <cell r="I110">
            <v>0</v>
          </cell>
          <cell r="J110">
            <v>106.00960000000001</v>
          </cell>
          <cell r="L110">
            <v>110.32259999999999</v>
          </cell>
          <cell r="M110">
            <v>22</v>
          </cell>
          <cell r="O110">
            <v>1.35</v>
          </cell>
          <cell r="R110">
            <v>136.80000000000001</v>
          </cell>
          <cell r="S110">
            <v>66</v>
          </cell>
          <cell r="U110">
            <v>0</v>
          </cell>
        </row>
        <row r="111">
          <cell r="C111" t="str">
            <v>UPA OLINDA</v>
          </cell>
          <cell r="E111" t="str">
            <v>FILIPE GUEDES SILVA</v>
          </cell>
          <cell r="F111" t="str">
            <v>1-Médico</v>
          </cell>
          <cell r="G111">
            <v>225125</v>
          </cell>
          <cell r="H111">
            <v>44348</v>
          </cell>
          <cell r="I111">
            <v>0</v>
          </cell>
          <cell r="J111">
            <v>661.22</v>
          </cell>
          <cell r="L111">
            <v>110.32259999999999</v>
          </cell>
          <cell r="M111">
            <v>0</v>
          </cell>
          <cell r="O111">
            <v>10.83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FRANCISCA NOBREGA DE FIGUEIREDO</v>
          </cell>
          <cell r="F112" t="str">
            <v>1-Médico</v>
          </cell>
          <cell r="G112">
            <v>225125</v>
          </cell>
          <cell r="H112">
            <v>44348</v>
          </cell>
          <cell r="I112">
            <v>0</v>
          </cell>
          <cell r="J112">
            <v>1219.3184000000001</v>
          </cell>
          <cell r="L112">
            <v>110.32259999999999</v>
          </cell>
          <cell r="M112">
            <v>19.010000000000002</v>
          </cell>
          <cell r="O112">
            <v>10.83</v>
          </cell>
          <cell r="S112">
            <v>0</v>
          </cell>
          <cell r="U112">
            <v>0</v>
          </cell>
        </row>
        <row r="113">
          <cell r="C113" t="str">
            <v>UPA OLINDA</v>
          </cell>
          <cell r="E113" t="str">
            <v>FRANCISCO JOAO ROSSI NETO</v>
          </cell>
          <cell r="F113" t="str">
            <v>1-Médico</v>
          </cell>
          <cell r="G113">
            <v>225125</v>
          </cell>
          <cell r="H113">
            <v>44348</v>
          </cell>
          <cell r="I113">
            <v>0</v>
          </cell>
          <cell r="J113">
            <v>765.80880000000002</v>
          </cell>
          <cell r="L113">
            <v>110.32259999999999</v>
          </cell>
          <cell r="M113">
            <v>6.34</v>
          </cell>
          <cell r="O113">
            <v>10.83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FRANCISCO JOSE SUASSUNA CAVALCANTI</v>
          </cell>
          <cell r="F114" t="str">
            <v>1-Médico</v>
          </cell>
          <cell r="G114">
            <v>225270</v>
          </cell>
          <cell r="H114">
            <v>44348</v>
          </cell>
          <cell r="I114">
            <v>0</v>
          </cell>
          <cell r="J114">
            <v>366.74079999999998</v>
          </cell>
          <cell r="L114">
            <v>110.32259999999999</v>
          </cell>
          <cell r="M114">
            <v>0</v>
          </cell>
          <cell r="O114">
            <v>10.83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GABRIELA CARACIOLO NOVAES OERTLI</v>
          </cell>
          <cell r="F115" t="str">
            <v>1-Médico</v>
          </cell>
          <cell r="G115">
            <v>225125</v>
          </cell>
          <cell r="H115">
            <v>44348</v>
          </cell>
          <cell r="I115">
            <v>0</v>
          </cell>
          <cell r="J115">
            <v>333.24799999999999</v>
          </cell>
          <cell r="L115">
            <v>110.32259999999999</v>
          </cell>
          <cell r="M115">
            <v>0</v>
          </cell>
          <cell r="O115">
            <v>10.83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GABRIELA COTIAS FILIZOLA</v>
          </cell>
          <cell r="F116" t="str">
            <v>1-Médico</v>
          </cell>
          <cell r="G116">
            <v>225125</v>
          </cell>
          <cell r="H116">
            <v>44348</v>
          </cell>
          <cell r="I116">
            <v>0</v>
          </cell>
          <cell r="J116">
            <v>426.91359999999997</v>
          </cell>
          <cell r="L116">
            <v>110.32259999999999</v>
          </cell>
          <cell r="M116">
            <v>0</v>
          </cell>
          <cell r="O116">
            <v>10.83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GABRIELA DELGADO SORIANO</v>
          </cell>
          <cell r="F117" t="str">
            <v>1-Médico</v>
          </cell>
          <cell r="G117">
            <v>225125</v>
          </cell>
          <cell r="H117">
            <v>44348</v>
          </cell>
          <cell r="I117">
            <v>0</v>
          </cell>
          <cell r="J117">
            <v>723.09520000000009</v>
          </cell>
          <cell r="L117">
            <v>110.32259999999999</v>
          </cell>
          <cell r="M117">
            <v>0</v>
          </cell>
          <cell r="O117">
            <v>10.83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GABRIELA FLAESCHEN CARIBE</v>
          </cell>
          <cell r="F118" t="str">
            <v>1-Médico</v>
          </cell>
          <cell r="G118">
            <v>225125</v>
          </cell>
          <cell r="H118">
            <v>44348</v>
          </cell>
          <cell r="I118">
            <v>0</v>
          </cell>
          <cell r="J118">
            <v>295.53199999999998</v>
          </cell>
          <cell r="L118">
            <v>110.32259999999999</v>
          </cell>
          <cell r="M118">
            <v>0</v>
          </cell>
          <cell r="O118">
            <v>10.83</v>
          </cell>
          <cell r="S118">
            <v>0</v>
          </cell>
          <cell r="U118">
            <v>0</v>
          </cell>
        </row>
        <row r="119">
          <cell r="C119" t="str">
            <v>UPA OLINDA</v>
          </cell>
          <cell r="E119" t="str">
            <v>GEDIVALDO LUIZ DOS SANTOS JUNIOR</v>
          </cell>
          <cell r="F119" t="str">
            <v>3-Administrativo</v>
          </cell>
          <cell r="G119">
            <v>517410</v>
          </cell>
          <cell r="H119">
            <v>44348</v>
          </cell>
          <cell r="I119">
            <v>0</v>
          </cell>
          <cell r="J119">
            <v>168.94640000000001</v>
          </cell>
          <cell r="L119">
            <v>110.32259999999999</v>
          </cell>
          <cell r="M119">
            <v>22</v>
          </cell>
          <cell r="O119">
            <v>1.35</v>
          </cell>
          <cell r="R119">
            <v>116.55</v>
          </cell>
          <cell r="S119">
            <v>66</v>
          </cell>
          <cell r="U119">
            <v>0</v>
          </cell>
        </row>
        <row r="120">
          <cell r="C120" t="str">
            <v>UPA OLINDA</v>
          </cell>
          <cell r="E120" t="str">
            <v>GESIKA ASSUNCAO DO NASCIMENTO</v>
          </cell>
          <cell r="F120" t="str">
            <v>3-Administrativo</v>
          </cell>
          <cell r="G120">
            <v>223710</v>
          </cell>
          <cell r="H120">
            <v>44348</v>
          </cell>
          <cell r="I120">
            <v>0</v>
          </cell>
          <cell r="J120">
            <v>311.59519999999998</v>
          </cell>
          <cell r="L120">
            <v>110.32259999999999</v>
          </cell>
          <cell r="M120">
            <v>0</v>
          </cell>
          <cell r="O120">
            <v>1.35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GILCENILDO DA SILVA CARDOSO</v>
          </cell>
          <cell r="F121" t="str">
            <v>2-Outros Profissionais da Saúde</v>
          </cell>
          <cell r="G121">
            <v>322205</v>
          </cell>
          <cell r="H121">
            <v>44348</v>
          </cell>
          <cell r="I121">
            <v>0</v>
          </cell>
          <cell r="J121">
            <v>136.80240000000001</v>
          </cell>
          <cell r="L121">
            <v>110.32259999999999</v>
          </cell>
          <cell r="M121">
            <v>22</v>
          </cell>
          <cell r="O121">
            <v>1.35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GILVAN MARCELINO BEZERRA SILVA JUNIOR</v>
          </cell>
          <cell r="F122" t="str">
            <v>3-Administrativo</v>
          </cell>
          <cell r="G122">
            <v>324115</v>
          </cell>
          <cell r="H122">
            <v>44348</v>
          </cell>
          <cell r="I122">
            <v>0</v>
          </cell>
          <cell r="J122">
            <v>305.93279999999999</v>
          </cell>
          <cell r="L122">
            <v>110.32259999999999</v>
          </cell>
          <cell r="M122">
            <v>5.42</v>
          </cell>
          <cell r="O122">
            <v>1.35</v>
          </cell>
          <cell r="S122">
            <v>0</v>
          </cell>
          <cell r="U122">
            <v>0</v>
          </cell>
        </row>
        <row r="123">
          <cell r="C123" t="str">
            <v>UPA OLINDA</v>
          </cell>
          <cell r="E123" t="str">
            <v>GIOVANNA FONSECA SILVA VENCESLAU</v>
          </cell>
          <cell r="F123" t="str">
            <v>3-Administrativo</v>
          </cell>
          <cell r="G123">
            <v>411010</v>
          </cell>
          <cell r="H123">
            <v>44348</v>
          </cell>
          <cell r="I123">
            <v>0</v>
          </cell>
          <cell r="J123">
            <v>10.6234</v>
          </cell>
          <cell r="L123">
            <v>110.32259999999999</v>
          </cell>
          <cell r="M123">
            <v>0</v>
          </cell>
          <cell r="O123">
            <v>1.35</v>
          </cell>
          <cell r="R123">
            <v>124.87</v>
          </cell>
          <cell r="S123">
            <v>32.090000000000003</v>
          </cell>
          <cell r="U123">
            <v>0</v>
          </cell>
        </row>
        <row r="124">
          <cell r="C124" t="str">
            <v>UPA OLINDA</v>
          </cell>
          <cell r="E124" t="str">
            <v>GISELMA LEITE DA SILVA</v>
          </cell>
          <cell r="F124" t="str">
            <v>2-Outros Profissionais da Saúde</v>
          </cell>
          <cell r="G124">
            <v>223505</v>
          </cell>
          <cell r="H124">
            <v>44348</v>
          </cell>
          <cell r="I124">
            <v>0</v>
          </cell>
          <cell r="J124">
            <v>389.54719999999998</v>
          </cell>
          <cell r="L124">
            <v>110.32259999999999</v>
          </cell>
          <cell r="M124">
            <v>3.08</v>
          </cell>
          <cell r="O124">
            <v>2.84</v>
          </cell>
          <cell r="S124">
            <v>0</v>
          </cell>
          <cell r="U124">
            <v>0</v>
          </cell>
        </row>
        <row r="125">
          <cell r="C125" t="str">
            <v>UPA OLINDA</v>
          </cell>
          <cell r="E125" t="str">
            <v>GLEICIANE CRISTINA LIMA DOS SANTOS</v>
          </cell>
          <cell r="F125" t="str">
            <v>3-Administrativo</v>
          </cell>
          <cell r="G125">
            <v>411010</v>
          </cell>
          <cell r="H125">
            <v>44348</v>
          </cell>
          <cell r="I125">
            <v>0</v>
          </cell>
          <cell r="J125">
            <v>306.81040000000002</v>
          </cell>
          <cell r="K125">
            <v>3887.34</v>
          </cell>
          <cell r="L125">
            <v>110.32259999999999</v>
          </cell>
          <cell r="M125">
            <v>22</v>
          </cell>
          <cell r="O125">
            <v>1.35</v>
          </cell>
          <cell r="R125">
            <v>157.05000000000001</v>
          </cell>
          <cell r="S125">
            <v>0</v>
          </cell>
          <cell r="U125">
            <v>24.24</v>
          </cell>
          <cell r="X125" t="str">
            <v>AUXILIO CRECHE</v>
          </cell>
        </row>
        <row r="126">
          <cell r="C126" t="str">
            <v>UPA OLINDA</v>
          </cell>
          <cell r="E126" t="str">
            <v>GLEINE PINHEIRO SANTOS BARROS</v>
          </cell>
          <cell r="F126" t="str">
            <v>1-Médico</v>
          </cell>
          <cell r="G126">
            <v>225124</v>
          </cell>
          <cell r="H126">
            <v>44348</v>
          </cell>
          <cell r="I126">
            <v>0</v>
          </cell>
          <cell r="J126">
            <v>641.89760000000001</v>
          </cell>
          <cell r="L126">
            <v>110.32259999999999</v>
          </cell>
          <cell r="M126">
            <v>0</v>
          </cell>
          <cell r="O126">
            <v>10.83</v>
          </cell>
          <cell r="S126">
            <v>0</v>
          </cell>
          <cell r="U126">
            <v>0</v>
          </cell>
        </row>
        <row r="127">
          <cell r="C127" t="str">
            <v>UPA OLINDA</v>
          </cell>
          <cell r="E127" t="str">
            <v>GLORIA CONCEICAO SILVA</v>
          </cell>
          <cell r="F127" t="str">
            <v>3-Administrativo</v>
          </cell>
          <cell r="G127">
            <v>413115</v>
          </cell>
          <cell r="H127">
            <v>44348</v>
          </cell>
          <cell r="I127">
            <v>0</v>
          </cell>
          <cell r="J127">
            <v>117.1208</v>
          </cell>
          <cell r="L127">
            <v>110.32259999999999</v>
          </cell>
          <cell r="M127">
            <v>27.64</v>
          </cell>
          <cell r="O127">
            <v>1.35</v>
          </cell>
          <cell r="R127">
            <v>116.55</v>
          </cell>
          <cell r="S127">
            <v>82.92</v>
          </cell>
          <cell r="U127">
            <v>132.24</v>
          </cell>
          <cell r="X127" t="str">
            <v>AUXILIO CRECHE</v>
          </cell>
        </row>
        <row r="128">
          <cell r="C128" t="str">
            <v>UPA OLINDA</v>
          </cell>
          <cell r="E128" t="str">
            <v>HEMERSON DINIZ ADRIANO DE SOUZA</v>
          </cell>
          <cell r="F128" t="str">
            <v>1-Médico</v>
          </cell>
          <cell r="G128">
            <v>225125</v>
          </cell>
          <cell r="H128">
            <v>44348</v>
          </cell>
          <cell r="I128">
            <v>0</v>
          </cell>
          <cell r="J128">
            <v>425.52159999999998</v>
          </cell>
          <cell r="L128">
            <v>110.32259999999999</v>
          </cell>
          <cell r="M128">
            <v>3.17</v>
          </cell>
          <cell r="O128">
            <v>10.83</v>
          </cell>
          <cell r="S128">
            <v>0</v>
          </cell>
          <cell r="U128">
            <v>0</v>
          </cell>
        </row>
        <row r="129">
          <cell r="C129" t="str">
            <v>UPA OLINDA</v>
          </cell>
          <cell r="E129" t="str">
            <v>HERALDO HENRIQUE DE ARRUDA JUNIOR</v>
          </cell>
          <cell r="F129" t="str">
            <v>3-Administrativo</v>
          </cell>
          <cell r="G129">
            <v>521130</v>
          </cell>
          <cell r="H129">
            <v>44348</v>
          </cell>
          <cell r="I129">
            <v>0</v>
          </cell>
          <cell r="J129">
            <v>92.4</v>
          </cell>
          <cell r="L129">
            <v>110.32259999999999</v>
          </cell>
          <cell r="M129">
            <v>0</v>
          </cell>
          <cell r="O129">
            <v>1.35</v>
          </cell>
          <cell r="R129">
            <v>116.55</v>
          </cell>
          <cell r="S129">
            <v>66</v>
          </cell>
          <cell r="U129">
            <v>0</v>
          </cell>
        </row>
        <row r="130">
          <cell r="C130" t="str">
            <v>UPA OLINDA</v>
          </cell>
          <cell r="E130" t="str">
            <v>HEVERTON CESAR DA SILVA RAMOS</v>
          </cell>
          <cell r="F130" t="str">
            <v>2-Outros Profissionais da Saúde</v>
          </cell>
          <cell r="G130">
            <v>223505</v>
          </cell>
          <cell r="H130">
            <v>44348</v>
          </cell>
          <cell r="I130">
            <v>0</v>
          </cell>
          <cell r="J130">
            <v>381.52640000000002</v>
          </cell>
          <cell r="L130">
            <v>110.32259999999999</v>
          </cell>
          <cell r="M130">
            <v>0</v>
          </cell>
          <cell r="O130">
            <v>2.84</v>
          </cell>
          <cell r="S130">
            <v>0</v>
          </cell>
          <cell r="U130">
            <v>0</v>
          </cell>
        </row>
        <row r="131">
          <cell r="C131" t="str">
            <v>UPA OLINDA</v>
          </cell>
          <cell r="E131" t="str">
            <v>IDEILDO RIBEIRO TOZER</v>
          </cell>
          <cell r="F131" t="str">
            <v>2-Outros Profissionais da Saúde</v>
          </cell>
          <cell r="G131">
            <v>322205</v>
          </cell>
          <cell r="H131">
            <v>44348</v>
          </cell>
          <cell r="I131">
            <v>0</v>
          </cell>
          <cell r="J131">
            <v>190.75280000000001</v>
          </cell>
          <cell r="L131">
            <v>110.32259999999999</v>
          </cell>
          <cell r="M131">
            <v>0</v>
          </cell>
          <cell r="O131">
            <v>1.35</v>
          </cell>
          <cell r="R131">
            <v>199.05</v>
          </cell>
          <cell r="S131">
            <v>66</v>
          </cell>
          <cell r="U131">
            <v>0</v>
          </cell>
        </row>
        <row r="132">
          <cell r="C132" t="str">
            <v>UPA OLINDA</v>
          </cell>
          <cell r="E132" t="str">
            <v>IGOR DANIEL FLORENCIO DE MELO</v>
          </cell>
          <cell r="F132" t="str">
            <v>1-Médico</v>
          </cell>
          <cell r="G132">
            <v>225125</v>
          </cell>
          <cell r="H132">
            <v>44348</v>
          </cell>
          <cell r="I132">
            <v>0</v>
          </cell>
          <cell r="J132">
            <v>362.38560000000001</v>
          </cell>
          <cell r="L132">
            <v>110.32259999999999</v>
          </cell>
          <cell r="M132">
            <v>0</v>
          </cell>
          <cell r="O132">
            <v>10.83</v>
          </cell>
          <cell r="S132">
            <v>0</v>
          </cell>
          <cell r="U132">
            <v>0</v>
          </cell>
        </row>
        <row r="133">
          <cell r="C133" t="str">
            <v>UPA OLINDA</v>
          </cell>
          <cell r="E133" t="str">
            <v>IRANDI MARQUES DE MELO</v>
          </cell>
          <cell r="F133" t="str">
            <v>3-Administrativo</v>
          </cell>
          <cell r="G133">
            <v>515110</v>
          </cell>
          <cell r="H133">
            <v>44348</v>
          </cell>
          <cell r="I133">
            <v>0</v>
          </cell>
          <cell r="J133">
            <v>115.3792</v>
          </cell>
          <cell r="L133">
            <v>110.32259999999999</v>
          </cell>
          <cell r="M133">
            <v>22</v>
          </cell>
          <cell r="O133">
            <v>1.35</v>
          </cell>
          <cell r="R133">
            <v>116.55</v>
          </cell>
          <cell r="S133">
            <v>66</v>
          </cell>
          <cell r="U133">
            <v>0</v>
          </cell>
        </row>
        <row r="134">
          <cell r="C134" t="str">
            <v>UPA OLINDA</v>
          </cell>
          <cell r="E134" t="str">
            <v>ISABELA VITA BEZERRA DANTAS GALINDO</v>
          </cell>
          <cell r="F134" t="str">
            <v>3-Administrativo</v>
          </cell>
          <cell r="G134">
            <v>324115</v>
          </cell>
          <cell r="H134">
            <v>44348</v>
          </cell>
          <cell r="I134">
            <v>0</v>
          </cell>
          <cell r="J134">
            <v>294.1832</v>
          </cell>
          <cell r="L134">
            <v>110.32259999999999</v>
          </cell>
          <cell r="M134">
            <v>0</v>
          </cell>
          <cell r="O134">
            <v>1.35</v>
          </cell>
          <cell r="S134">
            <v>0</v>
          </cell>
          <cell r="U134">
            <v>0</v>
          </cell>
        </row>
        <row r="135">
          <cell r="C135" t="str">
            <v>UPA OLINDA</v>
          </cell>
          <cell r="E135" t="str">
            <v>IVISON MEIRELES MONTEIRO</v>
          </cell>
          <cell r="F135" t="str">
            <v>3-Administrativo</v>
          </cell>
          <cell r="G135">
            <v>514225</v>
          </cell>
          <cell r="H135">
            <v>44348</v>
          </cell>
          <cell r="I135">
            <v>0</v>
          </cell>
          <cell r="J135">
            <v>156.3896</v>
          </cell>
          <cell r="L135">
            <v>110.32259999999999</v>
          </cell>
          <cell r="M135">
            <v>22</v>
          </cell>
          <cell r="O135">
            <v>1.35</v>
          </cell>
          <cell r="R135">
            <v>116.55</v>
          </cell>
          <cell r="S135">
            <v>66</v>
          </cell>
          <cell r="U135">
            <v>0</v>
          </cell>
        </row>
        <row r="136">
          <cell r="C136" t="str">
            <v>UPA OLINDA</v>
          </cell>
          <cell r="E136" t="str">
            <v>JACKELINE DA SILVA PIRES</v>
          </cell>
          <cell r="F136" t="str">
            <v>3-Administrativo</v>
          </cell>
          <cell r="G136">
            <v>411010</v>
          </cell>
          <cell r="H136">
            <v>44348</v>
          </cell>
          <cell r="I136">
            <v>0</v>
          </cell>
          <cell r="J136">
            <v>115.11279999999999</v>
          </cell>
          <cell r="L136">
            <v>110.32259999999999</v>
          </cell>
          <cell r="M136">
            <v>27.3</v>
          </cell>
          <cell r="O136">
            <v>1.35</v>
          </cell>
          <cell r="R136">
            <v>375.75</v>
          </cell>
          <cell r="S136">
            <v>64.489999999999995</v>
          </cell>
          <cell r="U136">
            <v>0</v>
          </cell>
        </row>
        <row r="137">
          <cell r="C137" t="str">
            <v>UPA OLINDA</v>
          </cell>
          <cell r="E137" t="str">
            <v>JACKSON DA SILVA PIRES NETO</v>
          </cell>
          <cell r="F137" t="str">
            <v>3-Administrativo</v>
          </cell>
          <cell r="G137">
            <v>317210</v>
          </cell>
          <cell r="H137">
            <v>44348</v>
          </cell>
          <cell r="I137">
            <v>0</v>
          </cell>
          <cell r="J137">
            <v>133.51759999999999</v>
          </cell>
          <cell r="L137">
            <v>110.32259999999999</v>
          </cell>
          <cell r="M137">
            <v>34.79</v>
          </cell>
          <cell r="O137">
            <v>1.35</v>
          </cell>
          <cell r="R137">
            <v>163.35</v>
          </cell>
          <cell r="S137">
            <v>81.430000000000007</v>
          </cell>
          <cell r="U137">
            <v>0</v>
          </cell>
        </row>
        <row r="138">
          <cell r="C138" t="str">
            <v>UPA OLINDA</v>
          </cell>
          <cell r="E138" t="str">
            <v>JAILSON SOUZA DE CARVALHO</v>
          </cell>
          <cell r="F138" t="str">
            <v>3-Administrativo</v>
          </cell>
          <cell r="G138">
            <v>782320</v>
          </cell>
          <cell r="H138">
            <v>44348</v>
          </cell>
          <cell r="I138">
            <v>0</v>
          </cell>
          <cell r="J138">
            <v>167.84559999999999</v>
          </cell>
          <cell r="L138">
            <v>110.32259999999999</v>
          </cell>
          <cell r="M138">
            <v>30.19</v>
          </cell>
          <cell r="O138">
            <v>1.35</v>
          </cell>
          <cell r="R138">
            <v>229.05</v>
          </cell>
          <cell r="S138">
            <v>90.58</v>
          </cell>
          <cell r="U138">
            <v>0</v>
          </cell>
        </row>
        <row r="139">
          <cell r="C139" t="str">
            <v>UPA OLINDA</v>
          </cell>
          <cell r="E139" t="str">
            <v>JAILTON JUNIOR MACEDO</v>
          </cell>
          <cell r="F139" t="str">
            <v>3-Administrativo</v>
          </cell>
          <cell r="G139">
            <v>782320</v>
          </cell>
          <cell r="H139">
            <v>44348</v>
          </cell>
          <cell r="I139">
            <v>0</v>
          </cell>
          <cell r="J139">
            <v>183.98480000000001</v>
          </cell>
          <cell r="L139">
            <v>110.32259999999999</v>
          </cell>
          <cell r="M139">
            <v>0</v>
          </cell>
          <cell r="O139">
            <v>1.35</v>
          </cell>
          <cell r="S139">
            <v>0</v>
          </cell>
          <cell r="U139">
            <v>0</v>
          </cell>
        </row>
        <row r="140">
          <cell r="C140" t="str">
            <v>UPA OLINDA</v>
          </cell>
          <cell r="E140" t="str">
            <v>JAIR MACIEL DE OLIVEIRA</v>
          </cell>
          <cell r="F140" t="str">
            <v>3-Administrativo</v>
          </cell>
          <cell r="G140">
            <v>782320</v>
          </cell>
          <cell r="H140">
            <v>44348</v>
          </cell>
          <cell r="I140">
            <v>0</v>
          </cell>
          <cell r="J140">
            <v>153.3432</v>
          </cell>
          <cell r="L140">
            <v>110.32259999999999</v>
          </cell>
          <cell r="M140">
            <v>30.19</v>
          </cell>
          <cell r="O140">
            <v>1.35</v>
          </cell>
          <cell r="R140">
            <v>229.05</v>
          </cell>
          <cell r="S140">
            <v>90.58</v>
          </cell>
          <cell r="U140">
            <v>0</v>
          </cell>
        </row>
        <row r="141">
          <cell r="C141" t="str">
            <v>UPA OLINDA</v>
          </cell>
          <cell r="E141" t="str">
            <v>JAIRO DA SILVA SANTOS</v>
          </cell>
          <cell r="F141" t="str">
            <v>2-Outros Profissionais da Saúde</v>
          </cell>
          <cell r="G141">
            <v>322205</v>
          </cell>
          <cell r="H141">
            <v>44348</v>
          </cell>
          <cell r="I141">
            <v>0</v>
          </cell>
          <cell r="J141">
            <v>147.62639999999999</v>
          </cell>
          <cell r="L141">
            <v>110.32259999999999</v>
          </cell>
          <cell r="M141">
            <v>22</v>
          </cell>
          <cell r="O141">
            <v>1.35</v>
          </cell>
          <cell r="R141">
            <v>116.55</v>
          </cell>
          <cell r="S141">
            <v>62.63</v>
          </cell>
          <cell r="U141">
            <v>0</v>
          </cell>
        </row>
        <row r="142">
          <cell r="C142" t="str">
            <v>UPA OLINDA</v>
          </cell>
          <cell r="E142" t="str">
            <v>JAKIELE BEM GOMES</v>
          </cell>
          <cell r="F142" t="str">
            <v>1-Médico</v>
          </cell>
          <cell r="G142">
            <v>225125</v>
          </cell>
          <cell r="H142">
            <v>44348</v>
          </cell>
          <cell r="I142">
            <v>0</v>
          </cell>
          <cell r="J142">
            <v>779.904</v>
          </cell>
          <cell r="L142">
            <v>110.32259999999999</v>
          </cell>
          <cell r="M142">
            <v>0</v>
          </cell>
          <cell r="O142">
            <v>10.83</v>
          </cell>
          <cell r="S142">
            <v>0</v>
          </cell>
          <cell r="U142">
            <v>0</v>
          </cell>
        </row>
        <row r="143">
          <cell r="C143" t="str">
            <v>UPA OLINDA</v>
          </cell>
          <cell r="E143" t="str">
            <v>JANAINA BARBOSA DE FRAGA</v>
          </cell>
          <cell r="F143" t="str">
            <v>2-Outros Profissionais da Saúde</v>
          </cell>
          <cell r="G143">
            <v>322205</v>
          </cell>
          <cell r="H143">
            <v>44348</v>
          </cell>
          <cell r="I143">
            <v>0</v>
          </cell>
          <cell r="J143">
            <v>115.8128</v>
          </cell>
          <cell r="L143">
            <v>110.32259999999999</v>
          </cell>
          <cell r="M143">
            <v>22</v>
          </cell>
          <cell r="O143">
            <v>1.35</v>
          </cell>
          <cell r="R143">
            <v>229.05</v>
          </cell>
          <cell r="S143">
            <v>59.4</v>
          </cell>
          <cell r="U143">
            <v>0</v>
          </cell>
        </row>
        <row r="144">
          <cell r="C144" t="str">
            <v>UPA OLINDA</v>
          </cell>
          <cell r="E144" t="str">
            <v>JENNIFFER PACHECO DA SILVA</v>
          </cell>
          <cell r="F144" t="str">
            <v>2-Outros Profissionais da Saúde</v>
          </cell>
          <cell r="G144">
            <v>322205</v>
          </cell>
          <cell r="H144">
            <v>44348</v>
          </cell>
          <cell r="I144">
            <v>0</v>
          </cell>
          <cell r="J144">
            <v>119.4736</v>
          </cell>
          <cell r="L144">
            <v>110.32259999999999</v>
          </cell>
          <cell r="M144">
            <v>0</v>
          </cell>
          <cell r="O144">
            <v>1.35</v>
          </cell>
          <cell r="R144">
            <v>157.05000000000001</v>
          </cell>
          <cell r="S144">
            <v>66</v>
          </cell>
          <cell r="U144">
            <v>0</v>
          </cell>
        </row>
        <row r="145">
          <cell r="C145" t="str">
            <v>UPA OLINDA</v>
          </cell>
          <cell r="E145" t="str">
            <v>JESSICA FERNANDES DE LIMA</v>
          </cell>
          <cell r="F145" t="str">
            <v>1-Médico</v>
          </cell>
          <cell r="G145">
            <v>225125</v>
          </cell>
          <cell r="H145">
            <v>44348</v>
          </cell>
          <cell r="I145">
            <v>0</v>
          </cell>
          <cell r="J145">
            <v>359.43759999999997</v>
          </cell>
          <cell r="L145">
            <v>110.32259999999999</v>
          </cell>
          <cell r="M145">
            <v>0</v>
          </cell>
          <cell r="O145">
            <v>10.83</v>
          </cell>
          <cell r="S145">
            <v>0</v>
          </cell>
          <cell r="U145">
            <v>0</v>
          </cell>
        </row>
        <row r="146">
          <cell r="C146" t="str">
            <v>UPA OLINDA</v>
          </cell>
          <cell r="E146" t="str">
            <v>JESSIKA LIMA DE SOUZA</v>
          </cell>
          <cell r="F146" t="str">
            <v>2-Outros Profissionais da Saúde</v>
          </cell>
          <cell r="G146">
            <v>322205</v>
          </cell>
          <cell r="H146">
            <v>44348</v>
          </cell>
          <cell r="I146">
            <v>0</v>
          </cell>
          <cell r="J146">
            <v>123.64</v>
          </cell>
          <cell r="L146">
            <v>110.32259999999999</v>
          </cell>
          <cell r="M146">
            <v>22</v>
          </cell>
          <cell r="O146">
            <v>1.35</v>
          </cell>
          <cell r="R146">
            <v>116.55</v>
          </cell>
          <cell r="S146">
            <v>66</v>
          </cell>
          <cell r="U146">
            <v>0</v>
          </cell>
        </row>
        <row r="147">
          <cell r="C147" t="str">
            <v>UPA OLINDA</v>
          </cell>
          <cell r="E147" t="str">
            <v>JOABE GOMES DO NASCIMENTO</v>
          </cell>
          <cell r="F147" t="str">
            <v>3-Administrativo</v>
          </cell>
          <cell r="G147">
            <v>517410</v>
          </cell>
          <cell r="H147">
            <v>44348</v>
          </cell>
          <cell r="I147">
            <v>0</v>
          </cell>
          <cell r="J147">
            <v>162.47280000000001</v>
          </cell>
          <cell r="L147">
            <v>110.32259999999999</v>
          </cell>
          <cell r="M147">
            <v>22</v>
          </cell>
          <cell r="O147">
            <v>1.35</v>
          </cell>
          <cell r="R147">
            <v>136.80000000000001</v>
          </cell>
          <cell r="S147">
            <v>44</v>
          </cell>
          <cell r="U147">
            <v>0</v>
          </cell>
        </row>
        <row r="148">
          <cell r="C148" t="str">
            <v>UPA OLINDA</v>
          </cell>
          <cell r="E148" t="str">
            <v>JOAO ALBERICO OLIVEIRA DE ARAUJO</v>
          </cell>
          <cell r="F148" t="str">
            <v>3-Administrativo</v>
          </cell>
          <cell r="G148">
            <v>324115</v>
          </cell>
          <cell r="H148">
            <v>44348</v>
          </cell>
          <cell r="I148">
            <v>0</v>
          </cell>
          <cell r="J148">
            <v>339.66800000000012</v>
          </cell>
          <cell r="L148">
            <v>110.32259999999999</v>
          </cell>
          <cell r="M148">
            <v>10.85</v>
          </cell>
          <cell r="O148">
            <v>1.35</v>
          </cell>
          <cell r="S148">
            <v>0</v>
          </cell>
          <cell r="U148">
            <v>0</v>
          </cell>
        </row>
        <row r="149">
          <cell r="C149" t="str">
            <v>UPA OLINDA</v>
          </cell>
          <cell r="E149" t="str">
            <v>JOAO ALEXANDRE ALVES DA SILVA</v>
          </cell>
          <cell r="F149" t="str">
            <v>3-Administrativo</v>
          </cell>
          <cell r="G149">
            <v>951105</v>
          </cell>
          <cell r="H149">
            <v>44348</v>
          </cell>
          <cell r="I149">
            <v>0</v>
          </cell>
          <cell r="J149">
            <v>136.6328</v>
          </cell>
          <cell r="L149">
            <v>110.32259999999999</v>
          </cell>
          <cell r="M149">
            <v>26.28</v>
          </cell>
          <cell r="O149">
            <v>1.35</v>
          </cell>
          <cell r="R149">
            <v>157.05000000000001</v>
          </cell>
          <cell r="S149">
            <v>78.83</v>
          </cell>
          <cell r="U149">
            <v>0</v>
          </cell>
        </row>
        <row r="150">
          <cell r="C150" t="str">
            <v>UPA OLINDA</v>
          </cell>
          <cell r="E150" t="str">
            <v>JOAO BOSCO BARRETO COUTO NETO</v>
          </cell>
          <cell r="F150" t="str">
            <v>1-Médico</v>
          </cell>
          <cell r="G150">
            <v>225125</v>
          </cell>
          <cell r="H150">
            <v>44348</v>
          </cell>
          <cell r="I150">
            <v>0</v>
          </cell>
          <cell r="J150">
            <v>459.24160000000012</v>
          </cell>
          <cell r="L150">
            <v>110.32259999999999</v>
          </cell>
          <cell r="M150">
            <v>0</v>
          </cell>
          <cell r="O150">
            <v>10.83</v>
          </cell>
          <cell r="S150">
            <v>0</v>
          </cell>
          <cell r="U150">
            <v>0</v>
          </cell>
        </row>
        <row r="151">
          <cell r="C151" t="str">
            <v>UPA OLINDA</v>
          </cell>
          <cell r="E151" t="str">
            <v>JOAO GABRIEL CARNEIRO DE LIRA</v>
          </cell>
          <cell r="F151" t="str">
            <v>3-Administrativo</v>
          </cell>
          <cell r="G151">
            <v>766420</v>
          </cell>
          <cell r="H151">
            <v>44348</v>
          </cell>
          <cell r="I151">
            <v>0</v>
          </cell>
          <cell r="J151">
            <v>126.6464</v>
          </cell>
          <cell r="L151">
            <v>110.32259999999999</v>
          </cell>
          <cell r="M151">
            <v>5.42</v>
          </cell>
          <cell r="O151">
            <v>1.35</v>
          </cell>
          <cell r="S151">
            <v>0</v>
          </cell>
          <cell r="U151">
            <v>0</v>
          </cell>
        </row>
        <row r="152">
          <cell r="C152" t="str">
            <v>UPA OLINDA</v>
          </cell>
          <cell r="E152" t="str">
            <v>JOCASTRA MARIA DA SILVA</v>
          </cell>
          <cell r="F152" t="str">
            <v>3-Administrativo</v>
          </cell>
          <cell r="G152">
            <v>513430</v>
          </cell>
          <cell r="H152">
            <v>44348</v>
          </cell>
          <cell r="I152">
            <v>0</v>
          </cell>
          <cell r="J152">
            <v>93.800799999999995</v>
          </cell>
          <cell r="L152">
            <v>110.32259999999999</v>
          </cell>
          <cell r="M152">
            <v>22</v>
          </cell>
          <cell r="O152">
            <v>1.35</v>
          </cell>
          <cell r="R152">
            <v>116.55</v>
          </cell>
          <cell r="S152">
            <v>66</v>
          </cell>
          <cell r="U152">
            <v>0</v>
          </cell>
        </row>
        <row r="153">
          <cell r="C153" t="str">
            <v>UPA OLINDA</v>
          </cell>
          <cell r="E153" t="str">
            <v>JOSE MAURICIO LEITE</v>
          </cell>
          <cell r="F153" t="str">
            <v>1-Médico</v>
          </cell>
          <cell r="G153">
            <v>225125</v>
          </cell>
          <cell r="H153">
            <v>44348</v>
          </cell>
          <cell r="I153">
            <v>0</v>
          </cell>
          <cell r="J153">
            <v>772.22080000000005</v>
          </cell>
          <cell r="L153">
            <v>110.32259999999999</v>
          </cell>
          <cell r="M153">
            <v>25.34</v>
          </cell>
          <cell r="O153">
            <v>10.83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JOSE VICENTE FERREIRA</v>
          </cell>
          <cell r="F154" t="str">
            <v>3-Administrativo</v>
          </cell>
          <cell r="G154">
            <v>766420</v>
          </cell>
          <cell r="H154">
            <v>44348</v>
          </cell>
          <cell r="I154">
            <v>0</v>
          </cell>
          <cell r="J154">
            <v>272.7808</v>
          </cell>
          <cell r="L154">
            <v>110.32259999999999</v>
          </cell>
          <cell r="M154">
            <v>5.42</v>
          </cell>
          <cell r="O154">
            <v>1.35</v>
          </cell>
          <cell r="S154">
            <v>0</v>
          </cell>
          <cell r="U154">
            <v>0</v>
          </cell>
        </row>
        <row r="155">
          <cell r="C155" t="str">
            <v>UPA OLINDA</v>
          </cell>
          <cell r="E155" t="str">
            <v>JOSE WELLINGTON DA SILVA PEREIRA</v>
          </cell>
          <cell r="F155" t="str">
            <v>2-Outros Profissionais da Saúde</v>
          </cell>
          <cell r="G155">
            <v>322205</v>
          </cell>
          <cell r="H155">
            <v>44348</v>
          </cell>
          <cell r="I155">
            <v>0</v>
          </cell>
          <cell r="J155">
            <v>109.8824</v>
          </cell>
          <cell r="L155">
            <v>110.32259999999999</v>
          </cell>
          <cell r="M155">
            <v>22</v>
          </cell>
          <cell r="O155">
            <v>1.35</v>
          </cell>
          <cell r="R155">
            <v>136.80000000000001</v>
          </cell>
          <cell r="S155">
            <v>66</v>
          </cell>
          <cell r="U155">
            <v>0</v>
          </cell>
        </row>
        <row r="156">
          <cell r="C156" t="str">
            <v>UPA OLINDA</v>
          </cell>
          <cell r="E156" t="str">
            <v>JOSELI CAVALCANTE DE ANDRADE</v>
          </cell>
          <cell r="F156" t="str">
            <v>2-Outros Profissionais da Saúde</v>
          </cell>
          <cell r="G156">
            <v>322205</v>
          </cell>
          <cell r="H156">
            <v>44348</v>
          </cell>
          <cell r="I156">
            <v>0</v>
          </cell>
          <cell r="J156">
            <v>161.17519999999999</v>
          </cell>
          <cell r="L156">
            <v>110.32259999999999</v>
          </cell>
          <cell r="M156">
            <v>22</v>
          </cell>
          <cell r="O156">
            <v>1.35</v>
          </cell>
          <cell r="R156">
            <v>116.55</v>
          </cell>
          <cell r="S156">
            <v>66</v>
          </cell>
          <cell r="U156">
            <v>0</v>
          </cell>
        </row>
        <row r="157">
          <cell r="C157" t="str">
            <v>UPA OLINDA</v>
          </cell>
          <cell r="E157" t="str">
            <v>JOSETE ALVES DO AMARAL</v>
          </cell>
          <cell r="F157" t="str">
            <v>1-Médico</v>
          </cell>
          <cell r="G157">
            <v>225125</v>
          </cell>
          <cell r="H157">
            <v>44348</v>
          </cell>
          <cell r="I157">
            <v>0</v>
          </cell>
          <cell r="J157">
            <v>747.48</v>
          </cell>
          <cell r="L157">
            <v>110.32259999999999</v>
          </cell>
          <cell r="M157">
            <v>6.34</v>
          </cell>
          <cell r="O157">
            <v>10.83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JOYCE DOS SANTOS SOARES</v>
          </cell>
          <cell r="F158" t="str">
            <v>3-Administrativo</v>
          </cell>
          <cell r="G158">
            <v>411010</v>
          </cell>
          <cell r="H158">
            <v>44348</v>
          </cell>
          <cell r="I158">
            <v>0</v>
          </cell>
          <cell r="J158">
            <v>150.7056</v>
          </cell>
          <cell r="L158">
            <v>110.32259999999999</v>
          </cell>
          <cell r="M158">
            <v>33.26</v>
          </cell>
          <cell r="O158">
            <v>1.35</v>
          </cell>
          <cell r="S158">
            <v>0</v>
          </cell>
          <cell r="U158">
            <v>0</v>
          </cell>
        </row>
        <row r="159">
          <cell r="C159" t="str">
            <v>UPA OLINDA</v>
          </cell>
          <cell r="E159" t="str">
            <v>JULIANA JOSEFA DA SILVA</v>
          </cell>
          <cell r="F159" t="str">
            <v>2-Outros Profissionais da Saúde</v>
          </cell>
          <cell r="G159">
            <v>322205</v>
          </cell>
          <cell r="H159">
            <v>44348</v>
          </cell>
          <cell r="I159">
            <v>0</v>
          </cell>
          <cell r="J159">
            <v>111.39919999999999</v>
          </cell>
          <cell r="L159">
            <v>110.32259999999999</v>
          </cell>
          <cell r="M159">
            <v>22</v>
          </cell>
          <cell r="O159">
            <v>1.35</v>
          </cell>
          <cell r="R159">
            <v>269.55</v>
          </cell>
          <cell r="S159">
            <v>66</v>
          </cell>
          <cell r="U159">
            <v>0</v>
          </cell>
        </row>
        <row r="160">
          <cell r="C160" t="str">
            <v>UPA OLINDA</v>
          </cell>
          <cell r="E160" t="str">
            <v>JULIANA TAVARES LINS</v>
          </cell>
          <cell r="F160" t="str">
            <v>2-Outros Profissionais da Saúde</v>
          </cell>
          <cell r="G160">
            <v>223505</v>
          </cell>
          <cell r="H160">
            <v>44348</v>
          </cell>
          <cell r="I160">
            <v>0</v>
          </cell>
          <cell r="J160">
            <v>391.00560000000002</v>
          </cell>
          <cell r="L160">
            <v>110.32259999999999</v>
          </cell>
          <cell r="M160">
            <v>3.08</v>
          </cell>
          <cell r="O160">
            <v>2.84</v>
          </cell>
          <cell r="S160">
            <v>0</v>
          </cell>
          <cell r="U160">
            <v>0</v>
          </cell>
        </row>
        <row r="161">
          <cell r="C161" t="str">
            <v>UPA OLINDA</v>
          </cell>
          <cell r="E161" t="str">
            <v>JULIO CEZAR ALVES DA SILVA</v>
          </cell>
          <cell r="F161" t="str">
            <v>3-Administrativo</v>
          </cell>
          <cell r="G161">
            <v>515110</v>
          </cell>
          <cell r="H161">
            <v>44348</v>
          </cell>
          <cell r="I161">
            <v>0</v>
          </cell>
          <cell r="J161">
            <v>110</v>
          </cell>
          <cell r="L161">
            <v>110.32259999999999</v>
          </cell>
          <cell r="M161">
            <v>0</v>
          </cell>
          <cell r="O161">
            <v>1.35</v>
          </cell>
          <cell r="R161">
            <v>116.55</v>
          </cell>
          <cell r="S161">
            <v>66</v>
          </cell>
          <cell r="U161">
            <v>0</v>
          </cell>
        </row>
        <row r="162">
          <cell r="C162" t="str">
            <v>UPA OLINDA</v>
          </cell>
          <cell r="E162" t="str">
            <v>KATIA LIMA BELISARIO</v>
          </cell>
          <cell r="F162" t="str">
            <v>2-Outros Profissionais da Saúde</v>
          </cell>
          <cell r="G162">
            <v>322205</v>
          </cell>
          <cell r="H162">
            <v>44348</v>
          </cell>
          <cell r="I162">
            <v>0</v>
          </cell>
          <cell r="J162">
            <v>148.24160000000001</v>
          </cell>
          <cell r="L162">
            <v>110.32259999999999</v>
          </cell>
          <cell r="M162">
            <v>22</v>
          </cell>
          <cell r="O162">
            <v>1.35</v>
          </cell>
          <cell r="R162">
            <v>157.05000000000001</v>
          </cell>
          <cell r="S162">
            <v>66</v>
          </cell>
          <cell r="U162">
            <v>66.11</v>
          </cell>
          <cell r="X162" t="str">
            <v>AUXILIO CRECHE</v>
          </cell>
        </row>
        <row r="163">
          <cell r="C163" t="str">
            <v>UPA OLINDA</v>
          </cell>
          <cell r="E163" t="str">
            <v>KELLY BATISTA DE FREITAS</v>
          </cell>
          <cell r="F163" t="str">
            <v>3-Administrativo</v>
          </cell>
          <cell r="G163">
            <v>521130</v>
          </cell>
          <cell r="H163">
            <v>44348</v>
          </cell>
          <cell r="I163">
            <v>0</v>
          </cell>
          <cell r="J163">
            <v>91.580799999999996</v>
          </cell>
          <cell r="L163">
            <v>110.32259999999999</v>
          </cell>
          <cell r="M163">
            <v>0</v>
          </cell>
          <cell r="O163">
            <v>1.35</v>
          </cell>
          <cell r="R163">
            <v>116.55</v>
          </cell>
          <cell r="S163">
            <v>66</v>
          </cell>
          <cell r="U163">
            <v>0</v>
          </cell>
        </row>
        <row r="164">
          <cell r="C164" t="str">
            <v>UPA OLINDA</v>
          </cell>
          <cell r="E164" t="str">
            <v>KLEITON JORGE GOMES DA SILVA</v>
          </cell>
          <cell r="F164" t="str">
            <v>2-Outros Profissionais da Saúde</v>
          </cell>
          <cell r="G164">
            <v>322205</v>
          </cell>
          <cell r="H164">
            <v>44348</v>
          </cell>
          <cell r="I164">
            <v>0</v>
          </cell>
          <cell r="J164">
            <v>107.80800000000001</v>
          </cell>
          <cell r="L164">
            <v>110.32259999999999</v>
          </cell>
          <cell r="M164">
            <v>22</v>
          </cell>
          <cell r="O164">
            <v>1.35</v>
          </cell>
          <cell r="R164">
            <v>116.55</v>
          </cell>
          <cell r="S164">
            <v>66</v>
          </cell>
          <cell r="U164">
            <v>0</v>
          </cell>
        </row>
        <row r="165">
          <cell r="C165" t="str">
            <v>UPA OLINDA</v>
          </cell>
          <cell r="E165" t="str">
            <v>LAIANE DE OLIVEIRA MONTEIRO</v>
          </cell>
          <cell r="F165" t="str">
            <v>3-Administrativo</v>
          </cell>
          <cell r="G165">
            <v>351605</v>
          </cell>
          <cell r="H165">
            <v>44348</v>
          </cell>
          <cell r="I165">
            <v>0</v>
          </cell>
          <cell r="J165">
            <v>239.136</v>
          </cell>
          <cell r="L165">
            <v>110.32259999999999</v>
          </cell>
          <cell r="M165">
            <v>30.86</v>
          </cell>
          <cell r="O165">
            <v>1.35</v>
          </cell>
          <cell r="S165">
            <v>0</v>
          </cell>
          <cell r="U165">
            <v>0</v>
          </cell>
        </row>
        <row r="166">
          <cell r="C166" t="str">
            <v>UPA OLINDA</v>
          </cell>
          <cell r="E166" t="str">
            <v>LARISSA MARIA CABRAL MEDEIROS</v>
          </cell>
          <cell r="F166" t="str">
            <v>1-Médico</v>
          </cell>
          <cell r="G166">
            <v>225125</v>
          </cell>
          <cell r="H166">
            <v>44348</v>
          </cell>
          <cell r="I166">
            <v>0</v>
          </cell>
          <cell r="J166">
            <v>725.69200000000001</v>
          </cell>
          <cell r="L166">
            <v>110.32259999999999</v>
          </cell>
          <cell r="M166">
            <v>0</v>
          </cell>
          <cell r="O166">
            <v>10.83</v>
          </cell>
          <cell r="S166">
            <v>0</v>
          </cell>
          <cell r="U166">
            <v>0</v>
          </cell>
        </row>
        <row r="167">
          <cell r="C167" t="str">
            <v>UPA OLINDA</v>
          </cell>
          <cell r="E167" t="str">
            <v>LENIDALVA RODRIGUES DO NASCIMENTO</v>
          </cell>
          <cell r="F167" t="str">
            <v>2-Outros Profissionais da Saúde</v>
          </cell>
          <cell r="G167">
            <v>322205</v>
          </cell>
          <cell r="H167">
            <v>44348</v>
          </cell>
          <cell r="I167">
            <v>0</v>
          </cell>
          <cell r="J167">
            <v>149.70480000000001</v>
          </cell>
          <cell r="L167">
            <v>110.32259999999999</v>
          </cell>
          <cell r="M167">
            <v>22</v>
          </cell>
          <cell r="O167">
            <v>1.35</v>
          </cell>
          <cell r="S167">
            <v>0</v>
          </cell>
          <cell r="U167">
            <v>0</v>
          </cell>
        </row>
        <row r="168">
          <cell r="C168" t="str">
            <v>UPA OLINDA</v>
          </cell>
          <cell r="E168" t="str">
            <v>LEONARDO DE OLIVEIRA MEDEIROS</v>
          </cell>
          <cell r="F168" t="str">
            <v>1-Médico</v>
          </cell>
          <cell r="G168">
            <v>225125</v>
          </cell>
          <cell r="H168">
            <v>44348</v>
          </cell>
          <cell r="I168">
            <v>0</v>
          </cell>
          <cell r="J168">
            <v>1331.404</v>
          </cell>
          <cell r="L168">
            <v>110.32259999999999</v>
          </cell>
          <cell r="M168">
            <v>6.34</v>
          </cell>
          <cell r="O168">
            <v>10.83</v>
          </cell>
          <cell r="S168">
            <v>0</v>
          </cell>
          <cell r="U168">
            <v>0</v>
          </cell>
        </row>
        <row r="169">
          <cell r="C169" t="str">
            <v>UPA OLINDA</v>
          </cell>
          <cell r="E169" t="str">
            <v>LIDIA MARQUES DE CASTRO</v>
          </cell>
          <cell r="F169" t="str">
            <v>2-Outros Profissionais da Saúde</v>
          </cell>
          <cell r="G169">
            <v>322205</v>
          </cell>
          <cell r="H169">
            <v>44348</v>
          </cell>
          <cell r="I169">
            <v>0</v>
          </cell>
          <cell r="J169">
            <v>181.7072</v>
          </cell>
          <cell r="L169">
            <v>110.32259999999999</v>
          </cell>
          <cell r="M169">
            <v>22</v>
          </cell>
          <cell r="O169">
            <v>1.35</v>
          </cell>
          <cell r="R169">
            <v>229.05</v>
          </cell>
          <cell r="S169">
            <v>66</v>
          </cell>
          <cell r="U169">
            <v>0</v>
          </cell>
        </row>
        <row r="170">
          <cell r="C170" t="str">
            <v>UPA OLINDA</v>
          </cell>
          <cell r="E170" t="str">
            <v>LIDIANE MARQUES DE CASTRO</v>
          </cell>
          <cell r="F170" t="str">
            <v>2-Outros Profissionais da Saúde</v>
          </cell>
          <cell r="G170">
            <v>322205</v>
          </cell>
          <cell r="H170">
            <v>44348</v>
          </cell>
          <cell r="I170">
            <v>0</v>
          </cell>
          <cell r="J170">
            <v>0</v>
          </cell>
          <cell r="L170">
            <v>110.32259999999999</v>
          </cell>
          <cell r="M170">
            <v>0</v>
          </cell>
          <cell r="O170">
            <v>1.35</v>
          </cell>
          <cell r="S170">
            <v>0</v>
          </cell>
          <cell r="U170">
            <v>0</v>
          </cell>
        </row>
        <row r="171">
          <cell r="C171" t="str">
            <v>UPA OLINDA</v>
          </cell>
          <cell r="E171" t="str">
            <v>LILIAN DOS SANTOS</v>
          </cell>
          <cell r="F171" t="str">
            <v>3-Administrativo</v>
          </cell>
          <cell r="G171">
            <v>411010</v>
          </cell>
          <cell r="H171">
            <v>44348</v>
          </cell>
          <cell r="I171">
            <v>0</v>
          </cell>
          <cell r="J171">
            <v>125.34480000000001</v>
          </cell>
          <cell r="L171">
            <v>110.32259999999999</v>
          </cell>
          <cell r="M171">
            <v>22</v>
          </cell>
          <cell r="O171">
            <v>1.35</v>
          </cell>
          <cell r="R171">
            <v>157.05000000000001</v>
          </cell>
          <cell r="S171">
            <v>66</v>
          </cell>
          <cell r="U171">
            <v>0</v>
          </cell>
        </row>
        <row r="172">
          <cell r="C172" t="str">
            <v>UPA OLINDA</v>
          </cell>
          <cell r="E172" t="str">
            <v>LUANA ALVES DE ANDRADE</v>
          </cell>
          <cell r="F172" t="str">
            <v>3-Administrativo</v>
          </cell>
          <cell r="G172">
            <v>223605</v>
          </cell>
          <cell r="H172">
            <v>44348</v>
          </cell>
          <cell r="I172">
            <v>0</v>
          </cell>
          <cell r="J172">
            <v>309.94720000000001</v>
          </cell>
          <cell r="L172">
            <v>110.32259999999999</v>
          </cell>
          <cell r="M172">
            <v>3.1</v>
          </cell>
          <cell r="O172">
            <v>1.35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LUANNA  ALESANDRA MONTEIRO DE OLIVEIRA</v>
          </cell>
          <cell r="F173" t="str">
            <v>3-Administrativo</v>
          </cell>
          <cell r="G173">
            <v>411010</v>
          </cell>
          <cell r="H173">
            <v>44348</v>
          </cell>
          <cell r="I173">
            <v>0</v>
          </cell>
          <cell r="J173">
            <v>109.14239999999999</v>
          </cell>
          <cell r="L173">
            <v>110.32259999999999</v>
          </cell>
          <cell r="M173">
            <v>22</v>
          </cell>
          <cell r="O173">
            <v>1.35</v>
          </cell>
          <cell r="R173">
            <v>79.05</v>
          </cell>
          <cell r="S173">
            <v>66</v>
          </cell>
          <cell r="U173">
            <v>0</v>
          </cell>
        </row>
        <row r="174">
          <cell r="C174" t="str">
            <v>UPA OLINDA</v>
          </cell>
          <cell r="E174" t="str">
            <v xml:space="preserve">LUCIANA GUILHERMINO DE MELO </v>
          </cell>
          <cell r="F174" t="str">
            <v>3-Administrativo</v>
          </cell>
          <cell r="G174">
            <v>322415</v>
          </cell>
          <cell r="H174">
            <v>44348</v>
          </cell>
          <cell r="I174">
            <v>0</v>
          </cell>
          <cell r="J174">
            <v>110.5264</v>
          </cell>
          <cell r="L174">
            <v>110.32259999999999</v>
          </cell>
          <cell r="M174">
            <v>22</v>
          </cell>
          <cell r="O174">
            <v>1.35</v>
          </cell>
          <cell r="R174">
            <v>229.05</v>
          </cell>
          <cell r="S174">
            <v>66</v>
          </cell>
          <cell r="U174">
            <v>0</v>
          </cell>
        </row>
        <row r="175">
          <cell r="C175" t="str">
            <v>UPA OLINDA</v>
          </cell>
          <cell r="E175" t="str">
            <v>LUCIANA SILVA PEREIRA</v>
          </cell>
          <cell r="F175" t="str">
            <v>2-Outros Profissionais da Saúde</v>
          </cell>
          <cell r="G175">
            <v>223505</v>
          </cell>
          <cell r="H175">
            <v>44348</v>
          </cell>
          <cell r="I175">
            <v>0</v>
          </cell>
          <cell r="J175">
            <v>406.14319999999998</v>
          </cell>
          <cell r="L175">
            <v>110.32259999999999</v>
          </cell>
          <cell r="M175">
            <v>3.08</v>
          </cell>
          <cell r="O175">
            <v>2.84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LUCIENE FERREIRA DE LIMA SILVA</v>
          </cell>
          <cell r="F176" t="str">
            <v>2-Outros Profissionais da Saúde</v>
          </cell>
          <cell r="G176">
            <v>322205</v>
          </cell>
          <cell r="H176">
            <v>44348</v>
          </cell>
          <cell r="I176">
            <v>0</v>
          </cell>
          <cell r="J176">
            <v>112.9752</v>
          </cell>
          <cell r="L176">
            <v>110.32259999999999</v>
          </cell>
          <cell r="M176">
            <v>22</v>
          </cell>
          <cell r="O176">
            <v>1.35</v>
          </cell>
          <cell r="R176">
            <v>184.05</v>
          </cell>
          <cell r="S176">
            <v>66</v>
          </cell>
          <cell r="U176">
            <v>0</v>
          </cell>
        </row>
        <row r="177">
          <cell r="C177" t="str">
            <v>UPA OLINDA</v>
          </cell>
          <cell r="E177" t="str">
            <v>MAGDA MARIA APOLINARIO BARBOSA</v>
          </cell>
          <cell r="F177" t="str">
            <v>1-Médico</v>
          </cell>
          <cell r="G177">
            <v>225125</v>
          </cell>
          <cell r="H177">
            <v>44348</v>
          </cell>
          <cell r="I177">
            <v>0</v>
          </cell>
          <cell r="J177">
            <v>738.28880000000004</v>
          </cell>
          <cell r="L177">
            <v>110.32259999999999</v>
          </cell>
          <cell r="M177">
            <v>0</v>
          </cell>
          <cell r="O177">
            <v>10.93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MANOELA DE PAIVA CAMPOS</v>
          </cell>
          <cell r="F178" t="str">
            <v>1-Médico</v>
          </cell>
          <cell r="G178">
            <v>225125</v>
          </cell>
          <cell r="H178">
            <v>44348</v>
          </cell>
          <cell r="I178">
            <v>0</v>
          </cell>
          <cell r="J178">
            <v>409.96800000000002</v>
          </cell>
          <cell r="L178">
            <v>110.32259999999999</v>
          </cell>
          <cell r="M178">
            <v>0</v>
          </cell>
          <cell r="O178">
            <v>10.93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MANUELA DE MELO RIBEIRO PARANHOS AGRA</v>
          </cell>
          <cell r="F179" t="str">
            <v>1-Médico</v>
          </cell>
          <cell r="G179">
            <v>225125</v>
          </cell>
          <cell r="H179">
            <v>44348</v>
          </cell>
          <cell r="I179">
            <v>0</v>
          </cell>
          <cell r="J179">
            <v>674.05439999999999</v>
          </cell>
          <cell r="L179">
            <v>110.32259999999999</v>
          </cell>
          <cell r="M179">
            <v>0</v>
          </cell>
          <cell r="O179">
            <v>10.93</v>
          </cell>
          <cell r="S179">
            <v>0</v>
          </cell>
          <cell r="U179">
            <v>0</v>
          </cell>
        </row>
        <row r="180">
          <cell r="C180" t="str">
            <v>UPA OLINDA</v>
          </cell>
          <cell r="E180" t="str">
            <v>MARCELO FOERSTER D ASSUNCAO</v>
          </cell>
          <cell r="F180" t="str">
            <v>3-Administrativo</v>
          </cell>
          <cell r="G180">
            <v>223208</v>
          </cell>
          <cell r="H180">
            <v>44348</v>
          </cell>
          <cell r="I180">
            <v>0</v>
          </cell>
          <cell r="J180">
            <v>299.39280000000002</v>
          </cell>
          <cell r="L180">
            <v>110.32259999999999</v>
          </cell>
          <cell r="M180">
            <v>0</v>
          </cell>
          <cell r="O180">
            <v>1.35</v>
          </cell>
          <cell r="S180">
            <v>0</v>
          </cell>
          <cell r="U180">
            <v>0</v>
          </cell>
        </row>
        <row r="181">
          <cell r="C181" t="str">
            <v>UPA OLINDA</v>
          </cell>
          <cell r="E181" t="str">
            <v>MARCOS ANTONIO PIRES VALADARES LUSTOSA</v>
          </cell>
          <cell r="F181" t="str">
            <v>1-Médico</v>
          </cell>
          <cell r="G181">
            <v>225125</v>
          </cell>
          <cell r="H181">
            <v>44348</v>
          </cell>
          <cell r="I181">
            <v>0</v>
          </cell>
          <cell r="J181">
            <v>360.16719999999998</v>
          </cell>
          <cell r="L181">
            <v>110.32259999999999</v>
          </cell>
          <cell r="M181">
            <v>3.17</v>
          </cell>
          <cell r="O181">
            <v>10.83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MARCUS VINICIUS DE OLIVEIRA VASCONCELOS</v>
          </cell>
          <cell r="F182" t="str">
            <v>3-Administrativo</v>
          </cell>
          <cell r="G182">
            <v>223405</v>
          </cell>
          <cell r="H182">
            <v>44348</v>
          </cell>
          <cell r="I182">
            <v>0</v>
          </cell>
          <cell r="J182">
            <v>438.93439999999998</v>
          </cell>
          <cell r="L182">
            <v>110.32259999999999</v>
          </cell>
          <cell r="M182">
            <v>0</v>
          </cell>
          <cell r="O182">
            <v>1.35</v>
          </cell>
          <cell r="S182">
            <v>0</v>
          </cell>
          <cell r="U182">
            <v>0</v>
          </cell>
        </row>
        <row r="183">
          <cell r="C183" t="str">
            <v>UPA OLINDA</v>
          </cell>
          <cell r="E183" t="str">
            <v>MARIA APARECIDA DE FATIMA ALENCAR NOBRE</v>
          </cell>
          <cell r="F183" t="str">
            <v>3-Administrativo</v>
          </cell>
          <cell r="G183">
            <v>223208</v>
          </cell>
          <cell r="H183">
            <v>44348</v>
          </cell>
          <cell r="I183">
            <v>0</v>
          </cell>
          <cell r="J183">
            <v>312.49200000000002</v>
          </cell>
          <cell r="L183">
            <v>110.32259999999999</v>
          </cell>
          <cell r="M183">
            <v>0</v>
          </cell>
          <cell r="O183">
            <v>1.35</v>
          </cell>
          <cell r="S183">
            <v>0</v>
          </cell>
          <cell r="U183">
            <v>0</v>
          </cell>
        </row>
        <row r="184">
          <cell r="C184" t="str">
            <v>UPA OLINDA</v>
          </cell>
          <cell r="E184" t="str">
            <v>MARIA DA CONCEICAO TEODORO DA SILVA DANTAS</v>
          </cell>
          <cell r="F184" t="str">
            <v>3-Administrativo</v>
          </cell>
          <cell r="G184">
            <v>521130</v>
          </cell>
          <cell r="H184">
            <v>44348</v>
          </cell>
          <cell r="I184">
            <v>0</v>
          </cell>
          <cell r="J184">
            <v>104.7736</v>
          </cell>
          <cell r="L184">
            <v>110.32259999999999</v>
          </cell>
          <cell r="M184">
            <v>22</v>
          </cell>
          <cell r="O184">
            <v>1.35</v>
          </cell>
          <cell r="R184">
            <v>229.05</v>
          </cell>
          <cell r="S184">
            <v>66</v>
          </cell>
          <cell r="U184">
            <v>0</v>
          </cell>
        </row>
        <row r="185">
          <cell r="C185" t="str">
            <v>UPA OLINDA</v>
          </cell>
          <cell r="E185" t="str">
            <v>MARIA DAS DORES DA SILVA</v>
          </cell>
          <cell r="F185" t="str">
            <v>3-Administrativo</v>
          </cell>
          <cell r="G185">
            <v>223705</v>
          </cell>
          <cell r="H185">
            <v>44348</v>
          </cell>
          <cell r="I185">
            <v>0</v>
          </cell>
          <cell r="J185">
            <v>96.68</v>
          </cell>
          <cell r="L185">
            <v>110.32259999999999</v>
          </cell>
          <cell r="M185">
            <v>22</v>
          </cell>
          <cell r="O185">
            <v>1.35</v>
          </cell>
          <cell r="R185">
            <v>229.05</v>
          </cell>
          <cell r="S185">
            <v>66</v>
          </cell>
          <cell r="U185">
            <v>0</v>
          </cell>
        </row>
        <row r="186">
          <cell r="C186" t="str">
            <v>UPA OLINDA</v>
          </cell>
          <cell r="E186" t="str">
            <v>MARIA DE FATIMA PINTO RIBEIRO</v>
          </cell>
          <cell r="F186" t="str">
            <v>3-Administrativo</v>
          </cell>
          <cell r="G186">
            <v>223208</v>
          </cell>
          <cell r="H186">
            <v>44348</v>
          </cell>
          <cell r="I186">
            <v>0</v>
          </cell>
          <cell r="J186">
            <v>303.452</v>
          </cell>
          <cell r="L186">
            <v>110.32259999999999</v>
          </cell>
          <cell r="M186">
            <v>0</v>
          </cell>
          <cell r="O186">
            <v>1.35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MARIA DE LOURDES DO NASCIMENTO SILVA SOARES</v>
          </cell>
          <cell r="F187" t="str">
            <v>3-Administrativo</v>
          </cell>
          <cell r="G187">
            <v>223605</v>
          </cell>
          <cell r="H187">
            <v>44348</v>
          </cell>
          <cell r="I187">
            <v>0</v>
          </cell>
          <cell r="J187">
            <v>82.1464</v>
          </cell>
          <cell r="L187">
            <v>110.32259999999999</v>
          </cell>
          <cell r="M187">
            <v>0</v>
          </cell>
          <cell r="O187">
            <v>2.94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MARIA EUGENIA SOUSA PEREIRA</v>
          </cell>
          <cell r="F188" t="str">
            <v>2-Outros Profissionais da Saúde</v>
          </cell>
          <cell r="G188">
            <v>223505</v>
          </cell>
          <cell r="H188">
            <v>44348</v>
          </cell>
          <cell r="I188">
            <v>0</v>
          </cell>
          <cell r="J188">
            <v>362.03120000000001</v>
          </cell>
          <cell r="L188">
            <v>110.32259999999999</v>
          </cell>
          <cell r="M188">
            <v>0</v>
          </cell>
          <cell r="O188">
            <v>2.94</v>
          </cell>
          <cell r="R188">
            <v>181.05</v>
          </cell>
          <cell r="S188">
            <v>104.87</v>
          </cell>
          <cell r="U188">
            <v>0</v>
          </cell>
        </row>
        <row r="189">
          <cell r="C189" t="str">
            <v>UPA OLINDA</v>
          </cell>
          <cell r="E189" t="str">
            <v>MARIA ROSICLEIDE MOREIRA</v>
          </cell>
          <cell r="F189" t="str">
            <v>2-Outros Profissionais da Saúde</v>
          </cell>
          <cell r="G189">
            <v>223505</v>
          </cell>
          <cell r="H189">
            <v>44348</v>
          </cell>
          <cell r="I189">
            <v>0</v>
          </cell>
          <cell r="J189">
            <v>392.83920000000001</v>
          </cell>
          <cell r="L189">
            <v>110.32259999999999</v>
          </cell>
          <cell r="M189">
            <v>0</v>
          </cell>
          <cell r="O189">
            <v>2.94</v>
          </cell>
          <cell r="S189">
            <v>0</v>
          </cell>
          <cell r="U189">
            <v>0</v>
          </cell>
        </row>
        <row r="190">
          <cell r="C190" t="str">
            <v>UPA OLINDA</v>
          </cell>
          <cell r="E190" t="str">
            <v>MARIANA DA COSTA BEZERRA</v>
          </cell>
          <cell r="F190" t="str">
            <v>1-Médico</v>
          </cell>
          <cell r="G190">
            <v>225125</v>
          </cell>
          <cell r="H190">
            <v>44348</v>
          </cell>
          <cell r="I190">
            <v>0</v>
          </cell>
          <cell r="J190">
            <v>349.68720000000002</v>
          </cell>
          <cell r="L190">
            <v>110.32259999999999</v>
          </cell>
          <cell r="M190">
            <v>0</v>
          </cell>
          <cell r="O190">
            <v>10.9</v>
          </cell>
          <cell r="S190">
            <v>0</v>
          </cell>
          <cell r="U190">
            <v>0</v>
          </cell>
        </row>
        <row r="191">
          <cell r="C191" t="str">
            <v>UPA OLINDA</v>
          </cell>
          <cell r="E191" t="str">
            <v>MARIANA SANTOS RIBEIRO DE LIMA BATISTA</v>
          </cell>
          <cell r="F191" t="str">
            <v>3-Administrativo</v>
          </cell>
          <cell r="G191">
            <v>223208</v>
          </cell>
          <cell r="H191">
            <v>44348</v>
          </cell>
          <cell r="I191">
            <v>0</v>
          </cell>
          <cell r="J191">
            <v>300.09199999999998</v>
          </cell>
          <cell r="L191">
            <v>110.32259999999999</v>
          </cell>
          <cell r="M191">
            <v>0</v>
          </cell>
          <cell r="O191">
            <v>1.35</v>
          </cell>
          <cell r="S191">
            <v>0</v>
          </cell>
          <cell r="U191">
            <v>0</v>
          </cell>
        </row>
        <row r="192">
          <cell r="C192" t="str">
            <v>UPA OLINDA</v>
          </cell>
          <cell r="E192" t="str">
            <v>MARIANGELA BRITO GOMES</v>
          </cell>
          <cell r="F192" t="str">
            <v>2-Outros Profissionais da Saúde</v>
          </cell>
          <cell r="G192">
            <v>322205</v>
          </cell>
          <cell r="H192">
            <v>44348</v>
          </cell>
          <cell r="I192">
            <v>0</v>
          </cell>
          <cell r="J192">
            <v>124.7336</v>
          </cell>
          <cell r="L192">
            <v>110.32259999999999</v>
          </cell>
          <cell r="M192">
            <v>0</v>
          </cell>
          <cell r="O192">
            <v>1.65</v>
          </cell>
          <cell r="R192">
            <v>169.05</v>
          </cell>
          <cell r="S192">
            <v>52.8</v>
          </cell>
          <cell r="U192">
            <v>0</v>
          </cell>
        </row>
        <row r="193">
          <cell r="C193" t="str">
            <v>UPA OLINDA</v>
          </cell>
          <cell r="E193" t="str">
            <v>MARIELY DO REGO BARROS DE ANDRADE</v>
          </cell>
          <cell r="F193" t="str">
            <v>2-Outros Profissionais da Saúde</v>
          </cell>
          <cell r="G193">
            <v>223505</v>
          </cell>
          <cell r="H193">
            <v>44348</v>
          </cell>
          <cell r="I193">
            <v>0</v>
          </cell>
          <cell r="J193">
            <v>260.7688</v>
          </cell>
          <cell r="L193">
            <v>110.32259999999999</v>
          </cell>
          <cell r="M193">
            <v>3.08</v>
          </cell>
          <cell r="O193">
            <v>2.84</v>
          </cell>
          <cell r="S193">
            <v>0</v>
          </cell>
          <cell r="U193">
            <v>0</v>
          </cell>
        </row>
        <row r="194">
          <cell r="C194" t="str">
            <v>UPA OLINDA</v>
          </cell>
          <cell r="E194" t="str">
            <v>MARILIA MARTINS SILVA</v>
          </cell>
          <cell r="F194" t="str">
            <v>3-Administrativo</v>
          </cell>
          <cell r="G194">
            <v>411010</v>
          </cell>
          <cell r="H194">
            <v>44348</v>
          </cell>
          <cell r="I194">
            <v>0</v>
          </cell>
          <cell r="J194">
            <v>116.7752</v>
          </cell>
          <cell r="L194">
            <v>110.32259999999999</v>
          </cell>
          <cell r="M194">
            <v>27.3</v>
          </cell>
          <cell r="O194">
            <v>1.35</v>
          </cell>
          <cell r="R194">
            <v>319.05</v>
          </cell>
          <cell r="S194">
            <v>0</v>
          </cell>
          <cell r="U194">
            <v>66.12</v>
          </cell>
          <cell r="X194" t="str">
            <v>AUXILIO CRECHE</v>
          </cell>
        </row>
        <row r="195">
          <cell r="C195" t="str">
            <v>UPA OLINDA</v>
          </cell>
          <cell r="E195" t="str">
            <v>MARINEIDE DE SOUZA MONTEIRO</v>
          </cell>
          <cell r="F195" t="str">
            <v>3-Administrativo</v>
          </cell>
          <cell r="G195">
            <v>411010</v>
          </cell>
          <cell r="H195">
            <v>44348</v>
          </cell>
          <cell r="I195">
            <v>0</v>
          </cell>
          <cell r="J195">
            <v>243.65280000000001</v>
          </cell>
          <cell r="L195">
            <v>110.32259999999999</v>
          </cell>
          <cell r="M195">
            <v>0</v>
          </cell>
          <cell r="O195">
            <v>1.35</v>
          </cell>
          <cell r="S195">
            <v>0</v>
          </cell>
          <cell r="U195">
            <v>0</v>
          </cell>
        </row>
        <row r="196">
          <cell r="C196" t="str">
            <v>UPA OLINDA</v>
          </cell>
          <cell r="E196" t="str">
            <v>MARIO JOSE DA SILVA</v>
          </cell>
          <cell r="F196" t="str">
            <v>3-Administrativo</v>
          </cell>
          <cell r="G196">
            <v>782320</v>
          </cell>
          <cell r="H196">
            <v>44348</v>
          </cell>
          <cell r="I196">
            <v>0</v>
          </cell>
          <cell r="J196">
            <v>150.4528</v>
          </cell>
          <cell r="L196">
            <v>110.32259999999999</v>
          </cell>
          <cell r="M196">
            <v>0</v>
          </cell>
          <cell r="O196">
            <v>1.35</v>
          </cell>
          <cell r="R196">
            <v>116.55</v>
          </cell>
          <cell r="S196">
            <v>90.58</v>
          </cell>
          <cell r="U196">
            <v>0</v>
          </cell>
        </row>
        <row r="197">
          <cell r="C197" t="str">
            <v>UPA OLINDA</v>
          </cell>
          <cell r="E197" t="str">
            <v>MARIUSKA RODRIGUES RAPOSO LAPORTE</v>
          </cell>
          <cell r="F197" t="str">
            <v>3-Administrativo</v>
          </cell>
          <cell r="G197">
            <v>251605</v>
          </cell>
          <cell r="H197">
            <v>44348</v>
          </cell>
          <cell r="I197">
            <v>0</v>
          </cell>
          <cell r="J197">
            <v>212.04079999999999</v>
          </cell>
          <cell r="L197">
            <v>110.32259999999999</v>
          </cell>
          <cell r="M197">
            <v>0</v>
          </cell>
          <cell r="O197">
            <v>1.35</v>
          </cell>
          <cell r="S197">
            <v>0</v>
          </cell>
          <cell r="U197">
            <v>0</v>
          </cell>
        </row>
        <row r="198">
          <cell r="C198" t="str">
            <v>UPA OLINDA</v>
          </cell>
          <cell r="E198" t="str">
            <v>MARY SIMONE BOYER DE ALMEIDA DOS ANJOS</v>
          </cell>
          <cell r="F198" t="str">
            <v>2-Outros Profissionais da Saúde</v>
          </cell>
          <cell r="G198">
            <v>322205</v>
          </cell>
          <cell r="H198">
            <v>44348</v>
          </cell>
          <cell r="I198">
            <v>0</v>
          </cell>
          <cell r="J198">
            <v>177.54159999999999</v>
          </cell>
          <cell r="L198">
            <v>110.32259999999999</v>
          </cell>
          <cell r="M198">
            <v>22</v>
          </cell>
          <cell r="O198">
            <v>1.35</v>
          </cell>
          <cell r="R198">
            <v>126.45</v>
          </cell>
          <cell r="S198">
            <v>66</v>
          </cell>
          <cell r="U198">
            <v>0</v>
          </cell>
        </row>
        <row r="199">
          <cell r="C199" t="str">
            <v>UPA OLINDA</v>
          </cell>
          <cell r="E199" t="str">
            <v>MATEUS COTIAS FILIZOLA</v>
          </cell>
          <cell r="F199" t="str">
            <v>1-Médico</v>
          </cell>
          <cell r="G199">
            <v>225125</v>
          </cell>
          <cell r="H199">
            <v>44348</v>
          </cell>
          <cell r="I199">
            <v>0</v>
          </cell>
          <cell r="J199">
            <v>116.0112</v>
          </cell>
          <cell r="L199">
            <v>110.32259999999999</v>
          </cell>
          <cell r="M199">
            <v>0</v>
          </cell>
          <cell r="O199">
            <v>10.83</v>
          </cell>
          <cell r="S199">
            <v>0</v>
          </cell>
          <cell r="U199">
            <v>0</v>
          </cell>
        </row>
        <row r="200">
          <cell r="C200" t="str">
            <v>UPA OLINDA</v>
          </cell>
          <cell r="E200" t="str">
            <v>MATEUS NOGUEIRA SILVA</v>
          </cell>
          <cell r="F200" t="str">
            <v>1-Médico</v>
          </cell>
          <cell r="G200">
            <v>225125</v>
          </cell>
          <cell r="H200">
            <v>44348</v>
          </cell>
          <cell r="I200">
            <v>0</v>
          </cell>
          <cell r="J200">
            <v>95.552800000000005</v>
          </cell>
          <cell r="L200">
            <v>110.32259999999999</v>
          </cell>
          <cell r="M200">
            <v>0</v>
          </cell>
          <cell r="O200">
            <v>10.83</v>
          </cell>
          <cell r="S200">
            <v>0</v>
          </cell>
          <cell r="U200">
            <v>0</v>
          </cell>
        </row>
        <row r="201">
          <cell r="C201" t="str">
            <v>UPA OLINDA</v>
          </cell>
          <cell r="E201" t="str">
            <v>MATHEUS DOS SANTOS ALEXANDRE</v>
          </cell>
          <cell r="F201" t="str">
            <v>3-Administrativo</v>
          </cell>
          <cell r="G201">
            <v>411010</v>
          </cell>
          <cell r="H201">
            <v>44348</v>
          </cell>
          <cell r="I201">
            <v>0</v>
          </cell>
          <cell r="J201">
            <v>10.9114</v>
          </cell>
          <cell r="L201">
            <v>110.32259999999999</v>
          </cell>
          <cell r="M201">
            <v>0</v>
          </cell>
          <cell r="O201">
            <v>1.35</v>
          </cell>
          <cell r="R201">
            <v>244.87</v>
          </cell>
          <cell r="S201">
            <v>27.5</v>
          </cell>
          <cell r="U201">
            <v>0</v>
          </cell>
        </row>
        <row r="202">
          <cell r="C202" t="str">
            <v>UPA OLINDA</v>
          </cell>
          <cell r="E202" t="str">
            <v>MAURICIO LINO DE SANTANA</v>
          </cell>
          <cell r="F202" t="str">
            <v>1-Médico</v>
          </cell>
          <cell r="G202">
            <v>225124</v>
          </cell>
          <cell r="H202">
            <v>44348</v>
          </cell>
          <cell r="I202">
            <v>0</v>
          </cell>
          <cell r="J202">
            <v>0</v>
          </cell>
          <cell r="L202">
            <v>110.32259999999999</v>
          </cell>
          <cell r="M202">
            <v>0</v>
          </cell>
          <cell r="O202">
            <v>10.83</v>
          </cell>
          <cell r="S202">
            <v>0</v>
          </cell>
          <cell r="U202">
            <v>0</v>
          </cell>
        </row>
        <row r="203">
          <cell r="C203" t="str">
            <v>UPA OLINDA</v>
          </cell>
          <cell r="E203" t="str">
            <v>MAYARA ALBUQUERQUE DORNELAS DE SOUZA</v>
          </cell>
          <cell r="F203" t="str">
            <v>2-Outros Profissionais da Saúde</v>
          </cell>
          <cell r="G203">
            <v>223505</v>
          </cell>
          <cell r="H203">
            <v>44348</v>
          </cell>
          <cell r="I203">
            <v>0</v>
          </cell>
          <cell r="J203">
            <v>297.25360000000001</v>
          </cell>
          <cell r="L203">
            <v>110.32259999999999</v>
          </cell>
          <cell r="M203">
            <v>0</v>
          </cell>
          <cell r="O203">
            <v>2.84</v>
          </cell>
          <cell r="R203">
            <v>94.05</v>
          </cell>
          <cell r="S203">
            <v>92.59</v>
          </cell>
          <cell r="U203">
            <v>0</v>
          </cell>
        </row>
        <row r="204">
          <cell r="C204" t="str">
            <v>UPA OLINDA</v>
          </cell>
          <cell r="E204" t="str">
            <v>MICLEIDE MARTINIANO DA SILVA</v>
          </cell>
          <cell r="F204" t="str">
            <v>3-Administrativo</v>
          </cell>
          <cell r="G204">
            <v>515205</v>
          </cell>
          <cell r="H204">
            <v>44348</v>
          </cell>
          <cell r="I204">
            <v>0</v>
          </cell>
          <cell r="J204">
            <v>139.62880000000001</v>
          </cell>
          <cell r="L204">
            <v>110.32259999999999</v>
          </cell>
          <cell r="M204">
            <v>23.8</v>
          </cell>
          <cell r="O204">
            <v>1.35</v>
          </cell>
          <cell r="R204">
            <v>146.85</v>
          </cell>
          <cell r="S204">
            <v>71.400000000000006</v>
          </cell>
          <cell r="U204">
            <v>0</v>
          </cell>
        </row>
        <row r="205">
          <cell r="C205" t="str">
            <v>UPA OLINDA</v>
          </cell>
          <cell r="E205" t="str">
            <v>MILENA CRISTINA MOURA FIGUEIRA</v>
          </cell>
          <cell r="F205" t="str">
            <v>3-Administrativo</v>
          </cell>
          <cell r="G205">
            <v>123105</v>
          </cell>
          <cell r="H205">
            <v>44348</v>
          </cell>
          <cell r="I205">
            <v>0</v>
          </cell>
          <cell r="J205">
            <v>1218.3776</v>
          </cell>
          <cell r="L205">
            <v>110.32259999999999</v>
          </cell>
          <cell r="M205">
            <v>0</v>
          </cell>
          <cell r="O205">
            <v>1.35</v>
          </cell>
          <cell r="S205">
            <v>0</v>
          </cell>
          <cell r="U205">
            <v>66.12</v>
          </cell>
          <cell r="X205" t="str">
            <v>AUXILIO CRECHE</v>
          </cell>
        </row>
        <row r="206">
          <cell r="C206" t="str">
            <v>UPA OLINDA</v>
          </cell>
          <cell r="E206" t="str">
            <v>MILENA LINS DE CERQUEIRA PORTO</v>
          </cell>
          <cell r="F206" t="str">
            <v>1-Médico</v>
          </cell>
          <cell r="G206">
            <v>225125</v>
          </cell>
          <cell r="H206">
            <v>44348</v>
          </cell>
          <cell r="I206">
            <v>0</v>
          </cell>
          <cell r="J206">
            <v>0</v>
          </cell>
          <cell r="M206">
            <v>0</v>
          </cell>
          <cell r="S206">
            <v>0</v>
          </cell>
          <cell r="U206">
            <v>0</v>
          </cell>
        </row>
        <row r="207">
          <cell r="C207" t="str">
            <v>UPA OLINDA</v>
          </cell>
          <cell r="E207" t="str">
            <v>MIRELA DOS SANTOS SILVA</v>
          </cell>
          <cell r="F207" t="str">
            <v>2-Outros Profissionais da Saúde</v>
          </cell>
          <cell r="G207">
            <v>223505</v>
          </cell>
          <cell r="H207">
            <v>44348</v>
          </cell>
          <cell r="I207">
            <v>0</v>
          </cell>
          <cell r="J207">
            <v>446.464</v>
          </cell>
          <cell r="L207">
            <v>110.32259999999999</v>
          </cell>
          <cell r="M207">
            <v>3.08</v>
          </cell>
          <cell r="O207">
            <v>2.84</v>
          </cell>
          <cell r="R207">
            <v>94.05</v>
          </cell>
          <cell r="S207">
            <v>97.5</v>
          </cell>
          <cell r="U207">
            <v>0</v>
          </cell>
        </row>
        <row r="208">
          <cell r="C208" t="str">
            <v>UPA OLINDA</v>
          </cell>
          <cell r="E208" t="str">
            <v>MIRIAN LOPES DE ARAUJO</v>
          </cell>
          <cell r="F208" t="str">
            <v>2-Outros Profissionais da Saúde</v>
          </cell>
          <cell r="G208">
            <v>322205</v>
          </cell>
          <cell r="H208">
            <v>44348</v>
          </cell>
          <cell r="I208">
            <v>0</v>
          </cell>
          <cell r="J208">
            <v>113.5064</v>
          </cell>
          <cell r="L208">
            <v>110.32259999999999</v>
          </cell>
          <cell r="M208">
            <v>0</v>
          </cell>
          <cell r="O208">
            <v>1.35</v>
          </cell>
          <cell r="R208">
            <v>157.05000000000001</v>
          </cell>
          <cell r="S208">
            <v>37.700000000000003</v>
          </cell>
          <cell r="U208">
            <v>0</v>
          </cell>
        </row>
        <row r="209">
          <cell r="C209" t="str">
            <v>UPA OLINDA</v>
          </cell>
          <cell r="E209" t="str">
            <v>NATHALIA DUARTE SILVA</v>
          </cell>
          <cell r="F209" t="str">
            <v>1-Médico</v>
          </cell>
          <cell r="G209">
            <v>225125</v>
          </cell>
          <cell r="H209">
            <v>44348</v>
          </cell>
          <cell r="I209">
            <v>0</v>
          </cell>
          <cell r="J209">
            <v>728.23119999999994</v>
          </cell>
          <cell r="L209">
            <v>110.32259999999999</v>
          </cell>
          <cell r="M209">
            <v>0</v>
          </cell>
          <cell r="O209">
            <v>10.83</v>
          </cell>
          <cell r="S209">
            <v>0</v>
          </cell>
          <cell r="U209">
            <v>0</v>
          </cell>
        </row>
        <row r="210">
          <cell r="C210" t="str">
            <v>UPA OLINDA</v>
          </cell>
          <cell r="E210" t="str">
            <v>NATHALIA FAUSTINO DE ALBUQUERQUE</v>
          </cell>
          <cell r="F210" t="str">
            <v>3-Administrativo</v>
          </cell>
          <cell r="G210">
            <v>324115</v>
          </cell>
          <cell r="H210">
            <v>44348</v>
          </cell>
          <cell r="I210">
            <v>0</v>
          </cell>
          <cell r="J210">
            <v>250.8192</v>
          </cell>
          <cell r="L210">
            <v>110.32259999999999</v>
          </cell>
          <cell r="M210">
            <v>0</v>
          </cell>
          <cell r="O210">
            <v>1.35</v>
          </cell>
          <cell r="S210">
            <v>0</v>
          </cell>
          <cell r="U210">
            <v>0</v>
          </cell>
        </row>
        <row r="211">
          <cell r="C211" t="str">
            <v>UPA OLINDA</v>
          </cell>
          <cell r="E211" t="str">
            <v>NATHALY BIANCA PEREIRA</v>
          </cell>
          <cell r="F211" t="str">
            <v>2-Outros Profissionais da Saúde</v>
          </cell>
          <cell r="G211">
            <v>322205</v>
          </cell>
          <cell r="H211">
            <v>44348</v>
          </cell>
          <cell r="I211">
            <v>0</v>
          </cell>
          <cell r="J211">
            <v>112.3904</v>
          </cell>
          <cell r="L211">
            <v>110.32259999999999</v>
          </cell>
          <cell r="M211">
            <v>22</v>
          </cell>
          <cell r="O211">
            <v>1.35</v>
          </cell>
          <cell r="R211">
            <v>251.85</v>
          </cell>
          <cell r="S211">
            <v>46.73</v>
          </cell>
          <cell r="U211">
            <v>50.68</v>
          </cell>
          <cell r="X211" t="str">
            <v>AUXILIO CRECHE</v>
          </cell>
        </row>
        <row r="212">
          <cell r="C212" t="str">
            <v>UPA OLINDA</v>
          </cell>
          <cell r="E212" t="str">
            <v>NOECY BEZERRA DA SILVA</v>
          </cell>
          <cell r="F212" t="str">
            <v>3-Administrativo</v>
          </cell>
          <cell r="G212">
            <v>521130</v>
          </cell>
          <cell r="H212">
            <v>44348</v>
          </cell>
          <cell r="I212">
            <v>0</v>
          </cell>
          <cell r="J212">
            <v>247.9008</v>
          </cell>
          <cell r="L212">
            <v>110.32259999999999</v>
          </cell>
          <cell r="M212">
            <v>22</v>
          </cell>
          <cell r="O212">
            <v>1.35</v>
          </cell>
          <cell r="S212">
            <v>0</v>
          </cell>
          <cell r="U212">
            <v>0</v>
          </cell>
        </row>
        <row r="213">
          <cell r="C213" t="str">
            <v>UPA OLINDA</v>
          </cell>
          <cell r="E213" t="str">
            <v>OSAMAR CAMPELO DE SOUZA</v>
          </cell>
          <cell r="F213" t="str">
            <v>3-Administrativo</v>
          </cell>
          <cell r="G213">
            <v>324115</v>
          </cell>
          <cell r="H213">
            <v>44348</v>
          </cell>
          <cell r="I213">
            <v>0</v>
          </cell>
          <cell r="J213">
            <v>309.36079999999998</v>
          </cell>
          <cell r="L213">
            <v>110.32259999999999</v>
          </cell>
          <cell r="M213">
            <v>0</v>
          </cell>
          <cell r="O213">
            <v>1.35</v>
          </cell>
          <cell r="S213">
            <v>0</v>
          </cell>
          <cell r="U213">
            <v>0</v>
          </cell>
        </row>
        <row r="214">
          <cell r="C214" t="str">
            <v>UPA OLINDA</v>
          </cell>
          <cell r="E214" t="str">
            <v>OSVALDO INACIO CRUZ</v>
          </cell>
          <cell r="F214" t="str">
            <v>3-Administrativo</v>
          </cell>
          <cell r="G214">
            <v>322605</v>
          </cell>
          <cell r="H214">
            <v>44348</v>
          </cell>
          <cell r="I214">
            <v>0</v>
          </cell>
          <cell r="J214">
            <v>106.1936</v>
          </cell>
          <cell r="L214">
            <v>110.32259999999999</v>
          </cell>
          <cell r="M214">
            <v>22</v>
          </cell>
          <cell r="O214">
            <v>1.55</v>
          </cell>
          <cell r="R214">
            <v>229.05</v>
          </cell>
          <cell r="S214">
            <v>66</v>
          </cell>
          <cell r="U214">
            <v>0</v>
          </cell>
        </row>
        <row r="215">
          <cell r="C215" t="str">
            <v>UPA OLINDA</v>
          </cell>
          <cell r="E215" t="str">
            <v>PATRICIA DE ARAUJO PEREIRA</v>
          </cell>
          <cell r="F215" t="str">
            <v>2-Outros Profissionais da Saúde</v>
          </cell>
          <cell r="G215">
            <v>322205</v>
          </cell>
          <cell r="H215">
            <v>44348</v>
          </cell>
          <cell r="I215">
            <v>0</v>
          </cell>
          <cell r="J215">
            <v>105.6</v>
          </cell>
          <cell r="L215">
            <v>110.32259999999999</v>
          </cell>
          <cell r="M215">
            <v>22</v>
          </cell>
          <cell r="O215">
            <v>1.35</v>
          </cell>
          <cell r="R215">
            <v>157.05000000000001</v>
          </cell>
          <cell r="S215">
            <v>48.4</v>
          </cell>
          <cell r="U215">
            <v>0</v>
          </cell>
        </row>
        <row r="216">
          <cell r="C216" t="str">
            <v>UPA OLINDA</v>
          </cell>
          <cell r="E216" t="str">
            <v>PATRICIA SOUZA NASCIMENTO</v>
          </cell>
          <cell r="F216" t="str">
            <v>1-Médico</v>
          </cell>
          <cell r="G216">
            <v>225125</v>
          </cell>
          <cell r="H216">
            <v>44348</v>
          </cell>
          <cell r="I216">
            <v>0</v>
          </cell>
          <cell r="J216">
            <v>0</v>
          </cell>
          <cell r="M216">
            <v>0</v>
          </cell>
          <cell r="S216">
            <v>0</v>
          </cell>
          <cell r="U216">
            <v>0</v>
          </cell>
        </row>
        <row r="217">
          <cell r="C217" t="str">
            <v>UPA OLINDA</v>
          </cell>
          <cell r="E217" t="str">
            <v xml:space="preserve">PAULO CESAR OLIVEIRA SANTOS </v>
          </cell>
          <cell r="F217" t="str">
            <v>3-Administrativo</v>
          </cell>
          <cell r="G217">
            <v>223208</v>
          </cell>
          <cell r="H217">
            <v>44348</v>
          </cell>
          <cell r="I217">
            <v>0</v>
          </cell>
          <cell r="J217">
            <v>304.94159999999999</v>
          </cell>
          <cell r="L217">
            <v>110.32259999999999</v>
          </cell>
          <cell r="M217">
            <v>0</v>
          </cell>
          <cell r="O217">
            <v>1.55</v>
          </cell>
          <cell r="S217">
            <v>0</v>
          </cell>
          <cell r="U217">
            <v>0</v>
          </cell>
        </row>
        <row r="218">
          <cell r="C218" t="str">
            <v>UPA OLINDA</v>
          </cell>
          <cell r="E218" t="str">
            <v>PEDRO GOMES DOS REIS NETO</v>
          </cell>
          <cell r="F218" t="str">
            <v>1-Médico</v>
          </cell>
          <cell r="G218">
            <v>225125</v>
          </cell>
          <cell r="H218">
            <v>44348</v>
          </cell>
          <cell r="I218">
            <v>0</v>
          </cell>
          <cell r="J218">
            <v>289.64640000000003</v>
          </cell>
          <cell r="L218">
            <v>110.32259999999999</v>
          </cell>
          <cell r="M218">
            <v>0</v>
          </cell>
          <cell r="O218">
            <v>10.83</v>
          </cell>
          <cell r="S218">
            <v>0</v>
          </cell>
          <cell r="U218">
            <v>0</v>
          </cell>
        </row>
        <row r="219">
          <cell r="C219" t="str">
            <v>UPA OLINDA</v>
          </cell>
          <cell r="E219" t="str">
            <v>PEDRO HENRIQUE XAVIER DA CUNHA</v>
          </cell>
          <cell r="F219" t="str">
            <v>1-Médico</v>
          </cell>
          <cell r="G219">
            <v>225125</v>
          </cell>
          <cell r="H219">
            <v>44348</v>
          </cell>
          <cell r="I219">
            <v>0</v>
          </cell>
          <cell r="J219">
            <v>361.59359999999998</v>
          </cell>
          <cell r="L219">
            <v>110.32259999999999</v>
          </cell>
          <cell r="M219">
            <v>0</v>
          </cell>
          <cell r="O219">
            <v>10.83</v>
          </cell>
          <cell r="S219">
            <v>0</v>
          </cell>
          <cell r="U219">
            <v>0</v>
          </cell>
        </row>
        <row r="220">
          <cell r="C220" t="str">
            <v>UPA OLINDA</v>
          </cell>
          <cell r="E220" t="str">
            <v>PHILLIPE ANDREW FERNANDES SILVA</v>
          </cell>
          <cell r="F220" t="str">
            <v>3-Administrativo</v>
          </cell>
          <cell r="G220">
            <v>517410</v>
          </cell>
          <cell r="H220">
            <v>44348</v>
          </cell>
          <cell r="I220">
            <v>0</v>
          </cell>
          <cell r="J220">
            <v>120.1704</v>
          </cell>
          <cell r="L220">
            <v>110.32259999999999</v>
          </cell>
          <cell r="M220">
            <v>22</v>
          </cell>
          <cell r="O220">
            <v>1.35</v>
          </cell>
          <cell r="S220">
            <v>0</v>
          </cell>
          <cell r="U220">
            <v>0</v>
          </cell>
        </row>
        <row r="221">
          <cell r="C221" t="str">
            <v>UPA OLINDA</v>
          </cell>
          <cell r="E221" t="str">
            <v>PLACIDO FELIX DE LIMA</v>
          </cell>
          <cell r="F221" t="str">
            <v>3-Administrativo</v>
          </cell>
          <cell r="G221">
            <v>517410</v>
          </cell>
          <cell r="H221">
            <v>44348</v>
          </cell>
          <cell r="I221">
            <v>0</v>
          </cell>
          <cell r="J221">
            <v>107.55200000000001</v>
          </cell>
          <cell r="L221">
            <v>110.32259999999999</v>
          </cell>
          <cell r="M221">
            <v>22</v>
          </cell>
          <cell r="O221">
            <v>1.35</v>
          </cell>
          <cell r="R221">
            <v>136.80000000000001</v>
          </cell>
          <cell r="S221">
            <v>66</v>
          </cell>
          <cell r="U221">
            <v>0</v>
          </cell>
        </row>
        <row r="222">
          <cell r="C222" t="str">
            <v>UPA OLINDA</v>
          </cell>
          <cell r="E222" t="str">
            <v>POLIANA SILVA DE ALMEIDA</v>
          </cell>
          <cell r="F222" t="str">
            <v>2-Outros Profissionais da Saúde</v>
          </cell>
          <cell r="G222">
            <v>322205</v>
          </cell>
          <cell r="H222">
            <v>44348</v>
          </cell>
          <cell r="I222">
            <v>0</v>
          </cell>
          <cell r="J222">
            <v>113.93519999999999</v>
          </cell>
          <cell r="L222">
            <v>110.32259999999999</v>
          </cell>
          <cell r="M222">
            <v>22</v>
          </cell>
          <cell r="O222">
            <v>1.35</v>
          </cell>
          <cell r="R222">
            <v>269.55</v>
          </cell>
          <cell r="S222">
            <v>62.63</v>
          </cell>
          <cell r="U222">
            <v>0</v>
          </cell>
        </row>
        <row r="223">
          <cell r="C223" t="str">
            <v>UPA OLINDA</v>
          </cell>
          <cell r="E223" t="str">
            <v>PRISCILA MARIA PESSOA MEIRA</v>
          </cell>
          <cell r="F223" t="str">
            <v>1-Médico</v>
          </cell>
          <cell r="G223">
            <v>225125</v>
          </cell>
          <cell r="H223">
            <v>44348</v>
          </cell>
          <cell r="I223">
            <v>0</v>
          </cell>
          <cell r="J223">
            <v>260.65679999999998</v>
          </cell>
          <cell r="L223">
            <v>110.32259999999999</v>
          </cell>
          <cell r="M223">
            <v>6.34</v>
          </cell>
          <cell r="O223">
            <v>10.83</v>
          </cell>
          <cell r="S223">
            <v>0</v>
          </cell>
          <cell r="U223">
            <v>0</v>
          </cell>
        </row>
        <row r="224">
          <cell r="C224" t="str">
            <v>UPA OLINDA</v>
          </cell>
          <cell r="E224" t="str">
            <v>PRISCILA PRAXEDES DE SOUZA NOBRE</v>
          </cell>
          <cell r="F224" t="str">
            <v>2-Outros Profissionais da Saúde</v>
          </cell>
          <cell r="G224">
            <v>223505</v>
          </cell>
          <cell r="H224">
            <v>44348</v>
          </cell>
          <cell r="I224">
            <v>0</v>
          </cell>
          <cell r="J224">
            <v>508.20960000000002</v>
          </cell>
          <cell r="K224">
            <v>4897.25</v>
          </cell>
          <cell r="L224">
            <v>110.32259999999999</v>
          </cell>
          <cell r="M224">
            <v>0</v>
          </cell>
          <cell r="O224">
            <v>2.84</v>
          </cell>
          <cell r="S224">
            <v>0</v>
          </cell>
          <cell r="U224">
            <v>0</v>
          </cell>
        </row>
        <row r="225">
          <cell r="C225" t="str">
            <v>UPA OLINDA</v>
          </cell>
          <cell r="E225" t="str">
            <v>PRISCILLA DE ARAUJO SILVA</v>
          </cell>
          <cell r="F225" t="str">
            <v>2-Outros Profissionais da Saúde</v>
          </cell>
          <cell r="G225">
            <v>322205</v>
          </cell>
          <cell r="H225">
            <v>44348</v>
          </cell>
          <cell r="I225">
            <v>0</v>
          </cell>
          <cell r="J225">
            <v>283.30239999999998</v>
          </cell>
          <cell r="L225">
            <v>110.32259999999999</v>
          </cell>
          <cell r="M225">
            <v>0</v>
          </cell>
          <cell r="O225">
            <v>1.35</v>
          </cell>
          <cell r="S225">
            <v>0</v>
          </cell>
          <cell r="U225">
            <v>0</v>
          </cell>
        </row>
        <row r="226">
          <cell r="C226" t="str">
            <v>UPA OLINDA</v>
          </cell>
          <cell r="E226" t="str">
            <v xml:space="preserve">RADAMES JOSE DA SILVA </v>
          </cell>
          <cell r="F226" t="str">
            <v>3-Administrativo</v>
          </cell>
          <cell r="G226">
            <v>517410</v>
          </cell>
          <cell r="H226">
            <v>44348</v>
          </cell>
          <cell r="I226">
            <v>0</v>
          </cell>
          <cell r="J226">
            <v>115.8104</v>
          </cell>
          <cell r="L226">
            <v>110.32259999999999</v>
          </cell>
          <cell r="M226">
            <v>22</v>
          </cell>
          <cell r="O226">
            <v>1.35</v>
          </cell>
          <cell r="R226">
            <v>116.55</v>
          </cell>
          <cell r="S226">
            <v>66</v>
          </cell>
          <cell r="U226">
            <v>0</v>
          </cell>
        </row>
        <row r="227">
          <cell r="C227" t="str">
            <v>UPA OLINDA</v>
          </cell>
          <cell r="E227" t="str">
            <v>RAFAEL PALMEIRA SANTANA</v>
          </cell>
          <cell r="F227" t="str">
            <v>1-Médico</v>
          </cell>
          <cell r="G227">
            <v>225125</v>
          </cell>
          <cell r="H227">
            <v>44348</v>
          </cell>
          <cell r="I227">
            <v>0</v>
          </cell>
          <cell r="J227">
            <v>425.71600000000001</v>
          </cell>
          <cell r="L227">
            <v>110.32259999999999</v>
          </cell>
          <cell r="M227">
            <v>0</v>
          </cell>
          <cell r="O227">
            <v>10.83</v>
          </cell>
          <cell r="S227">
            <v>0</v>
          </cell>
          <cell r="U227">
            <v>0</v>
          </cell>
        </row>
        <row r="228">
          <cell r="C228" t="str">
            <v>UPA OLINDA</v>
          </cell>
          <cell r="E228" t="str">
            <v xml:space="preserve">RAFAELA PAULA DOS SANTOS </v>
          </cell>
          <cell r="F228" t="str">
            <v>3-Administrativo</v>
          </cell>
          <cell r="G228">
            <v>411010</v>
          </cell>
          <cell r="H228">
            <v>44348</v>
          </cell>
          <cell r="I228">
            <v>0</v>
          </cell>
          <cell r="J228">
            <v>92.027199999999993</v>
          </cell>
          <cell r="L228">
            <v>110.32259999999999</v>
          </cell>
          <cell r="M228">
            <v>22</v>
          </cell>
          <cell r="O228">
            <v>1.35</v>
          </cell>
          <cell r="R228">
            <v>189.9</v>
          </cell>
          <cell r="S228">
            <v>55</v>
          </cell>
          <cell r="U228">
            <v>110.2</v>
          </cell>
          <cell r="X228" t="str">
            <v>AUXILIO CRECHE</v>
          </cell>
        </row>
        <row r="229">
          <cell r="C229" t="str">
            <v>UPA OLINDA</v>
          </cell>
          <cell r="E229" t="str">
            <v>REBECA VIANA FERREIRA</v>
          </cell>
          <cell r="F229" t="str">
            <v>3-Administrativo</v>
          </cell>
          <cell r="G229">
            <v>251605</v>
          </cell>
          <cell r="H229">
            <v>44348</v>
          </cell>
          <cell r="I229">
            <v>0</v>
          </cell>
          <cell r="J229">
            <v>214.44880000000001</v>
          </cell>
          <cell r="L229">
            <v>110.32259999999999</v>
          </cell>
          <cell r="M229">
            <v>37.39</v>
          </cell>
          <cell r="O229">
            <v>1.35</v>
          </cell>
          <cell r="S229">
            <v>0</v>
          </cell>
          <cell r="U229">
            <v>0</v>
          </cell>
        </row>
        <row r="230">
          <cell r="C230" t="str">
            <v>UPA OLINDA</v>
          </cell>
          <cell r="E230" t="str">
            <v>REJANE DE SOUZA BRAGA</v>
          </cell>
          <cell r="F230" t="str">
            <v>2-Outros Profissionais da Saúde</v>
          </cell>
          <cell r="G230">
            <v>322205</v>
          </cell>
          <cell r="H230">
            <v>44348</v>
          </cell>
          <cell r="I230">
            <v>0</v>
          </cell>
          <cell r="J230">
            <v>115.2752</v>
          </cell>
          <cell r="L230">
            <v>110.32259999999999</v>
          </cell>
          <cell r="M230">
            <v>22</v>
          </cell>
          <cell r="O230">
            <v>1.35</v>
          </cell>
          <cell r="R230">
            <v>116.55</v>
          </cell>
          <cell r="S230">
            <v>59.4</v>
          </cell>
          <cell r="U230">
            <v>0</v>
          </cell>
        </row>
        <row r="231">
          <cell r="C231" t="str">
            <v>UPA OLINDA</v>
          </cell>
          <cell r="E231" t="str">
            <v>REJANE NEGROMONTE MACEDO MELO</v>
          </cell>
          <cell r="F231" t="str">
            <v>1-Médico</v>
          </cell>
          <cell r="G231">
            <v>225125</v>
          </cell>
          <cell r="H231">
            <v>44348</v>
          </cell>
          <cell r="I231">
            <v>0</v>
          </cell>
          <cell r="J231">
            <v>0</v>
          </cell>
          <cell r="M231">
            <v>0</v>
          </cell>
          <cell r="S231">
            <v>0</v>
          </cell>
          <cell r="U231">
            <v>0</v>
          </cell>
        </row>
        <row r="232">
          <cell r="C232" t="str">
            <v>UPA OLINDA</v>
          </cell>
          <cell r="E232" t="str">
            <v>REJILANE MELO FALCAO</v>
          </cell>
          <cell r="F232" t="str">
            <v>3-Administrativo</v>
          </cell>
          <cell r="G232">
            <v>317210</v>
          </cell>
          <cell r="H232">
            <v>44348</v>
          </cell>
          <cell r="I232">
            <v>0</v>
          </cell>
          <cell r="J232">
            <v>178.37039999999999</v>
          </cell>
          <cell r="L232">
            <v>110.32259999999999</v>
          </cell>
          <cell r="M232">
            <v>34.79</v>
          </cell>
          <cell r="O232">
            <v>1.35</v>
          </cell>
          <cell r="R232">
            <v>157.05000000000001</v>
          </cell>
          <cell r="S232">
            <v>104.36</v>
          </cell>
          <cell r="U232">
            <v>0</v>
          </cell>
        </row>
        <row r="233">
          <cell r="C233" t="str">
            <v>UPA OLINDA</v>
          </cell>
          <cell r="E233" t="str">
            <v>RENATA COSTA DOS SANTOS</v>
          </cell>
          <cell r="F233" t="str">
            <v>1-Médico</v>
          </cell>
          <cell r="G233">
            <v>225125</v>
          </cell>
          <cell r="H233">
            <v>44348</v>
          </cell>
          <cell r="I233">
            <v>0</v>
          </cell>
          <cell r="J233">
            <v>970.15840000000003</v>
          </cell>
          <cell r="L233">
            <v>110.32259999999999</v>
          </cell>
          <cell r="M233">
            <v>0</v>
          </cell>
          <cell r="O233">
            <v>10.83</v>
          </cell>
          <cell r="S233">
            <v>0</v>
          </cell>
          <cell r="U233">
            <v>0</v>
          </cell>
        </row>
        <row r="234">
          <cell r="C234" t="str">
            <v>UPA OLINDA</v>
          </cell>
          <cell r="E234" t="str">
            <v>RENATA GEANE GONCALVES CUNHA BARROS</v>
          </cell>
          <cell r="F234" t="str">
            <v>2-Outros Profissionais da Saúde</v>
          </cell>
          <cell r="G234">
            <v>322205</v>
          </cell>
          <cell r="H234">
            <v>44348</v>
          </cell>
          <cell r="I234">
            <v>0</v>
          </cell>
          <cell r="J234">
            <v>110.392</v>
          </cell>
          <cell r="L234">
            <v>110.32259999999999</v>
          </cell>
          <cell r="M234">
            <v>22</v>
          </cell>
          <cell r="O234">
            <v>1.35</v>
          </cell>
          <cell r="S234">
            <v>0</v>
          </cell>
          <cell r="U234">
            <v>0</v>
          </cell>
        </row>
        <row r="235">
          <cell r="C235" t="str">
            <v>UPA OLINDA</v>
          </cell>
          <cell r="E235" t="str">
            <v>RENATA PATRICIA FREITAS SOARES DE JESUS</v>
          </cell>
          <cell r="F235" t="str">
            <v>3-Administrativo</v>
          </cell>
          <cell r="G235">
            <v>223208</v>
          </cell>
          <cell r="H235">
            <v>44348</v>
          </cell>
          <cell r="I235">
            <v>0</v>
          </cell>
          <cell r="J235">
            <v>306.0136</v>
          </cell>
          <cell r="L235">
            <v>110.32259999999999</v>
          </cell>
          <cell r="M235">
            <v>0</v>
          </cell>
          <cell r="O235">
            <v>1.35</v>
          </cell>
          <cell r="S235">
            <v>0</v>
          </cell>
          <cell r="U235">
            <v>0</v>
          </cell>
        </row>
        <row r="236">
          <cell r="C236" t="str">
            <v>UPA OLINDA</v>
          </cell>
          <cell r="E236" t="str">
            <v>RICARDO DIAS LIMA</v>
          </cell>
          <cell r="F236" t="str">
            <v>3-Administrativo</v>
          </cell>
          <cell r="G236">
            <v>517410</v>
          </cell>
          <cell r="H236">
            <v>44348</v>
          </cell>
          <cell r="I236">
            <v>0</v>
          </cell>
          <cell r="J236">
            <v>131.4</v>
          </cell>
          <cell r="L236">
            <v>110.32259999999999</v>
          </cell>
          <cell r="M236">
            <v>22</v>
          </cell>
          <cell r="O236">
            <v>1.35</v>
          </cell>
          <cell r="R236">
            <v>193.05</v>
          </cell>
          <cell r="S236">
            <v>66</v>
          </cell>
          <cell r="U236">
            <v>0</v>
          </cell>
        </row>
        <row r="237">
          <cell r="C237" t="str">
            <v>UPA OLINDA</v>
          </cell>
          <cell r="E237" t="str">
            <v>RITA DE CASSIA LOPES DA SILVA</v>
          </cell>
          <cell r="F237" t="str">
            <v>2-Outros Profissionais da Saúde</v>
          </cell>
          <cell r="G237">
            <v>322205</v>
          </cell>
          <cell r="H237">
            <v>44348</v>
          </cell>
          <cell r="I237">
            <v>0</v>
          </cell>
          <cell r="J237">
            <v>217.88399999999999</v>
          </cell>
          <cell r="L237">
            <v>110.32259999999999</v>
          </cell>
          <cell r="M237">
            <v>22</v>
          </cell>
          <cell r="O237">
            <v>1.35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ROBERTA LUCIA DOURADO DE PAULA FERREIRA</v>
          </cell>
          <cell r="F238" t="str">
            <v>2-Outros Profissionais da Saúde</v>
          </cell>
          <cell r="G238">
            <v>223505</v>
          </cell>
          <cell r="H238">
            <v>44348</v>
          </cell>
          <cell r="I238">
            <v>0</v>
          </cell>
          <cell r="J238">
            <v>271.06720000000001</v>
          </cell>
          <cell r="L238">
            <v>110.32259999999999</v>
          </cell>
          <cell r="M238">
            <v>0</v>
          </cell>
          <cell r="O238">
            <v>2.84</v>
          </cell>
          <cell r="S238">
            <v>0</v>
          </cell>
          <cell r="U238">
            <v>103.28</v>
          </cell>
          <cell r="X238" t="str">
            <v>AUXILIO CRECHE</v>
          </cell>
        </row>
        <row r="239">
          <cell r="C239" t="str">
            <v>UPA OLINDA</v>
          </cell>
          <cell r="E239" t="str">
            <v>ROBESIA CANDIDO DE ALENCAR CORREIA DE ARAUJO</v>
          </cell>
          <cell r="F239" t="str">
            <v>3-Administrativo</v>
          </cell>
          <cell r="G239">
            <v>131210</v>
          </cell>
          <cell r="H239">
            <v>44348</v>
          </cell>
          <cell r="I239">
            <v>0</v>
          </cell>
          <cell r="J239">
            <v>1604.0496000000001</v>
          </cell>
          <cell r="L239">
            <v>110.32259999999999</v>
          </cell>
          <cell r="M239">
            <v>0</v>
          </cell>
          <cell r="O239">
            <v>1.35</v>
          </cell>
          <cell r="S239">
            <v>0</v>
          </cell>
          <cell r="U239">
            <v>0</v>
          </cell>
        </row>
        <row r="240">
          <cell r="C240" t="str">
            <v>UPA OLINDA</v>
          </cell>
          <cell r="E240" t="str">
            <v>ROBSON FERNANDO DOS SANTOS</v>
          </cell>
          <cell r="F240" t="str">
            <v>3-Administrativo</v>
          </cell>
          <cell r="G240">
            <v>514225</v>
          </cell>
          <cell r="H240">
            <v>44348</v>
          </cell>
          <cell r="I240">
            <v>0</v>
          </cell>
          <cell r="J240">
            <v>115.0904</v>
          </cell>
          <cell r="L240">
            <v>110.32259999999999</v>
          </cell>
          <cell r="M240">
            <v>0</v>
          </cell>
          <cell r="O240">
            <v>1.75</v>
          </cell>
          <cell r="S240">
            <v>0</v>
          </cell>
          <cell r="U240">
            <v>0</v>
          </cell>
        </row>
        <row r="241">
          <cell r="C241" t="str">
            <v>UPA OLINDA</v>
          </cell>
          <cell r="E241" t="str">
            <v>RODRIGO MONTEIRO GOMES</v>
          </cell>
          <cell r="F241" t="str">
            <v>3-Administrativo</v>
          </cell>
          <cell r="G241">
            <v>515110</v>
          </cell>
          <cell r="H241">
            <v>44348</v>
          </cell>
          <cell r="I241">
            <v>0</v>
          </cell>
          <cell r="J241">
            <v>106.1688</v>
          </cell>
          <cell r="L241">
            <v>110.32259999999999</v>
          </cell>
          <cell r="M241">
            <v>22</v>
          </cell>
          <cell r="O241">
            <v>1.35</v>
          </cell>
          <cell r="R241">
            <v>229.05</v>
          </cell>
          <cell r="S241">
            <v>66</v>
          </cell>
          <cell r="U241">
            <v>0</v>
          </cell>
        </row>
        <row r="242">
          <cell r="C242" t="str">
            <v>UPA OLINDA</v>
          </cell>
          <cell r="E242" t="str">
            <v>ROGERIO BATISTA DOS SANTOS</v>
          </cell>
          <cell r="F242" t="str">
            <v>3-Administrativo</v>
          </cell>
          <cell r="G242">
            <v>517410</v>
          </cell>
          <cell r="H242">
            <v>44348</v>
          </cell>
          <cell r="I242">
            <v>0</v>
          </cell>
          <cell r="J242">
            <v>119.512</v>
          </cell>
          <cell r="L242">
            <v>110.32259999999999</v>
          </cell>
          <cell r="M242">
            <v>22</v>
          </cell>
          <cell r="O242">
            <v>1.35</v>
          </cell>
          <cell r="R242">
            <v>116.55</v>
          </cell>
          <cell r="S242">
            <v>66</v>
          </cell>
          <cell r="U242">
            <v>0</v>
          </cell>
        </row>
        <row r="243">
          <cell r="C243" t="str">
            <v>UPA OLINDA</v>
          </cell>
          <cell r="E243" t="str">
            <v>ROSANA FERREIRA DA SILVA</v>
          </cell>
          <cell r="F243" t="str">
            <v>2-Outros Profissionais da Saúde</v>
          </cell>
          <cell r="G243">
            <v>322205</v>
          </cell>
          <cell r="H243">
            <v>44348</v>
          </cell>
          <cell r="I243">
            <v>0</v>
          </cell>
          <cell r="J243">
            <v>112.41200000000001</v>
          </cell>
          <cell r="L243">
            <v>110.32259999999999</v>
          </cell>
          <cell r="M243">
            <v>0</v>
          </cell>
          <cell r="O243">
            <v>1.35</v>
          </cell>
          <cell r="R243">
            <v>229.05</v>
          </cell>
          <cell r="S243">
            <v>62.49</v>
          </cell>
          <cell r="U243">
            <v>0</v>
          </cell>
        </row>
        <row r="244">
          <cell r="C244" t="str">
            <v>UPA OLINDA</v>
          </cell>
          <cell r="E244" t="str">
            <v>ROSANGELA CARDOSO CAVALCANTE</v>
          </cell>
          <cell r="F244" t="str">
            <v>2-Outros Profissionais da Saúde</v>
          </cell>
          <cell r="G244">
            <v>322205</v>
          </cell>
          <cell r="H244">
            <v>44348</v>
          </cell>
          <cell r="I244">
            <v>0</v>
          </cell>
          <cell r="J244">
            <v>122.85760000000001</v>
          </cell>
          <cell r="L244">
            <v>110.32259999999999</v>
          </cell>
          <cell r="M244">
            <v>22</v>
          </cell>
          <cell r="O244">
            <v>1.35</v>
          </cell>
          <cell r="R244">
            <v>116.55</v>
          </cell>
          <cell r="S244">
            <v>61.6</v>
          </cell>
          <cell r="U244">
            <v>0</v>
          </cell>
        </row>
        <row r="245">
          <cell r="C245" t="str">
            <v>UPA OLINDA</v>
          </cell>
          <cell r="E245" t="str">
            <v>ROSANGELA DA SILVA JOTA COSTA</v>
          </cell>
          <cell r="F245" t="str">
            <v>3-Administrativo</v>
          </cell>
          <cell r="G245">
            <v>223605</v>
          </cell>
          <cell r="H245">
            <v>44348</v>
          </cell>
          <cell r="I245">
            <v>0</v>
          </cell>
          <cell r="J245">
            <v>98.576000000000008</v>
          </cell>
          <cell r="L245">
            <v>110.32259999999999</v>
          </cell>
          <cell r="M245">
            <v>0</v>
          </cell>
          <cell r="O245">
            <v>2.84</v>
          </cell>
          <cell r="S245">
            <v>0</v>
          </cell>
          <cell r="U245">
            <v>0</v>
          </cell>
        </row>
        <row r="246">
          <cell r="C246" t="str">
            <v>UPA OLINDA</v>
          </cell>
          <cell r="E246" t="str">
            <v>RUBIA CRISTINA XAVIER DE SOUZA</v>
          </cell>
          <cell r="F246" t="str">
            <v>3-Administrativo</v>
          </cell>
          <cell r="G246">
            <v>223605</v>
          </cell>
          <cell r="H246">
            <v>44348</v>
          </cell>
          <cell r="I246">
            <v>0</v>
          </cell>
          <cell r="J246">
            <v>82.1464</v>
          </cell>
          <cell r="L246">
            <v>110.32259999999999</v>
          </cell>
          <cell r="M246">
            <v>0</v>
          </cell>
          <cell r="O246">
            <v>2.84</v>
          </cell>
          <cell r="S246">
            <v>40.799999999999997</v>
          </cell>
          <cell r="U246">
            <v>0</v>
          </cell>
        </row>
        <row r="247">
          <cell r="C247" t="str">
            <v>UPA OLINDA</v>
          </cell>
          <cell r="E247" t="str">
            <v>SARA LINDA BARBOSA GONDIM DE OLIVEIRA</v>
          </cell>
          <cell r="F247" t="str">
            <v>1-Médico</v>
          </cell>
          <cell r="G247">
            <v>225125</v>
          </cell>
          <cell r="H247">
            <v>44348</v>
          </cell>
          <cell r="I247">
            <v>0</v>
          </cell>
          <cell r="J247">
            <v>426.32319999999999</v>
          </cell>
          <cell r="L247">
            <v>110.32259999999999</v>
          </cell>
          <cell r="M247">
            <v>0</v>
          </cell>
          <cell r="O247">
            <v>10.83</v>
          </cell>
          <cell r="S247">
            <v>0</v>
          </cell>
          <cell r="U247">
            <v>0</v>
          </cell>
        </row>
        <row r="248">
          <cell r="C248" t="str">
            <v>UPA OLINDA</v>
          </cell>
          <cell r="E248" t="str">
            <v>SERGIO PHELLIP OLIVEIRA EUGENIO</v>
          </cell>
          <cell r="F248" t="str">
            <v>1-Médico</v>
          </cell>
          <cell r="G248">
            <v>225125</v>
          </cell>
          <cell r="H248">
            <v>44348</v>
          </cell>
          <cell r="I248">
            <v>0</v>
          </cell>
          <cell r="J248">
            <v>757.51119999999992</v>
          </cell>
          <cell r="L248">
            <v>110.32259999999999</v>
          </cell>
          <cell r="M248">
            <v>12.67</v>
          </cell>
          <cell r="O248">
            <v>10.83</v>
          </cell>
          <cell r="S248">
            <v>0</v>
          </cell>
          <cell r="U248">
            <v>0</v>
          </cell>
        </row>
        <row r="249">
          <cell r="C249" t="str">
            <v>UPA OLINDA</v>
          </cell>
          <cell r="E249" t="str">
            <v>SERIVAL LAURENTINO DA SILVA</v>
          </cell>
          <cell r="F249" t="str">
            <v>3-Administrativo</v>
          </cell>
          <cell r="G249">
            <v>514225</v>
          </cell>
          <cell r="H249">
            <v>44348</v>
          </cell>
          <cell r="I249">
            <v>0</v>
          </cell>
          <cell r="J249">
            <v>109.256</v>
          </cell>
          <cell r="L249">
            <v>110.32259999999999</v>
          </cell>
          <cell r="M249">
            <v>22</v>
          </cell>
          <cell r="O249">
            <v>1.35</v>
          </cell>
          <cell r="R249">
            <v>154.05000000000001</v>
          </cell>
          <cell r="S249">
            <v>63.8</v>
          </cell>
          <cell r="U249">
            <v>0</v>
          </cell>
        </row>
        <row r="250">
          <cell r="C250" t="str">
            <v>UPA OLINDA</v>
          </cell>
          <cell r="E250" t="str">
            <v>SHIRLENE SAMPAIO DOS SANTOS</v>
          </cell>
          <cell r="F250" t="str">
            <v>3-Administrativo</v>
          </cell>
          <cell r="G250">
            <v>324115</v>
          </cell>
          <cell r="H250">
            <v>44348</v>
          </cell>
          <cell r="I250">
            <v>0</v>
          </cell>
          <cell r="J250">
            <v>318.36799999999999</v>
          </cell>
          <cell r="L250">
            <v>110.32259999999999</v>
          </cell>
          <cell r="M250">
            <v>5.42</v>
          </cell>
          <cell r="O250">
            <v>1.35</v>
          </cell>
          <cell r="S250">
            <v>0</v>
          </cell>
          <cell r="U250">
            <v>0</v>
          </cell>
        </row>
        <row r="251">
          <cell r="C251" t="str">
            <v>UPA OLINDA</v>
          </cell>
          <cell r="E251" t="str">
            <v>SHIRLEY GOMES DIAS</v>
          </cell>
          <cell r="F251" t="str">
            <v>2-Outros Profissionais da Saúde</v>
          </cell>
          <cell r="G251">
            <v>322205</v>
          </cell>
          <cell r="H251">
            <v>44348</v>
          </cell>
          <cell r="I251">
            <v>0</v>
          </cell>
          <cell r="J251">
            <v>127.6504</v>
          </cell>
          <cell r="L251">
            <v>110.32259999999999</v>
          </cell>
          <cell r="M251">
            <v>22</v>
          </cell>
          <cell r="O251">
            <v>1.35</v>
          </cell>
          <cell r="S251">
            <v>0</v>
          </cell>
          <cell r="U251">
            <v>0</v>
          </cell>
        </row>
        <row r="252">
          <cell r="C252" t="str">
            <v>UPA OLINDA</v>
          </cell>
          <cell r="E252" t="str">
            <v>SIFRONIO PAULO DOS SANTOS NETO</v>
          </cell>
          <cell r="F252" t="str">
            <v>1-Médico</v>
          </cell>
          <cell r="G252">
            <v>225125</v>
          </cell>
          <cell r="H252">
            <v>44348</v>
          </cell>
          <cell r="I252">
            <v>0</v>
          </cell>
          <cell r="J252">
            <v>143.61680000000001</v>
          </cell>
          <cell r="L252">
            <v>110.32259999999999</v>
          </cell>
          <cell r="M252">
            <v>0</v>
          </cell>
          <cell r="O252">
            <v>10.83</v>
          </cell>
          <cell r="S252">
            <v>0</v>
          </cell>
          <cell r="U252">
            <v>0</v>
          </cell>
        </row>
        <row r="253">
          <cell r="C253" t="str">
            <v>UPA OLINDA</v>
          </cell>
          <cell r="E253" t="str">
            <v>SILVANIA WILMA DE SOUZA SILVA</v>
          </cell>
          <cell r="F253" t="str">
            <v>3-Administrativo</v>
          </cell>
          <cell r="G253">
            <v>251605</v>
          </cell>
          <cell r="H253">
            <v>44348</v>
          </cell>
          <cell r="I253">
            <v>0</v>
          </cell>
          <cell r="J253">
            <v>434.9864</v>
          </cell>
          <cell r="L253">
            <v>110.32259999999999</v>
          </cell>
          <cell r="M253">
            <v>37.39</v>
          </cell>
          <cell r="O253">
            <v>1.35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SIMONE NEVES DA ROCHA</v>
          </cell>
          <cell r="F254" t="str">
            <v>2-Outros Profissionais da Saúde</v>
          </cell>
          <cell r="G254">
            <v>322205</v>
          </cell>
          <cell r="H254">
            <v>44348</v>
          </cell>
          <cell r="I254">
            <v>0</v>
          </cell>
          <cell r="J254">
            <v>124.0984</v>
          </cell>
          <cell r="L254">
            <v>110.32259999999999</v>
          </cell>
          <cell r="M254">
            <v>22</v>
          </cell>
          <cell r="O254">
            <v>1.35</v>
          </cell>
          <cell r="R254">
            <v>213.3</v>
          </cell>
          <cell r="S254">
            <v>66</v>
          </cell>
          <cell r="U254">
            <v>0</v>
          </cell>
        </row>
        <row r="255">
          <cell r="C255" t="str">
            <v>UPA OLINDA</v>
          </cell>
          <cell r="E255" t="str">
            <v>SIMONE RIBEIRO DA SILVA</v>
          </cell>
          <cell r="F255" t="str">
            <v>2-Outros Profissionais da Saúde</v>
          </cell>
          <cell r="G255">
            <v>322205</v>
          </cell>
          <cell r="H255">
            <v>44348</v>
          </cell>
          <cell r="I255">
            <v>0</v>
          </cell>
          <cell r="J255">
            <v>177.24</v>
          </cell>
          <cell r="L255">
            <v>110.32259999999999</v>
          </cell>
          <cell r="M255">
            <v>22</v>
          </cell>
          <cell r="O255">
            <v>1.35</v>
          </cell>
          <cell r="R255">
            <v>269.55</v>
          </cell>
          <cell r="S255">
            <v>66</v>
          </cell>
          <cell r="U255">
            <v>66.11</v>
          </cell>
          <cell r="X255" t="str">
            <v>AUXILIO CRECHE</v>
          </cell>
        </row>
        <row r="256">
          <cell r="C256" t="str">
            <v>UPA OLINDA</v>
          </cell>
          <cell r="E256" t="str">
            <v>STEPHANE LAILA TENORIO FRAGA</v>
          </cell>
          <cell r="F256" t="str">
            <v>3-Administrativo</v>
          </cell>
          <cell r="G256">
            <v>521130</v>
          </cell>
          <cell r="H256">
            <v>44348</v>
          </cell>
          <cell r="I256">
            <v>0</v>
          </cell>
          <cell r="J256">
            <v>154.31360000000001</v>
          </cell>
          <cell r="L256">
            <v>110.32259999999999</v>
          </cell>
          <cell r="M256">
            <v>0</v>
          </cell>
          <cell r="O256">
            <v>1.49</v>
          </cell>
          <cell r="R256">
            <v>157.05000000000001</v>
          </cell>
          <cell r="S256">
            <v>66</v>
          </cell>
          <cell r="U256">
            <v>0</v>
          </cell>
        </row>
        <row r="257">
          <cell r="C257" t="str">
            <v>UPA OLINDA</v>
          </cell>
          <cell r="E257" t="str">
            <v>SUELANY DE SOUZA WANDERLEY</v>
          </cell>
          <cell r="F257" t="str">
            <v>1-Médico</v>
          </cell>
          <cell r="G257">
            <v>225125</v>
          </cell>
          <cell r="H257">
            <v>44348</v>
          </cell>
          <cell r="I257">
            <v>0</v>
          </cell>
          <cell r="J257">
            <v>512.32080000000008</v>
          </cell>
          <cell r="L257">
            <v>110.32259999999999</v>
          </cell>
          <cell r="M257">
            <v>0</v>
          </cell>
          <cell r="O257">
            <v>10.83</v>
          </cell>
          <cell r="S257">
            <v>0</v>
          </cell>
          <cell r="U257">
            <v>0</v>
          </cell>
        </row>
        <row r="258">
          <cell r="C258" t="str">
            <v>UPA OLINDA</v>
          </cell>
          <cell r="E258" t="str">
            <v>SUZANA MARIA DA SILVA</v>
          </cell>
          <cell r="F258" t="str">
            <v>2-Outros Profissionais da Saúde</v>
          </cell>
          <cell r="G258">
            <v>322205</v>
          </cell>
          <cell r="H258">
            <v>44348</v>
          </cell>
          <cell r="I258">
            <v>0</v>
          </cell>
          <cell r="J258">
            <v>117.1056</v>
          </cell>
          <cell r="L258">
            <v>110.32259999999999</v>
          </cell>
          <cell r="M258">
            <v>22</v>
          </cell>
          <cell r="O258">
            <v>1.35</v>
          </cell>
          <cell r="R258">
            <v>157.05000000000001</v>
          </cell>
          <cell r="S258">
            <v>62.63</v>
          </cell>
          <cell r="U258">
            <v>0</v>
          </cell>
        </row>
        <row r="259">
          <cell r="C259" t="str">
            <v>UPA OLINDA</v>
          </cell>
          <cell r="E259" t="str">
            <v>TALITA PEREIRA DE MENEZES</v>
          </cell>
          <cell r="F259" t="str">
            <v>2-Outros Profissionais da Saúde</v>
          </cell>
          <cell r="G259">
            <v>223505</v>
          </cell>
          <cell r="H259">
            <v>44348</v>
          </cell>
          <cell r="I259">
            <v>0</v>
          </cell>
          <cell r="J259">
            <v>287.01600000000002</v>
          </cell>
          <cell r="L259">
            <v>110.32259999999999</v>
          </cell>
          <cell r="M259">
            <v>3.08</v>
          </cell>
          <cell r="O259">
            <v>2.84</v>
          </cell>
          <cell r="S259">
            <v>0</v>
          </cell>
          <cell r="U259">
            <v>0</v>
          </cell>
        </row>
        <row r="260">
          <cell r="C260" t="str">
            <v>UPA OLINDA</v>
          </cell>
          <cell r="E260" t="str">
            <v>TARCIANA SOUZA DE ARAUJO</v>
          </cell>
          <cell r="F260" t="str">
            <v>3-Administrativo</v>
          </cell>
          <cell r="G260">
            <v>411010</v>
          </cell>
          <cell r="H260">
            <v>44348</v>
          </cell>
          <cell r="I260">
            <v>0</v>
          </cell>
          <cell r="J260">
            <v>127.0552</v>
          </cell>
          <cell r="L260">
            <v>110.32259999999999</v>
          </cell>
          <cell r="M260">
            <v>22</v>
          </cell>
          <cell r="O260">
            <v>1.35</v>
          </cell>
          <cell r="R260">
            <v>136.80000000000001</v>
          </cell>
          <cell r="S260">
            <v>66</v>
          </cell>
          <cell r="U260">
            <v>0</v>
          </cell>
        </row>
        <row r="261">
          <cell r="C261" t="str">
            <v>UPA OLINDA</v>
          </cell>
          <cell r="E261" t="str">
            <v>THAIS MACIEL DE SOUZA PINHEIRO</v>
          </cell>
          <cell r="F261" t="str">
            <v>3-Administrativo</v>
          </cell>
          <cell r="G261">
            <v>223605</v>
          </cell>
          <cell r="H261">
            <v>44348</v>
          </cell>
          <cell r="I261">
            <v>0</v>
          </cell>
          <cell r="J261">
            <v>312.71359999999999</v>
          </cell>
          <cell r="L261">
            <v>110.32259999999999</v>
          </cell>
          <cell r="M261">
            <v>0</v>
          </cell>
          <cell r="O261">
            <v>2.84</v>
          </cell>
          <cell r="S261">
            <v>0</v>
          </cell>
          <cell r="U261">
            <v>0</v>
          </cell>
        </row>
        <row r="262">
          <cell r="C262" t="str">
            <v>UPA OLINDA</v>
          </cell>
          <cell r="E262" t="str">
            <v>THAISA FREITAS DE OLIVEIRA</v>
          </cell>
          <cell r="F262" t="str">
            <v>1-Médico</v>
          </cell>
          <cell r="G262">
            <v>225125</v>
          </cell>
          <cell r="H262">
            <v>44348</v>
          </cell>
          <cell r="I262">
            <v>0</v>
          </cell>
          <cell r="J262">
            <v>543.57440000000008</v>
          </cell>
          <cell r="L262">
            <v>110.32259999999999</v>
          </cell>
          <cell r="M262">
            <v>0</v>
          </cell>
          <cell r="O262">
            <v>10.83</v>
          </cell>
          <cell r="S262">
            <v>0</v>
          </cell>
          <cell r="U262">
            <v>0</v>
          </cell>
        </row>
        <row r="263">
          <cell r="C263" t="str">
            <v>UPA OLINDA</v>
          </cell>
          <cell r="E263" t="str">
            <v>TONY GLEUBER PEREIRA DA SILVA</v>
          </cell>
          <cell r="F263" t="str">
            <v>3-Administrativo</v>
          </cell>
          <cell r="G263">
            <v>131205</v>
          </cell>
          <cell r="H263">
            <v>44348</v>
          </cell>
          <cell r="I263">
            <v>0</v>
          </cell>
          <cell r="J263">
            <v>848.31200000000001</v>
          </cell>
          <cell r="L263">
            <v>110.32259999999999</v>
          </cell>
          <cell r="M263">
            <v>30</v>
          </cell>
          <cell r="O263">
            <v>1.35</v>
          </cell>
          <cell r="S263">
            <v>0</v>
          </cell>
          <cell r="U263">
            <v>0</v>
          </cell>
        </row>
        <row r="264">
          <cell r="C264" t="str">
            <v>UPA OLINDA</v>
          </cell>
          <cell r="E264" t="str">
            <v>VALERIA JORDAO DE VASCONCELOS</v>
          </cell>
          <cell r="F264" t="str">
            <v>3-Administrativo</v>
          </cell>
          <cell r="G264">
            <v>413115</v>
          </cell>
          <cell r="H264">
            <v>44348</v>
          </cell>
          <cell r="I264">
            <v>0</v>
          </cell>
          <cell r="J264">
            <v>122.32</v>
          </cell>
          <cell r="K264">
            <v>0</v>
          </cell>
          <cell r="L264">
            <v>110.32259999999999</v>
          </cell>
          <cell r="M264">
            <v>27.64</v>
          </cell>
          <cell r="O264">
            <v>1.35</v>
          </cell>
          <cell r="R264">
            <v>229.05</v>
          </cell>
          <cell r="S264">
            <v>82.92</v>
          </cell>
          <cell r="U264">
            <v>0</v>
          </cell>
        </row>
        <row r="265">
          <cell r="C265" t="str">
            <v>UPA OLINDA</v>
          </cell>
          <cell r="E265" t="str">
            <v>VANESSA DOS SANTOS CORDEIRO</v>
          </cell>
          <cell r="F265" t="str">
            <v>3-Administrativo</v>
          </cell>
          <cell r="G265">
            <v>521130</v>
          </cell>
          <cell r="H265">
            <v>44348</v>
          </cell>
          <cell r="I265">
            <v>0</v>
          </cell>
          <cell r="J265">
            <v>101.64</v>
          </cell>
          <cell r="L265">
            <v>110.32259999999999</v>
          </cell>
          <cell r="M265">
            <v>22</v>
          </cell>
          <cell r="O265">
            <v>1.35</v>
          </cell>
          <cell r="R265">
            <v>116.55</v>
          </cell>
          <cell r="S265">
            <v>66</v>
          </cell>
          <cell r="U265">
            <v>0</v>
          </cell>
        </row>
        <row r="266">
          <cell r="C266" t="str">
            <v>UPA OLINDA</v>
          </cell>
          <cell r="E266" t="str">
            <v>VICTOR LUIZ ARAUJO PRAZERES</v>
          </cell>
          <cell r="F266" t="str">
            <v>1-Médico</v>
          </cell>
          <cell r="G266">
            <v>225125</v>
          </cell>
          <cell r="H266">
            <v>44348</v>
          </cell>
          <cell r="I266">
            <v>0</v>
          </cell>
          <cell r="J266">
            <v>348.56479999999999</v>
          </cell>
          <cell r="L266">
            <v>110.32259999999999</v>
          </cell>
          <cell r="M266">
            <v>6.34</v>
          </cell>
          <cell r="O266">
            <v>10.83</v>
          </cell>
          <cell r="S266">
            <v>0</v>
          </cell>
          <cell r="U266">
            <v>0</v>
          </cell>
        </row>
        <row r="267">
          <cell r="C267" t="str">
            <v>UPA OLINDA</v>
          </cell>
          <cell r="E267" t="str">
            <v>VIVIAN EVELYN LIMA DE ASSIS</v>
          </cell>
          <cell r="F267" t="str">
            <v>3-Administrativo</v>
          </cell>
          <cell r="G267">
            <v>414105</v>
          </cell>
          <cell r="H267">
            <v>44348</v>
          </cell>
          <cell r="I267">
            <v>0</v>
          </cell>
          <cell r="J267">
            <v>92.667199999999994</v>
          </cell>
          <cell r="L267">
            <v>110.32259999999999</v>
          </cell>
          <cell r="M267">
            <v>0</v>
          </cell>
          <cell r="O267">
            <v>1.35</v>
          </cell>
          <cell r="R267">
            <v>181.05</v>
          </cell>
          <cell r="S267">
            <v>47.85</v>
          </cell>
          <cell r="U267">
            <v>0</v>
          </cell>
        </row>
        <row r="268">
          <cell r="E268" t="str">
            <v>VIVIAN HELENA ROCHA</v>
          </cell>
          <cell r="F268" t="str">
            <v>3-Administrativo</v>
          </cell>
          <cell r="G268">
            <v>411010</v>
          </cell>
          <cell r="H268">
            <v>44348</v>
          </cell>
          <cell r="I268">
            <v>0</v>
          </cell>
          <cell r="J268">
            <v>126.3952</v>
          </cell>
          <cell r="L268">
            <v>110.32259999999999</v>
          </cell>
          <cell r="M268">
            <v>0</v>
          </cell>
          <cell r="O268">
            <v>1.35</v>
          </cell>
          <cell r="S268">
            <v>0</v>
          </cell>
          <cell r="U268">
            <v>0</v>
          </cell>
        </row>
        <row r="269">
          <cell r="E269" t="str">
            <v>WALKIRIA AMORIM REGO</v>
          </cell>
          <cell r="F269" t="str">
            <v>2-Outros Profissionais da Saúde</v>
          </cell>
          <cell r="G269">
            <v>223505</v>
          </cell>
          <cell r="H269">
            <v>44348</v>
          </cell>
          <cell r="I269">
            <v>0</v>
          </cell>
          <cell r="J269">
            <v>531.34240000000011</v>
          </cell>
          <cell r="L269">
            <v>110.32259999999999</v>
          </cell>
          <cell r="M269">
            <v>3.08</v>
          </cell>
          <cell r="O269">
            <v>2.84</v>
          </cell>
          <cell r="S269">
            <v>0</v>
          </cell>
          <cell r="U269">
            <v>0</v>
          </cell>
        </row>
        <row r="270">
          <cell r="E270" t="str">
            <v>WARRLA SOUZA DA SILVA</v>
          </cell>
          <cell r="F270" t="str">
            <v>3-Administrativo</v>
          </cell>
          <cell r="G270">
            <v>411010</v>
          </cell>
          <cell r="H270">
            <v>44348</v>
          </cell>
          <cell r="I270">
            <v>0</v>
          </cell>
          <cell r="J270">
            <v>125.5192</v>
          </cell>
          <cell r="L270">
            <v>110.32259999999999</v>
          </cell>
          <cell r="M270">
            <v>22</v>
          </cell>
          <cell r="O270">
            <v>1.35</v>
          </cell>
          <cell r="R270">
            <v>269.52999999999997</v>
          </cell>
          <cell r="S270">
            <v>66</v>
          </cell>
          <cell r="U270">
            <v>0</v>
          </cell>
        </row>
        <row r="271">
          <cell r="E271" t="str">
            <v>WILDNER LUIS DA SILVA</v>
          </cell>
          <cell r="F271" t="str">
            <v>3-Administrativo</v>
          </cell>
          <cell r="G271">
            <v>514225</v>
          </cell>
          <cell r="H271">
            <v>44348</v>
          </cell>
          <cell r="I271">
            <v>0</v>
          </cell>
          <cell r="J271">
            <v>122.32</v>
          </cell>
          <cell r="L271">
            <v>110.32259999999999</v>
          </cell>
          <cell r="M271">
            <v>22</v>
          </cell>
          <cell r="O271">
            <v>1.35</v>
          </cell>
          <cell r="R271">
            <v>231.05</v>
          </cell>
          <cell r="S271">
            <v>66</v>
          </cell>
          <cell r="U271">
            <v>0</v>
          </cell>
        </row>
        <row r="272">
          <cell r="E272" t="str">
            <v>YEDA MARIA BATISTA LOIOLA</v>
          </cell>
          <cell r="F272" t="str">
            <v>2-Outros Profissionais da Saúde</v>
          </cell>
          <cell r="G272">
            <v>322205</v>
          </cell>
          <cell r="H272">
            <v>44348</v>
          </cell>
          <cell r="I272">
            <v>0</v>
          </cell>
          <cell r="J272">
            <v>188.1936</v>
          </cell>
          <cell r="L272">
            <v>110.32259999999999</v>
          </cell>
          <cell r="M272">
            <v>22</v>
          </cell>
          <cell r="O272">
            <v>1.35</v>
          </cell>
          <cell r="R272">
            <v>160.19999999999999</v>
          </cell>
          <cell r="S272">
            <v>11</v>
          </cell>
          <cell r="U272">
            <v>0</v>
          </cell>
        </row>
        <row r="273">
          <cell r="E273" t="str">
            <v>YSLANY RAYANNE DO NASCIMENTO SARINHO</v>
          </cell>
          <cell r="F273" t="str">
            <v>3-Administrativo</v>
          </cell>
          <cell r="G273">
            <v>411010</v>
          </cell>
          <cell r="H273">
            <v>44348</v>
          </cell>
          <cell r="I273">
            <v>0</v>
          </cell>
          <cell r="J273">
            <v>11</v>
          </cell>
          <cell r="L273">
            <v>110.35</v>
          </cell>
          <cell r="M273">
            <v>0</v>
          </cell>
          <cell r="O273">
            <v>1.35</v>
          </cell>
          <cell r="R273">
            <v>178.27</v>
          </cell>
          <cell r="S273">
            <v>33</v>
          </cell>
          <cell r="U273">
            <v>0</v>
          </cell>
        </row>
        <row r="274">
          <cell r="E274" t="str">
            <v>ZAYNE VASCONCELOS TORRES</v>
          </cell>
          <cell r="F274" t="str">
            <v>1-Médico</v>
          </cell>
          <cell r="G274">
            <v>225125</v>
          </cell>
          <cell r="H274">
            <v>44348</v>
          </cell>
          <cell r="I274">
            <v>0</v>
          </cell>
          <cell r="J274">
            <v>299.53680000000003</v>
          </cell>
          <cell r="L274">
            <v>110.32259999999999</v>
          </cell>
          <cell r="M274">
            <v>0</v>
          </cell>
          <cell r="O274">
            <v>10.83</v>
          </cell>
          <cell r="S274">
            <v>0</v>
          </cell>
          <cell r="U274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FE06E-588D-477B-98A1-AF2D9B1624A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9039744000356</v>
      </c>
      <c r="B3" s="9" t="str">
        <f>'[1]TCE - ANEXO III - Preencher'!C12</f>
        <v>UPA OLINDA</v>
      </c>
      <c r="C3" s="10"/>
      <c r="D3" s="11" t="e">
        <f>'[1]TCE - ANEXO III - Preencher'!#REF!</f>
        <v>#REF!</v>
      </c>
      <c r="E3" s="9" t="str">
        <f>IF('[1]TCE - ANEXO III - Preencher'!F12="4 - Assistência Odontológica","2 - Outros Profissionais da Saúde",'[1]TCE - ANEXO III - Preencher'!F12)</f>
        <v>3-Administrativo</v>
      </c>
      <c r="F3" s="12">
        <f>'[1]TCE - ANEXO III - Preencher'!G12</f>
        <v>223705</v>
      </c>
      <c r="G3" s="13">
        <f>IF('[1]TCE - ANEXO III - Preencher'!H12="","",'[1]TCE - ANEXO III - Preencher'!H12)</f>
        <v>44348</v>
      </c>
      <c r="H3" s="14">
        <f>'[1]TCE - ANEXO III - Preencher'!I12</f>
        <v>0</v>
      </c>
      <c r="I3" s="14">
        <f>'[1]TCE - ANEXO III - Preencher'!J12</f>
        <v>100.22799999999999</v>
      </c>
      <c r="J3" s="14">
        <f>'[1]TCE - ANEXO III - Preencher'!K12</f>
        <v>0</v>
      </c>
      <c r="K3" s="15">
        <f>'[1]TCE - ANEXO III - Preencher'!L12</f>
        <v>110.32259999999999</v>
      </c>
      <c r="L3" s="15">
        <f>'[1]TCE - ANEXO III - Preencher'!M12</f>
        <v>22</v>
      </c>
      <c r="M3" s="15">
        <f>K3-L3</f>
        <v>88.322599999999994</v>
      </c>
      <c r="N3" s="15" t="e">
        <f>'[1]TCE - ANEXO III - Preencher'!#REF!</f>
        <v>#REF!</v>
      </c>
      <c r="O3" s="15">
        <f>'[1]TCE - ANEXO III - Preencher'!P12</f>
        <v>0</v>
      </c>
      <c r="P3" s="16" t="e">
        <f>N3-O3</f>
        <v>#REF!</v>
      </c>
      <c r="Q3" s="15">
        <f>'[1]TCE - ANEXO III - Preencher'!R12</f>
        <v>116.55</v>
      </c>
      <c r="R3" s="15">
        <f>'[1]TCE - ANEXO III - Preencher'!S12</f>
        <v>66</v>
      </c>
      <c r="S3" s="16">
        <f>Q3-R3</f>
        <v>50.55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 t="e">
        <f t="shared" ref="AB3:AB66" si="0">H3+I3+J3+M3+P3+S3+V3+Z3</f>
        <v>#REF!</v>
      </c>
    </row>
    <row r="4" spans="1:28" x14ac:dyDescent="0.2">
      <c r="A4" s="8">
        <f>IFERROR(VLOOKUP(B4,'[1]DADOS (OCULTAR)'!$P$3:$R$56,3,0),"")</f>
        <v>9039744000356</v>
      </c>
      <c r="B4" s="9" t="str">
        <f>'[1]TCE - ANEXO III - Preencher'!C13</f>
        <v>UPA OLINDA</v>
      </c>
      <c r="C4" s="10"/>
      <c r="D4" s="11" t="e">
        <f>'[1]TCE - ANEXO III - Preencher'!#REF!</f>
        <v>#REF!</v>
      </c>
      <c r="E4" s="9" t="str">
        <f>IF('[1]TCE - ANEXO III - Preencher'!F13="4 - Assistência Odontológica","2 - Outros Profissionais da Saúde",'[1]TCE - ANEXO III - Preencher'!F13)</f>
        <v>2-Outros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44348</v>
      </c>
      <c r="H4" s="14">
        <f>'[1]TCE - ANEXO III - Preencher'!I13</f>
        <v>0</v>
      </c>
      <c r="I4" s="14">
        <f>'[1]TCE - ANEXO III - Preencher'!J13</f>
        <v>110</v>
      </c>
      <c r="J4" s="14">
        <f>'[1]TCE - ANEXO III - Preencher'!K13</f>
        <v>0</v>
      </c>
      <c r="K4" s="15">
        <f>'[1]TCE - ANEXO III - Preencher'!L13</f>
        <v>110.32259999999999</v>
      </c>
      <c r="L4" s="15">
        <f>'[1]TCE - ANEXO III - Preencher'!M13</f>
        <v>0</v>
      </c>
      <c r="M4" s="15">
        <f t="shared" ref="M4:M67" si="1">K4-L4</f>
        <v>110.32259999999999</v>
      </c>
      <c r="N4" s="15" t="e">
        <f>'[1]TCE - ANEXO III - Preencher'!#REF!</f>
        <v>#REF!</v>
      </c>
      <c r="O4" s="15">
        <f>'[1]TCE - ANEXO III - Preencher'!P13</f>
        <v>0</v>
      </c>
      <c r="P4" s="16" t="e">
        <f t="shared" ref="P4:P67" si="2">N4-O4</f>
        <v>#REF!</v>
      </c>
      <c r="Q4" s="15">
        <f>'[1]TCE - ANEXO III - Preencher'!R13</f>
        <v>116.55</v>
      </c>
      <c r="R4" s="15">
        <f>'[1]TCE - ANEXO III - Preencher'!S13</f>
        <v>66</v>
      </c>
      <c r="S4" s="16">
        <f t="shared" ref="S4:S67" si="3">Q4-R4</f>
        <v>50.55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 t="e">
        <f t="shared" si="0"/>
        <v>#REF!</v>
      </c>
    </row>
    <row r="5" spans="1:28" x14ac:dyDescent="0.2">
      <c r="A5" s="8">
        <f>IFERROR(VLOOKUP(B5,'[1]DADOS (OCULTAR)'!$P$3:$R$56,3,0),"")</f>
        <v>9039744000356</v>
      </c>
      <c r="B5" s="9" t="str">
        <f>'[1]TCE - ANEXO III - Preencher'!C14</f>
        <v>UPA OLINDA</v>
      </c>
      <c r="C5" s="10"/>
      <c r="D5" s="11" t="e">
        <f>'[1]TCE - ANEXO III - Preencher'!#REF!</f>
        <v>#REF!</v>
      </c>
      <c r="E5" s="9" t="str">
        <f>IF('[1]TCE - ANEXO III - Preencher'!F14="4 - Assistência Odontológica","2 - Outros Profissionais da Saúde",'[1]TCE - ANEXO III - Preencher'!F14)</f>
        <v>2-Outros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44348</v>
      </c>
      <c r="H5" s="14">
        <f>'[1]TCE - ANEXO III - Preencher'!I14</f>
        <v>0</v>
      </c>
      <c r="I5" s="14">
        <f>'[1]TCE - ANEXO III - Preencher'!J14</f>
        <v>110</v>
      </c>
      <c r="J5" s="14">
        <f>'[1]TCE - ANEXO III - Preencher'!K14</f>
        <v>0</v>
      </c>
      <c r="K5" s="15">
        <f>'[1]TCE - ANEXO III - Preencher'!L14</f>
        <v>110.32259999999999</v>
      </c>
      <c r="L5" s="15">
        <f>'[1]TCE - ANEXO III - Preencher'!M14</f>
        <v>0</v>
      </c>
      <c r="M5" s="15">
        <f t="shared" si="1"/>
        <v>110.32259999999999</v>
      </c>
      <c r="N5" s="15" t="e">
        <f>'[1]TCE - ANEXO III - Preencher'!#REF!</f>
        <v>#REF!</v>
      </c>
      <c r="O5" s="15">
        <f>'[1]TCE - ANEXO III - Preencher'!P14</f>
        <v>0</v>
      </c>
      <c r="P5" s="16" t="e">
        <f t="shared" si="2"/>
        <v>#REF!</v>
      </c>
      <c r="Q5" s="15">
        <f>'[1]TCE - ANEXO III - Preencher'!R14</f>
        <v>116.55</v>
      </c>
      <c r="R5" s="15">
        <f>'[1]TCE - ANEXO III - Preencher'!S14</f>
        <v>66</v>
      </c>
      <c r="S5" s="16">
        <f t="shared" si="3"/>
        <v>50.55</v>
      </c>
      <c r="T5" s="15">
        <f>'[1]TCE - ANEXO III - Preencher'!U14</f>
        <v>66.11</v>
      </c>
      <c r="U5" s="15">
        <f>'[1]TCE - ANEXO III - Preencher'!V14</f>
        <v>0</v>
      </c>
      <c r="V5" s="16">
        <f t="shared" si="4"/>
        <v>66.11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 t="e">
        <f t="shared" si="0"/>
        <v>#REF!</v>
      </c>
    </row>
    <row r="6" spans="1:28" x14ac:dyDescent="0.2">
      <c r="A6" s="8">
        <f>IFERROR(VLOOKUP(B6,'[1]DADOS (OCULTAR)'!$P$3:$R$56,3,0),"")</f>
        <v>9039744000356</v>
      </c>
      <c r="B6" s="9" t="str">
        <f>'[1]TCE - ANEXO III - Preencher'!C15</f>
        <v>UPA OLINDA</v>
      </c>
      <c r="C6" s="10"/>
      <c r="D6" s="11" t="e">
        <f>'[1]TCE - ANEXO III - Preencher'!#REF!</f>
        <v>#REF!</v>
      </c>
      <c r="E6" s="9" t="str">
        <f>IF('[1]TCE - ANEXO III - Preencher'!F15="4 - Assistência Odontológica","2 - Outros Profissionais da Saúde",'[1]TCE - ANEXO III - Preencher'!F15)</f>
        <v>3-Administrativo</v>
      </c>
      <c r="F6" s="12">
        <f>'[1]TCE - ANEXO III - Preencher'!G15</f>
        <v>521130</v>
      </c>
      <c r="G6" s="13">
        <f>IF('[1]TCE - ANEXO III - Preencher'!H15="","",'[1]TCE - ANEXO III - Preencher'!H15)</f>
        <v>44348</v>
      </c>
      <c r="H6" s="14">
        <f>'[1]TCE - ANEXO III - Preencher'!I15</f>
        <v>0</v>
      </c>
      <c r="I6" s="14">
        <f>'[1]TCE - ANEXO III - Preencher'!J15</f>
        <v>92.280799999999999</v>
      </c>
      <c r="J6" s="14">
        <f>'[1]TCE - ANEXO III - Preencher'!K15</f>
        <v>0</v>
      </c>
      <c r="K6" s="15">
        <f>'[1]TCE - ANEXO III - Preencher'!L15</f>
        <v>110.32259999999999</v>
      </c>
      <c r="L6" s="15">
        <f>'[1]TCE - ANEXO III - Preencher'!M15</f>
        <v>0</v>
      </c>
      <c r="M6" s="15">
        <f t="shared" si="1"/>
        <v>110.32259999999999</v>
      </c>
      <c r="N6" s="15" t="e">
        <f>'[1]TCE - ANEXO III - Preencher'!#REF!</f>
        <v>#REF!</v>
      </c>
      <c r="O6" s="15">
        <f>'[1]TCE - ANEXO III - Preencher'!P15</f>
        <v>0</v>
      </c>
      <c r="P6" s="16" t="e">
        <f t="shared" si="2"/>
        <v>#REF!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 t="e">
        <f t="shared" si="0"/>
        <v>#REF!</v>
      </c>
    </row>
    <row r="7" spans="1:28" x14ac:dyDescent="0.2">
      <c r="A7" s="8">
        <f>IFERROR(VLOOKUP(B7,'[1]DADOS (OCULTAR)'!$P$3:$R$56,3,0),"")</f>
        <v>9039744000356</v>
      </c>
      <c r="B7" s="9" t="str">
        <f>'[1]TCE - ANEXO III - Preencher'!C16</f>
        <v>UPA OLINDA</v>
      </c>
      <c r="C7" s="10"/>
      <c r="D7" s="11" t="e">
        <f>'[1]TCE - ANEXO III - Preencher'!#REF!</f>
        <v>#REF!</v>
      </c>
      <c r="E7" s="9" t="str">
        <f>IF('[1]TCE - ANEXO III - Preencher'!F16="4 - Assistência Odontológica","2 - Outros Profissionais da Saúde",'[1]TCE - ANEXO III - Preencher'!F16)</f>
        <v>3-Administrativo</v>
      </c>
      <c r="F7" s="12">
        <f>'[1]TCE - ANEXO III - Preencher'!G16</f>
        <v>324115</v>
      </c>
      <c r="G7" s="13">
        <f>IF('[1]TCE - ANEXO III - Preencher'!H16="","",'[1]TCE - ANEXO III - Preencher'!H16)</f>
        <v>44348</v>
      </c>
      <c r="H7" s="14">
        <f>'[1]TCE - ANEXO III - Preencher'!I16</f>
        <v>0</v>
      </c>
      <c r="I7" s="14">
        <f>'[1]TCE - ANEXO III - Preencher'!J16</f>
        <v>329.29199999999997</v>
      </c>
      <c r="J7" s="14">
        <f>'[1]TCE - ANEXO III - Preencher'!K16</f>
        <v>0</v>
      </c>
      <c r="K7" s="15">
        <f>'[1]TCE - ANEXO III - Preencher'!L16</f>
        <v>110.32259999999999</v>
      </c>
      <c r="L7" s="15">
        <f>'[1]TCE - ANEXO III - Preencher'!M16</f>
        <v>0</v>
      </c>
      <c r="M7" s="15">
        <f t="shared" si="1"/>
        <v>110.32259999999999</v>
      </c>
      <c r="N7" s="15" t="e">
        <f>'[1]TCE - ANEXO III - Preencher'!#REF!</f>
        <v>#REF!</v>
      </c>
      <c r="O7" s="15">
        <f>'[1]TCE - ANEXO III - Preencher'!P16</f>
        <v>0</v>
      </c>
      <c r="P7" s="16" t="e">
        <f t="shared" si="2"/>
        <v>#REF!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 t="e">
        <f t="shared" si="0"/>
        <v>#REF!</v>
      </c>
    </row>
    <row r="8" spans="1:28" x14ac:dyDescent="0.2">
      <c r="A8" s="8">
        <f>IFERROR(VLOOKUP(B8,'[1]DADOS (OCULTAR)'!$P$3:$R$56,3,0),"")</f>
        <v>9039744000356</v>
      </c>
      <c r="B8" s="9" t="str">
        <f>'[1]TCE - ANEXO III - Preencher'!C17</f>
        <v>UPA OLINDA</v>
      </c>
      <c r="C8" s="10"/>
      <c r="D8" s="11" t="e">
        <f>'[1]TCE - ANEXO III - Preencher'!#REF!</f>
        <v>#REF!</v>
      </c>
      <c r="E8" s="9" t="str">
        <f>IF('[1]TCE - ANEXO III - Preencher'!F17="4 - Assistência Odontológica","2 - Outros Profissionais da Saúde",'[1]TCE - ANEXO III - Preencher'!F17)</f>
        <v>2-Outros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44348</v>
      </c>
      <c r="H8" s="14">
        <f>'[1]TCE - ANEXO III - Preencher'!I17</f>
        <v>0</v>
      </c>
      <c r="I8" s="14">
        <f>'[1]TCE - ANEXO III - Preencher'!J17</f>
        <v>197.57040000000001</v>
      </c>
      <c r="J8" s="14">
        <f>'[1]TCE - ANEXO III - Preencher'!K17</f>
        <v>0</v>
      </c>
      <c r="K8" s="15">
        <f>'[1]TCE - ANEXO III - Preencher'!L17</f>
        <v>110.32259999999999</v>
      </c>
      <c r="L8" s="15">
        <f>'[1]TCE - ANEXO III - Preencher'!M17</f>
        <v>22</v>
      </c>
      <c r="M8" s="15">
        <f t="shared" si="1"/>
        <v>88.322599999999994</v>
      </c>
      <c r="N8" s="15" t="e">
        <f>'[1]TCE - ANEXO III - Preencher'!#REF!</f>
        <v>#REF!</v>
      </c>
      <c r="O8" s="15">
        <f>'[1]TCE - ANEXO III - Preencher'!P17</f>
        <v>0</v>
      </c>
      <c r="P8" s="16" t="e">
        <f t="shared" si="2"/>
        <v>#REF!</v>
      </c>
      <c r="Q8" s="15">
        <f>'[1]TCE - ANEXO III - Preencher'!R17</f>
        <v>109.05</v>
      </c>
      <c r="R8" s="15">
        <f>'[1]TCE - ANEXO III - Preencher'!S17</f>
        <v>66</v>
      </c>
      <c r="S8" s="16">
        <f t="shared" si="3"/>
        <v>43.05</v>
      </c>
      <c r="T8" s="15">
        <f>'[1]TCE - ANEXO III - Preencher'!U17</f>
        <v>66.11</v>
      </c>
      <c r="U8" s="15">
        <f>'[1]TCE - ANEXO III - Preencher'!V17</f>
        <v>0</v>
      </c>
      <c r="V8" s="16">
        <f t="shared" si="4"/>
        <v>66.11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 t="e">
        <f t="shared" si="0"/>
        <v>#REF!</v>
      </c>
    </row>
    <row r="9" spans="1:28" x14ac:dyDescent="0.2">
      <c r="A9" s="8">
        <f>IFERROR(VLOOKUP(B9,'[1]DADOS (OCULTAR)'!$P$3:$R$56,3,0),"")</f>
        <v>9039744000356</v>
      </c>
      <c r="B9" s="9" t="str">
        <f>'[1]TCE - ANEXO III - Preencher'!C18</f>
        <v>UPA OLINDA</v>
      </c>
      <c r="C9" s="10"/>
      <c r="D9" s="11" t="e">
        <f>'[1]TCE - ANEXO III - Preencher'!#REF!</f>
        <v>#REF!</v>
      </c>
      <c r="E9" s="9" t="str">
        <f>IF('[1]TCE - ANEXO III - Preencher'!F18="4 - Assistência Odontológica","2 - Outros Profissionais da Saúde",'[1]TCE - ANEXO III - Preencher'!F18)</f>
        <v>3-Administrativo</v>
      </c>
      <c r="F9" s="12">
        <f>'[1]TCE - ANEXO III - Preencher'!G18</f>
        <v>411010</v>
      </c>
      <c r="G9" s="13">
        <f>IF('[1]TCE - ANEXO III - Preencher'!H18="","",'[1]TCE - ANEXO III - Preencher'!H18)</f>
        <v>44348</v>
      </c>
      <c r="H9" s="14">
        <f>'[1]TCE - ANEXO III - Preencher'!I18</f>
        <v>0</v>
      </c>
      <c r="I9" s="14">
        <f>'[1]TCE - ANEXO III - Preencher'!J18</f>
        <v>111.5</v>
      </c>
      <c r="J9" s="14">
        <f>'[1]TCE - ANEXO III - Preencher'!K18</f>
        <v>0</v>
      </c>
      <c r="K9" s="15">
        <f>'[1]TCE - ANEXO III - Preencher'!L18</f>
        <v>110.32259999999999</v>
      </c>
      <c r="L9" s="15">
        <f>'[1]TCE - ANEXO III - Preencher'!M18</f>
        <v>22</v>
      </c>
      <c r="M9" s="15">
        <f t="shared" si="1"/>
        <v>88.322599999999994</v>
      </c>
      <c r="N9" s="15" t="e">
        <f>'[1]TCE - ANEXO III - Preencher'!#REF!</f>
        <v>#REF!</v>
      </c>
      <c r="O9" s="15">
        <f>'[1]TCE - ANEXO III - Preencher'!P18</f>
        <v>0</v>
      </c>
      <c r="P9" s="16" t="e">
        <f t="shared" si="2"/>
        <v>#REF!</v>
      </c>
      <c r="Q9" s="15">
        <f>'[1]TCE - ANEXO III - Preencher'!R18</f>
        <v>157.05000000000001</v>
      </c>
      <c r="R9" s="15">
        <f>'[1]TCE - ANEXO III - Preencher'!S18</f>
        <v>66</v>
      </c>
      <c r="S9" s="16">
        <f t="shared" si="3"/>
        <v>91.050000000000011</v>
      </c>
      <c r="T9" s="15">
        <f>'[1]TCE - ANEXO III - Preencher'!U18</f>
        <v>66.12</v>
      </c>
      <c r="U9" s="15">
        <f>'[1]TCE - ANEXO III - Preencher'!V18</f>
        <v>0</v>
      </c>
      <c r="V9" s="16">
        <f t="shared" si="4"/>
        <v>66.12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 t="e">
        <f t="shared" si="0"/>
        <v>#REF!</v>
      </c>
    </row>
    <row r="10" spans="1:28" x14ac:dyDescent="0.2">
      <c r="A10" s="8">
        <f>IFERROR(VLOOKUP(B10,'[1]DADOS (OCULTAR)'!$P$3:$R$56,3,0),"")</f>
        <v>9039744000356</v>
      </c>
      <c r="B10" s="9" t="str">
        <f>'[1]TCE - ANEXO III - Preencher'!C19</f>
        <v>UPA OLINDA</v>
      </c>
      <c r="C10" s="10"/>
      <c r="D10" s="11" t="e">
        <f>'[1]TCE - ANEXO III - Preencher'!#REF!</f>
        <v>#REF!</v>
      </c>
      <c r="E10" s="9" t="str">
        <f>IF('[1]TCE - ANEXO III - Preencher'!F19="4 - Assistência Odontológica","2 - Outros Profissionais da Saúde",'[1]TCE - ANEXO III - Preencher'!F19)</f>
        <v>2-Outros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44348</v>
      </c>
      <c r="H10" s="14">
        <f>'[1]TCE - ANEXO III - Preencher'!I19</f>
        <v>0</v>
      </c>
      <c r="I10" s="14">
        <f>'[1]TCE - ANEXO III - Preencher'!J19</f>
        <v>117.66240000000001</v>
      </c>
      <c r="J10" s="14">
        <f>'[1]TCE - ANEXO III - Preencher'!K19</f>
        <v>0</v>
      </c>
      <c r="K10" s="15">
        <f>'[1]TCE - ANEXO III - Preencher'!L19</f>
        <v>110.32259999999999</v>
      </c>
      <c r="L10" s="15">
        <f>'[1]TCE - ANEXO III - Preencher'!M19</f>
        <v>22</v>
      </c>
      <c r="M10" s="15">
        <f t="shared" si="1"/>
        <v>88.322599999999994</v>
      </c>
      <c r="N10" s="15" t="e">
        <f>'[1]TCE - ANEXO III - Preencher'!#REF!</f>
        <v>#REF!</v>
      </c>
      <c r="O10" s="15">
        <f>'[1]TCE - ANEXO III - Preencher'!P19</f>
        <v>0</v>
      </c>
      <c r="P10" s="16" t="e">
        <f t="shared" si="2"/>
        <v>#REF!</v>
      </c>
      <c r="Q10" s="15">
        <f>'[1]TCE - ANEXO III - Preencher'!R19</f>
        <v>116.55</v>
      </c>
      <c r="R10" s="15">
        <f>'[1]TCE - ANEXO III - Preencher'!S19</f>
        <v>41.88</v>
      </c>
      <c r="S10" s="16">
        <f t="shared" si="3"/>
        <v>74.669999999999987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 t="e">
        <f t="shared" si="0"/>
        <v>#REF!</v>
      </c>
    </row>
    <row r="11" spans="1:28" x14ac:dyDescent="0.2">
      <c r="A11" s="8">
        <f>IFERROR(VLOOKUP(B11,'[1]DADOS (OCULTAR)'!$P$3:$R$56,3,0),"")</f>
        <v>9039744000356</v>
      </c>
      <c r="B11" s="9" t="str">
        <f>'[1]TCE - ANEXO III - Preencher'!C20</f>
        <v>UPA OLINDA</v>
      </c>
      <c r="C11" s="10"/>
      <c r="D11" s="11" t="e">
        <f>'[1]TCE - ANEXO III - Preencher'!#REF!</f>
        <v>#REF!</v>
      </c>
      <c r="E11" s="9" t="str">
        <f>IF('[1]TCE - ANEXO III - Preencher'!F20="4 - Assistência Odontológica","2 - Outros Profissionais da Saúde",'[1]TCE - ANEXO III - Preencher'!F20)</f>
        <v>3-Administrativo</v>
      </c>
      <c r="F11" s="12">
        <f>'[1]TCE - ANEXO III - Preencher'!G20</f>
        <v>514225</v>
      </c>
      <c r="G11" s="13">
        <f>IF('[1]TCE - ANEXO III - Preencher'!H20="","",'[1]TCE - ANEXO III - Preencher'!H20)</f>
        <v>44348</v>
      </c>
      <c r="H11" s="14">
        <f>'[1]TCE - ANEXO III - Preencher'!I20</f>
        <v>0</v>
      </c>
      <c r="I11" s="14">
        <f>'[1]TCE - ANEXO III - Preencher'!J20</f>
        <v>113.3</v>
      </c>
      <c r="J11" s="14">
        <f>'[1]TCE - ANEXO III - Preencher'!K20</f>
        <v>0</v>
      </c>
      <c r="K11" s="15">
        <f>'[1]TCE - ANEXO III - Preencher'!L20</f>
        <v>110.32259999999999</v>
      </c>
      <c r="L11" s="15">
        <f>'[1]TCE - ANEXO III - Preencher'!M20</f>
        <v>22</v>
      </c>
      <c r="M11" s="15">
        <f t="shared" si="1"/>
        <v>88.322599999999994</v>
      </c>
      <c r="N11" s="15" t="e">
        <f>'[1]TCE - ANEXO III - Preencher'!#REF!</f>
        <v>#REF!</v>
      </c>
      <c r="O11" s="15">
        <f>'[1]TCE - ANEXO III - Preencher'!P20</f>
        <v>0</v>
      </c>
      <c r="P11" s="16" t="e">
        <f t="shared" si="2"/>
        <v>#REF!</v>
      </c>
      <c r="Q11" s="15">
        <f>'[1]TCE - ANEXO III - Preencher'!R20</f>
        <v>161.55000000000001</v>
      </c>
      <c r="R11" s="15">
        <f>'[1]TCE - ANEXO III - Preencher'!S20</f>
        <v>66</v>
      </c>
      <c r="S11" s="16">
        <f t="shared" si="3"/>
        <v>95.550000000000011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 t="e">
        <f t="shared" si="0"/>
        <v>#REF!</v>
      </c>
    </row>
    <row r="12" spans="1:28" x14ac:dyDescent="0.2">
      <c r="A12" s="8">
        <f>IFERROR(VLOOKUP(B12,'[1]DADOS (OCULTAR)'!$P$3:$R$56,3,0),"")</f>
        <v>9039744000356</v>
      </c>
      <c r="B12" s="9" t="str">
        <f>'[1]TCE - ANEXO III - Preencher'!C21</f>
        <v>UPA OLINDA</v>
      </c>
      <c r="C12" s="10"/>
      <c r="D12" s="11" t="e">
        <f>'[1]TCE - ANEXO III - Preencher'!#REF!</f>
        <v>#REF!</v>
      </c>
      <c r="E12" s="9" t="str">
        <f>IF('[1]TCE - ANEXO III - Preencher'!F21="4 - Assistência Odontológica","2 - Outros Profissionais da Saúde",'[1]TCE - ANEXO III - Preencher'!F21)</f>
        <v>3-Administrativo</v>
      </c>
      <c r="F12" s="12">
        <f>'[1]TCE - ANEXO III - Preencher'!G21</f>
        <v>411010</v>
      </c>
      <c r="G12" s="13">
        <f>IF('[1]TCE - ANEXO III - Preencher'!H21="","",'[1]TCE - ANEXO III - Preencher'!H21)</f>
        <v>44348</v>
      </c>
      <c r="H12" s="14">
        <f>'[1]TCE - ANEXO III - Preencher'!I21</f>
        <v>0</v>
      </c>
      <c r="I12" s="14">
        <f>'[1]TCE - ANEXO III - Preencher'!J21</f>
        <v>122.8648</v>
      </c>
      <c r="J12" s="14">
        <f>'[1]TCE - ANEXO III - Preencher'!K21</f>
        <v>0</v>
      </c>
      <c r="K12" s="15">
        <f>'[1]TCE - ANEXO III - Preencher'!L21</f>
        <v>110.32259999999999</v>
      </c>
      <c r="L12" s="15">
        <f>'[1]TCE - ANEXO III - Preencher'!M21</f>
        <v>0</v>
      </c>
      <c r="M12" s="15">
        <f t="shared" si="1"/>
        <v>110.32259999999999</v>
      </c>
      <c r="N12" s="15" t="e">
        <f>'[1]TCE - ANEXO III - Preencher'!#REF!</f>
        <v>#REF!</v>
      </c>
      <c r="O12" s="15">
        <f>'[1]TCE - ANEXO III - Preencher'!P21</f>
        <v>0</v>
      </c>
      <c r="P12" s="16" t="e">
        <f t="shared" si="2"/>
        <v>#REF!</v>
      </c>
      <c r="Q12" s="15">
        <f>'[1]TCE - ANEXO III - Preencher'!R21</f>
        <v>157.05000000000001</v>
      </c>
      <c r="R12" s="15">
        <f>'[1]TCE - ANEXO III - Preencher'!S21</f>
        <v>39.6</v>
      </c>
      <c r="S12" s="16">
        <f t="shared" si="3"/>
        <v>117.45000000000002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 t="e">
        <f t="shared" si="0"/>
        <v>#REF!</v>
      </c>
    </row>
    <row r="13" spans="1:28" x14ac:dyDescent="0.2">
      <c r="A13" s="8">
        <f>IFERROR(VLOOKUP(B13,'[1]DADOS (OCULTAR)'!$P$3:$R$56,3,0),"")</f>
        <v>9039744000356</v>
      </c>
      <c r="B13" s="9" t="str">
        <f>'[1]TCE - ANEXO III - Preencher'!C22</f>
        <v>UPA OLINDA</v>
      </c>
      <c r="C13" s="10"/>
      <c r="D13" s="11" t="e">
        <f>'[1]TCE - ANEXO III - Preencher'!#REF!</f>
        <v>#REF!</v>
      </c>
      <c r="E13" s="9" t="str">
        <f>IF('[1]TCE - ANEXO III - Preencher'!F22="4 - Assistência Odontológica","2 - Outros Profissionais da Saúde",'[1]TCE - ANEXO III - Preencher'!F22)</f>
        <v>2-Outros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44348</v>
      </c>
      <c r="H13" s="14">
        <f>'[1]TCE - ANEXO III - Preencher'!I22</f>
        <v>0</v>
      </c>
      <c r="I13" s="14">
        <f>'[1]TCE - ANEXO III - Preencher'!J22</f>
        <v>494.5616</v>
      </c>
      <c r="J13" s="14">
        <f>'[1]TCE - ANEXO III - Preencher'!K22</f>
        <v>0</v>
      </c>
      <c r="K13" s="15">
        <f>'[1]TCE - ANEXO III - Preencher'!L22</f>
        <v>110.32259999999999</v>
      </c>
      <c r="L13" s="15">
        <f>'[1]TCE - ANEXO III - Preencher'!M22</f>
        <v>0</v>
      </c>
      <c r="M13" s="15">
        <f t="shared" si="1"/>
        <v>110.32259999999999</v>
      </c>
      <c r="N13" s="15" t="e">
        <f>'[1]TCE - ANEXO III - Preencher'!#REF!</f>
        <v>#REF!</v>
      </c>
      <c r="O13" s="15">
        <f>'[1]TCE - ANEXO III - Preencher'!P22</f>
        <v>0</v>
      </c>
      <c r="P13" s="16" t="e">
        <f t="shared" si="2"/>
        <v>#REF!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 t="e">
        <f t="shared" si="0"/>
        <v>#REF!</v>
      </c>
    </row>
    <row r="14" spans="1:28" x14ac:dyDescent="0.2">
      <c r="A14" s="8">
        <f>IFERROR(VLOOKUP(B14,'[1]DADOS (OCULTAR)'!$P$3:$R$56,3,0),"")</f>
        <v>9039744000356</v>
      </c>
      <c r="B14" s="9" t="str">
        <f>'[1]TCE - ANEXO III - Preencher'!C23</f>
        <v>UPA OLINDA</v>
      </c>
      <c r="C14" s="10"/>
      <c r="D14" s="11" t="e">
        <f>'[1]TCE - ANEXO III - Preencher'!#REF!</f>
        <v>#REF!</v>
      </c>
      <c r="E14" s="9" t="str">
        <f>IF('[1]TCE - ANEXO III - Preencher'!F23="4 - Assistência Odontológica","2 - Outros Profissionais da Saúde",'[1]TCE - ANEXO III - Preencher'!F23)</f>
        <v>3-Administrativo</v>
      </c>
      <c r="F14" s="12">
        <f>'[1]TCE - ANEXO III - Preencher'!G23</f>
        <v>411010</v>
      </c>
      <c r="G14" s="13">
        <f>IF('[1]TCE - ANEXO III - Preencher'!H23="","",'[1]TCE - ANEXO III - Preencher'!H23)</f>
        <v>44348</v>
      </c>
      <c r="H14" s="14">
        <f>'[1]TCE - ANEXO III - Preencher'!I23</f>
        <v>0</v>
      </c>
      <c r="I14" s="14">
        <f>'[1]TCE - ANEXO III - Preencher'!J23</f>
        <v>111.6904</v>
      </c>
      <c r="J14" s="14">
        <f>'[1]TCE - ANEXO III - Preencher'!K23</f>
        <v>0</v>
      </c>
      <c r="K14" s="15">
        <f>'[1]TCE - ANEXO III - Preencher'!L23</f>
        <v>110.32259999999999</v>
      </c>
      <c r="L14" s="15">
        <f>'[1]TCE - ANEXO III - Preencher'!M23</f>
        <v>22</v>
      </c>
      <c r="M14" s="15">
        <f t="shared" si="1"/>
        <v>88.322599999999994</v>
      </c>
      <c r="N14" s="15" t="e">
        <f>'[1]TCE - ANEXO III - Preencher'!#REF!</f>
        <v>#REF!</v>
      </c>
      <c r="O14" s="15">
        <f>'[1]TCE - ANEXO III - Preencher'!P23</f>
        <v>0</v>
      </c>
      <c r="P14" s="16" t="e">
        <f t="shared" si="2"/>
        <v>#REF!</v>
      </c>
      <c r="Q14" s="15">
        <f>'[1]TCE - ANEXO III - Preencher'!R23</f>
        <v>157.05000000000001</v>
      </c>
      <c r="R14" s="15">
        <f>'[1]TCE - ANEXO III - Preencher'!S23</f>
        <v>66</v>
      </c>
      <c r="S14" s="16">
        <f t="shared" si="3"/>
        <v>91.050000000000011</v>
      </c>
      <c r="T14" s="15">
        <f>'[1]TCE - ANEXO III - Preencher'!U23</f>
        <v>66.12</v>
      </c>
      <c r="U14" s="15">
        <f>'[1]TCE - ANEXO III - Preencher'!V23</f>
        <v>0</v>
      </c>
      <c r="V14" s="16">
        <f t="shared" si="4"/>
        <v>66.12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 t="e">
        <f t="shared" si="0"/>
        <v>#REF!</v>
      </c>
    </row>
    <row r="15" spans="1:28" x14ac:dyDescent="0.2">
      <c r="A15" s="8">
        <f>IFERROR(VLOOKUP(B15,'[1]DADOS (OCULTAR)'!$P$3:$R$56,3,0),"")</f>
        <v>9039744000356</v>
      </c>
      <c r="B15" s="9" t="str">
        <f>'[1]TCE - ANEXO III - Preencher'!C24</f>
        <v>UPA OLINDA</v>
      </c>
      <c r="C15" s="10"/>
      <c r="D15" s="11" t="e">
        <f>'[1]TCE - ANEXO III - Preencher'!#REF!</f>
        <v>#REF!</v>
      </c>
      <c r="E15" s="9" t="str">
        <f>IF('[1]TCE - ANEXO III - Preencher'!F24="4 - Assistência Odontológica","2 - Outros Profissionais da Saúde",'[1]TCE - ANEXO III - Preencher'!F24)</f>
        <v>1-Médico</v>
      </c>
      <c r="F15" s="12">
        <f>'[1]TCE - ANEXO III - Preencher'!G24</f>
        <v>225125</v>
      </c>
      <c r="G15" s="13">
        <f>IF('[1]TCE - ANEXO III - Preencher'!H24="","",'[1]TCE - ANEXO III - Preencher'!H24)</f>
        <v>44348</v>
      </c>
      <c r="H15" s="14">
        <f>'[1]TCE - ANEXO III - Preencher'!I24</f>
        <v>0</v>
      </c>
      <c r="I15" s="14">
        <f>'[1]TCE - ANEXO III - Preencher'!J24</f>
        <v>386.66320000000002</v>
      </c>
      <c r="J15" s="14">
        <f>'[1]TCE - ANEXO III - Preencher'!K24</f>
        <v>0</v>
      </c>
      <c r="K15" s="15">
        <f>'[1]TCE - ANEXO III - Preencher'!L24</f>
        <v>110.32259999999999</v>
      </c>
      <c r="L15" s="15">
        <f>'[1]TCE - ANEXO III - Preencher'!M24</f>
        <v>0</v>
      </c>
      <c r="M15" s="15">
        <f t="shared" si="1"/>
        <v>110.32259999999999</v>
      </c>
      <c r="N15" s="15" t="e">
        <f>'[1]TCE - ANEXO III - Preencher'!#REF!</f>
        <v>#REF!</v>
      </c>
      <c r="O15" s="15">
        <f>'[1]TCE - ANEXO III - Preencher'!P24</f>
        <v>0</v>
      </c>
      <c r="P15" s="16" t="e">
        <f t="shared" si="2"/>
        <v>#REF!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 t="e">
        <f t="shared" si="0"/>
        <v>#REF!</v>
      </c>
    </row>
    <row r="16" spans="1:28" x14ac:dyDescent="0.2">
      <c r="A16" s="8">
        <f>IFERROR(VLOOKUP(B16,'[1]DADOS (OCULTAR)'!$P$3:$R$56,3,0),"")</f>
        <v>9039744000356</v>
      </c>
      <c r="B16" s="9" t="str">
        <f>'[1]TCE - ANEXO III - Preencher'!C25</f>
        <v>UPA OLINDA</v>
      </c>
      <c r="C16" s="10"/>
      <c r="D16" s="11" t="e">
        <f>'[1]TCE - ANEXO III - Preencher'!#REF!</f>
        <v>#REF!</v>
      </c>
      <c r="E16" s="9" t="str">
        <f>IF('[1]TCE - ANEXO III - Preencher'!F25="4 - Assistência Odontológica","2 - Outros Profissionais da Saúde",'[1]TCE - ANEXO III - Preencher'!F25)</f>
        <v>3-Administrativo</v>
      </c>
      <c r="F16" s="12">
        <f>'[1]TCE - ANEXO III - Preencher'!G25</f>
        <v>517410</v>
      </c>
      <c r="G16" s="13">
        <f>IF('[1]TCE - ANEXO III - Preencher'!H25="","",'[1]TCE - ANEXO III - Preencher'!H25)</f>
        <v>44348</v>
      </c>
      <c r="H16" s="14">
        <f>'[1]TCE - ANEXO III - Preencher'!I25</f>
        <v>0</v>
      </c>
      <c r="I16" s="14">
        <f>'[1]TCE - ANEXO III - Preencher'!J25</f>
        <v>162.44</v>
      </c>
      <c r="J16" s="14">
        <f>'[1]TCE - ANEXO III - Preencher'!K25</f>
        <v>0</v>
      </c>
      <c r="K16" s="15">
        <f>'[1]TCE - ANEXO III - Preencher'!L25</f>
        <v>110.32259999999999</v>
      </c>
      <c r="L16" s="15">
        <f>'[1]TCE - ANEXO III - Preencher'!M25</f>
        <v>22</v>
      </c>
      <c r="M16" s="15">
        <f t="shared" si="1"/>
        <v>88.322599999999994</v>
      </c>
      <c r="N16" s="15" t="e">
        <f>'[1]TCE - ANEXO III - Preencher'!#REF!</f>
        <v>#REF!</v>
      </c>
      <c r="O16" s="15">
        <f>'[1]TCE - ANEXO III - Preencher'!P25</f>
        <v>0</v>
      </c>
      <c r="P16" s="16" t="e">
        <f t="shared" si="2"/>
        <v>#REF!</v>
      </c>
      <c r="Q16" s="15">
        <f>'[1]TCE - ANEXO III - Preencher'!R25</f>
        <v>229.05</v>
      </c>
      <c r="R16" s="15">
        <f>'[1]TCE - ANEXO III - Preencher'!S25</f>
        <v>66</v>
      </c>
      <c r="S16" s="16">
        <f t="shared" si="3"/>
        <v>163.05000000000001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 t="e">
        <f t="shared" si="0"/>
        <v>#REF!</v>
      </c>
    </row>
    <row r="17" spans="1:28" x14ac:dyDescent="0.2">
      <c r="A17" s="8">
        <f>IFERROR(VLOOKUP(B17,'[1]DADOS (OCULTAR)'!$P$3:$R$56,3,0),"")</f>
        <v>9039744000356</v>
      </c>
      <c r="B17" s="9" t="str">
        <f>'[1]TCE - ANEXO III - Preencher'!C26</f>
        <v>UPA OLINDA</v>
      </c>
      <c r="C17" s="10"/>
      <c r="D17" s="11" t="e">
        <f>'[1]TCE - ANEXO III - Preencher'!#REF!</f>
        <v>#REF!</v>
      </c>
      <c r="E17" s="9" t="str">
        <f>IF('[1]TCE - ANEXO III - Preencher'!F26="4 - Assistência Odontológica","2 - Outros Profissionais da Saúde",'[1]TCE - ANEXO III - Preencher'!F26)</f>
        <v>2-Outros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44348</v>
      </c>
      <c r="H17" s="14">
        <f>'[1]TCE - ANEXO III - Preencher'!I26</f>
        <v>0</v>
      </c>
      <c r="I17" s="14">
        <f>'[1]TCE - ANEXO III - Preencher'!J26</f>
        <v>175.20480000000001</v>
      </c>
      <c r="J17" s="14">
        <f>'[1]TCE - ANEXO III - Preencher'!K26</f>
        <v>0</v>
      </c>
      <c r="K17" s="15">
        <f>'[1]TCE - ANEXO III - Preencher'!L26</f>
        <v>110.32259999999999</v>
      </c>
      <c r="L17" s="15">
        <f>'[1]TCE - ANEXO III - Preencher'!M26</f>
        <v>22</v>
      </c>
      <c r="M17" s="15">
        <f t="shared" si="1"/>
        <v>88.322599999999994</v>
      </c>
      <c r="N17" s="15" t="e">
        <f>'[1]TCE - ANEXO III - Preencher'!#REF!</f>
        <v>#REF!</v>
      </c>
      <c r="O17" s="15">
        <f>'[1]TCE - ANEXO III - Preencher'!P26</f>
        <v>0</v>
      </c>
      <c r="P17" s="16" t="e">
        <f t="shared" si="2"/>
        <v>#REF!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 t="e">
        <f t="shared" si="0"/>
        <v>#REF!</v>
      </c>
    </row>
    <row r="18" spans="1:28" x14ac:dyDescent="0.2">
      <c r="A18" s="8">
        <f>IFERROR(VLOOKUP(B18,'[1]DADOS (OCULTAR)'!$P$3:$R$56,3,0),"")</f>
        <v>9039744000356</v>
      </c>
      <c r="B18" s="9" t="str">
        <f>'[1]TCE - ANEXO III - Preencher'!C27</f>
        <v>UPA OLINDA</v>
      </c>
      <c r="C18" s="10"/>
      <c r="D18" s="11" t="e">
        <f>'[1]TCE - ANEXO III - Preencher'!#REF!</f>
        <v>#REF!</v>
      </c>
      <c r="E18" s="9" t="str">
        <f>IF('[1]TCE - ANEXO III - Preencher'!F27="4 - Assistência Odontológica","2 - Outros Profissionais da Saúde",'[1]TCE - ANEXO III - Preencher'!F27)</f>
        <v>3-Administrativo</v>
      </c>
      <c r="F18" s="12">
        <f>'[1]TCE - ANEXO III - Preencher'!G27</f>
        <v>223605</v>
      </c>
      <c r="G18" s="13">
        <f>IF('[1]TCE - ANEXO III - Preencher'!H27="","",'[1]TCE - ANEXO III - Preencher'!H27)</f>
        <v>44348</v>
      </c>
      <c r="H18" s="14">
        <f>'[1]TCE - ANEXO III - Preencher'!I27</f>
        <v>0</v>
      </c>
      <c r="I18" s="14">
        <f>'[1]TCE - ANEXO III - Preencher'!J27</f>
        <v>297.01760000000002</v>
      </c>
      <c r="J18" s="14">
        <f>'[1]TCE - ANEXO III - Preencher'!K27</f>
        <v>0</v>
      </c>
      <c r="K18" s="15">
        <f>'[1]TCE - ANEXO III - Preencher'!L27</f>
        <v>110.32259999999999</v>
      </c>
      <c r="L18" s="15">
        <f>'[1]TCE - ANEXO III - Preencher'!M27</f>
        <v>3.1</v>
      </c>
      <c r="M18" s="15">
        <f t="shared" si="1"/>
        <v>107.2226</v>
      </c>
      <c r="N18" s="15" t="e">
        <f>'[1]TCE - ANEXO III - Preencher'!#REF!</f>
        <v>#REF!</v>
      </c>
      <c r="O18" s="15">
        <f>'[1]TCE - ANEXO III - Preencher'!P27</f>
        <v>0</v>
      </c>
      <c r="P18" s="16" t="e">
        <f t="shared" si="2"/>
        <v>#REF!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 t="e">
        <f t="shared" si="0"/>
        <v>#REF!</v>
      </c>
    </row>
    <row r="19" spans="1:28" x14ac:dyDescent="0.2">
      <c r="A19" s="8">
        <f>IFERROR(VLOOKUP(B19,'[1]DADOS (OCULTAR)'!$P$3:$R$56,3,0),"")</f>
        <v>9039744000356</v>
      </c>
      <c r="B19" s="9" t="str">
        <f>'[1]TCE - ANEXO III - Preencher'!C28</f>
        <v>UPA OLINDA</v>
      </c>
      <c r="C19" s="10"/>
      <c r="D19" s="11" t="e">
        <f>'[1]TCE - ANEXO III - Preencher'!#REF!</f>
        <v>#REF!</v>
      </c>
      <c r="E19" s="9" t="str">
        <f>IF('[1]TCE - ANEXO III - Preencher'!F28="4 - Assistência Odontológica","2 - Outros Profissionais da Saúde",'[1]TCE - ANEXO III - Preencher'!F28)</f>
        <v>2-Outros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44348</v>
      </c>
      <c r="H19" s="14">
        <f>'[1]TCE - ANEXO III - Preencher'!I28</f>
        <v>0</v>
      </c>
      <c r="I19" s="14">
        <f>'[1]TCE - ANEXO III - Preencher'!J28</f>
        <v>109.80159999999999</v>
      </c>
      <c r="J19" s="14">
        <f>'[1]TCE - ANEXO III - Preencher'!K28</f>
        <v>0</v>
      </c>
      <c r="K19" s="15">
        <f>'[1]TCE - ANEXO III - Preencher'!L28</f>
        <v>110.32259999999999</v>
      </c>
      <c r="L19" s="15">
        <f>'[1]TCE - ANEXO III - Preencher'!M28</f>
        <v>22</v>
      </c>
      <c r="M19" s="15">
        <f t="shared" si="1"/>
        <v>88.322599999999994</v>
      </c>
      <c r="N19" s="15" t="e">
        <f>'[1]TCE - ANEXO III - Preencher'!#REF!</f>
        <v>#REF!</v>
      </c>
      <c r="O19" s="15">
        <f>'[1]TCE - ANEXO III - Preencher'!P28</f>
        <v>0</v>
      </c>
      <c r="P19" s="16" t="e">
        <f t="shared" si="2"/>
        <v>#REF!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66.11</v>
      </c>
      <c r="U19" s="15">
        <f>'[1]TCE - ANEXO III - Preencher'!V28</f>
        <v>0</v>
      </c>
      <c r="V19" s="16">
        <f t="shared" si="4"/>
        <v>66.11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 t="e">
        <f t="shared" si="0"/>
        <v>#REF!</v>
      </c>
    </row>
    <row r="20" spans="1:28" x14ac:dyDescent="0.2">
      <c r="A20" s="8">
        <f>IFERROR(VLOOKUP(B20,'[1]DADOS (OCULTAR)'!$P$3:$R$56,3,0),"")</f>
        <v>9039744000356</v>
      </c>
      <c r="B20" s="9" t="str">
        <f>'[1]TCE - ANEXO III - Preencher'!C29</f>
        <v>UPA OLINDA</v>
      </c>
      <c r="C20" s="10"/>
      <c r="D20" s="11" t="e">
        <f>'[1]TCE - ANEXO III - Preencher'!#REF!</f>
        <v>#REF!</v>
      </c>
      <c r="E20" s="9" t="str">
        <f>IF('[1]TCE - ANEXO III - Preencher'!F29="4 - Assistência Odontológica","2 - Outros Profissionais da Saúde",'[1]TCE - ANEXO III - Preencher'!F29)</f>
        <v>2-Outros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44348</v>
      </c>
      <c r="H20" s="14">
        <f>'[1]TCE - ANEXO III - Preencher'!I29</f>
        <v>0</v>
      </c>
      <c r="I20" s="14">
        <f>'[1]TCE - ANEXO III - Preencher'!J29</f>
        <v>105.6896</v>
      </c>
      <c r="J20" s="14">
        <f>'[1]TCE - ANEXO III - Preencher'!K29</f>
        <v>0</v>
      </c>
      <c r="K20" s="15">
        <f>'[1]TCE - ANEXO III - Preencher'!L29</f>
        <v>110.32259999999999</v>
      </c>
      <c r="L20" s="15">
        <f>'[1]TCE - ANEXO III - Preencher'!M29</f>
        <v>0</v>
      </c>
      <c r="M20" s="15">
        <f t="shared" si="1"/>
        <v>110.32259999999999</v>
      </c>
      <c r="N20" s="15" t="e">
        <f>'[1]TCE - ANEXO III - Preencher'!#REF!</f>
        <v>#REF!</v>
      </c>
      <c r="O20" s="15">
        <f>'[1]TCE - ANEXO III - Preencher'!P29</f>
        <v>0</v>
      </c>
      <c r="P20" s="16" t="e">
        <f t="shared" si="2"/>
        <v>#REF!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 t="e">
        <f t="shared" si="0"/>
        <v>#REF!</v>
      </c>
    </row>
    <row r="21" spans="1:28" x14ac:dyDescent="0.2">
      <c r="A21" s="8">
        <f>IFERROR(VLOOKUP(B21,'[1]DADOS (OCULTAR)'!$P$3:$R$56,3,0),"")</f>
        <v>9039744000356</v>
      </c>
      <c r="B21" s="9" t="str">
        <f>'[1]TCE - ANEXO III - Preencher'!C30</f>
        <v>UPA OLINDA</v>
      </c>
      <c r="C21" s="10"/>
      <c r="D21" s="11" t="e">
        <f>'[1]TCE - ANEXO III - Preencher'!#REF!</f>
        <v>#REF!</v>
      </c>
      <c r="E21" s="9" t="str">
        <f>IF('[1]TCE - ANEXO III - Preencher'!F30="4 - Assistência Odontológica","2 - Outros Profissionais da Saúde",'[1]TCE - ANEXO III - Preencher'!F30)</f>
        <v>3-Administrativo</v>
      </c>
      <c r="F21" s="12">
        <f>'[1]TCE - ANEXO III - Preencher'!G30</f>
        <v>411010</v>
      </c>
      <c r="G21" s="13">
        <f>IF('[1]TCE - ANEXO III - Preencher'!H30="","",'[1]TCE - ANEXO III - Preencher'!H30)</f>
        <v>44348</v>
      </c>
      <c r="H21" s="14">
        <f>'[1]TCE - ANEXO III - Preencher'!I30</f>
        <v>0</v>
      </c>
      <c r="I21" s="14">
        <f>'[1]TCE - ANEXO III - Preencher'!J30</f>
        <v>88.574400000000011</v>
      </c>
      <c r="J21" s="14">
        <f>'[1]TCE - ANEXO III - Preencher'!K30</f>
        <v>0</v>
      </c>
      <c r="K21" s="15">
        <f>'[1]TCE - ANEXO III - Preencher'!L30</f>
        <v>110.32259999999999</v>
      </c>
      <c r="L21" s="15">
        <f>'[1]TCE - ANEXO III - Preencher'!M30</f>
        <v>22</v>
      </c>
      <c r="M21" s="15">
        <f t="shared" si="1"/>
        <v>88.322599999999994</v>
      </c>
      <c r="N21" s="15" t="e">
        <f>'[1]TCE - ANEXO III - Preencher'!#REF!</f>
        <v>#REF!</v>
      </c>
      <c r="O21" s="15">
        <f>'[1]TCE - ANEXO III - Preencher'!P30</f>
        <v>0</v>
      </c>
      <c r="P21" s="16" t="e">
        <f t="shared" si="2"/>
        <v>#REF!</v>
      </c>
      <c r="Q21" s="15">
        <f>'[1]TCE - ANEXO III - Preencher'!R30</f>
        <v>161.55000000000001</v>
      </c>
      <c r="R21" s="15">
        <f>'[1]TCE - ANEXO III - Preencher'!S30</f>
        <v>66</v>
      </c>
      <c r="S21" s="16">
        <f t="shared" si="3"/>
        <v>95.550000000000011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 t="e">
        <f t="shared" si="0"/>
        <v>#REF!</v>
      </c>
    </row>
    <row r="22" spans="1:28" x14ac:dyDescent="0.2">
      <c r="A22" s="8">
        <f>IFERROR(VLOOKUP(B22,'[1]DADOS (OCULTAR)'!$P$3:$R$56,3,0),"")</f>
        <v>9039744000356</v>
      </c>
      <c r="B22" s="9" t="str">
        <f>'[1]TCE - ANEXO III - Preencher'!C31</f>
        <v>UPA OLINDA</v>
      </c>
      <c r="C22" s="10"/>
      <c r="D22" s="11" t="e">
        <f>'[1]TCE - ANEXO III - Preencher'!#REF!</f>
        <v>#REF!</v>
      </c>
      <c r="E22" s="9" t="str">
        <f>IF('[1]TCE - ANEXO III - Preencher'!F31="4 - Assistência Odontológica","2 - Outros Profissionais da Saúde",'[1]TCE - ANEXO III - Preencher'!F31)</f>
        <v>1-Médico</v>
      </c>
      <c r="F22" s="12">
        <f>'[1]TCE - ANEXO III - Preencher'!G31</f>
        <v>225125</v>
      </c>
      <c r="G22" s="13">
        <f>IF('[1]TCE - ANEXO III - Preencher'!H31="","",'[1]TCE - ANEXO III - Preencher'!H31)</f>
        <v>44348</v>
      </c>
      <c r="H22" s="14">
        <f>'[1]TCE - ANEXO III - Preencher'!I31</f>
        <v>0</v>
      </c>
      <c r="I22" s="14">
        <f>'[1]TCE - ANEXO III - Preencher'!J31</f>
        <v>1338.0608</v>
      </c>
      <c r="J22" s="14">
        <f>'[1]TCE - ANEXO III - Preencher'!K31</f>
        <v>0</v>
      </c>
      <c r="K22" s="15">
        <f>'[1]TCE - ANEXO III - Preencher'!L31</f>
        <v>110.32259999999999</v>
      </c>
      <c r="L22" s="15">
        <f>'[1]TCE - ANEXO III - Preencher'!M31</f>
        <v>0</v>
      </c>
      <c r="M22" s="15">
        <f t="shared" si="1"/>
        <v>110.32259999999999</v>
      </c>
      <c r="N22" s="15" t="e">
        <f>'[1]TCE - ANEXO III - Preencher'!#REF!</f>
        <v>#REF!</v>
      </c>
      <c r="O22" s="15">
        <f>'[1]TCE - ANEXO III - Preencher'!P31</f>
        <v>0</v>
      </c>
      <c r="P22" s="16" t="e">
        <f t="shared" si="2"/>
        <v>#REF!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 t="e">
        <f t="shared" si="0"/>
        <v>#REF!</v>
      </c>
    </row>
    <row r="23" spans="1:28" x14ac:dyDescent="0.2">
      <c r="A23" s="8">
        <f>IFERROR(VLOOKUP(B23,'[1]DADOS (OCULTAR)'!$P$3:$R$56,3,0),"")</f>
        <v>9039744000356</v>
      </c>
      <c r="B23" s="9" t="str">
        <f>'[1]TCE - ANEXO III - Preencher'!C32</f>
        <v>UPA OLINDA</v>
      </c>
      <c r="C23" s="10"/>
      <c r="D23" s="11" t="e">
        <f>'[1]TCE - ANEXO III - Preencher'!#REF!</f>
        <v>#REF!</v>
      </c>
      <c r="E23" s="9" t="str">
        <f>IF('[1]TCE - ANEXO III - Preencher'!F32="4 - Assistência Odontológica","2 - Outros Profissionais da Saúde",'[1]TCE - ANEXO III - Preencher'!F32)</f>
        <v>3-Administrativo</v>
      </c>
      <c r="F23" s="12">
        <f>'[1]TCE - ANEXO III - Preencher'!G32</f>
        <v>251605</v>
      </c>
      <c r="G23" s="13">
        <f>IF('[1]TCE - ANEXO III - Preencher'!H32="","",'[1]TCE - ANEXO III - Preencher'!H32)</f>
        <v>44348</v>
      </c>
      <c r="H23" s="14">
        <f>'[1]TCE - ANEXO III - Preencher'!I32</f>
        <v>0</v>
      </c>
      <c r="I23" s="14">
        <f>'[1]TCE - ANEXO III - Preencher'!J32</f>
        <v>204.5624</v>
      </c>
      <c r="J23" s="14">
        <f>'[1]TCE - ANEXO III - Preencher'!K32</f>
        <v>0</v>
      </c>
      <c r="K23" s="15">
        <f>'[1]TCE - ANEXO III - Preencher'!L32</f>
        <v>110.32259999999999</v>
      </c>
      <c r="L23" s="15">
        <f>'[1]TCE - ANEXO III - Preencher'!M32</f>
        <v>0</v>
      </c>
      <c r="M23" s="15">
        <f t="shared" si="1"/>
        <v>110.32259999999999</v>
      </c>
      <c r="N23" s="15" t="e">
        <f>'[1]TCE - ANEXO III - Preencher'!#REF!</f>
        <v>#REF!</v>
      </c>
      <c r="O23" s="15">
        <f>'[1]TCE - ANEXO III - Preencher'!P32</f>
        <v>0</v>
      </c>
      <c r="P23" s="16" t="e">
        <f t="shared" si="2"/>
        <v>#REF!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 t="e">
        <f t="shared" si="0"/>
        <v>#REF!</v>
      </c>
    </row>
    <row r="24" spans="1:28" x14ac:dyDescent="0.2">
      <c r="A24" s="8">
        <f>IFERROR(VLOOKUP(B24,'[1]DADOS (OCULTAR)'!$P$3:$R$56,3,0),"")</f>
        <v>9039744000356</v>
      </c>
      <c r="B24" s="9" t="str">
        <f>'[1]TCE - ANEXO III - Preencher'!C33</f>
        <v>UPA OLINDA</v>
      </c>
      <c r="C24" s="10"/>
      <c r="D24" s="11" t="e">
        <f>'[1]TCE - ANEXO III - Preencher'!#REF!</f>
        <v>#REF!</v>
      </c>
      <c r="E24" s="9" t="str">
        <f>IF('[1]TCE - ANEXO III - Preencher'!F33="4 - Assistência Odontológica","2 - Outros Profissionais da Saúde",'[1]TCE - ANEXO III - Preencher'!F33)</f>
        <v>3-Administrativo</v>
      </c>
      <c r="F24" s="12">
        <f>'[1]TCE - ANEXO III - Preencher'!G33</f>
        <v>515205</v>
      </c>
      <c r="G24" s="13">
        <f>IF('[1]TCE - ANEXO III - Preencher'!H33="","",'[1]TCE - ANEXO III - Preencher'!H33)</f>
        <v>44348</v>
      </c>
      <c r="H24" s="14">
        <f>'[1]TCE - ANEXO III - Preencher'!I33</f>
        <v>0</v>
      </c>
      <c r="I24" s="14">
        <f>'[1]TCE - ANEXO III - Preencher'!J33</f>
        <v>148.21680000000001</v>
      </c>
      <c r="J24" s="14">
        <f>'[1]TCE - ANEXO III - Preencher'!K33</f>
        <v>0</v>
      </c>
      <c r="K24" s="15">
        <f>'[1]TCE - ANEXO III - Preencher'!L33</f>
        <v>110.32259999999999</v>
      </c>
      <c r="L24" s="15">
        <f>'[1]TCE - ANEXO III - Preencher'!M33</f>
        <v>23.8</v>
      </c>
      <c r="M24" s="15">
        <f t="shared" si="1"/>
        <v>86.522599999999997</v>
      </c>
      <c r="N24" s="15" t="e">
        <f>'[1]TCE - ANEXO III - Preencher'!#REF!</f>
        <v>#REF!</v>
      </c>
      <c r="O24" s="15">
        <f>'[1]TCE - ANEXO III - Preencher'!P33</f>
        <v>0</v>
      </c>
      <c r="P24" s="16" t="e">
        <f t="shared" si="2"/>
        <v>#REF!</v>
      </c>
      <c r="Q24" s="15">
        <f>'[1]TCE - ANEXO III - Preencher'!R33</f>
        <v>199.05</v>
      </c>
      <c r="R24" s="15">
        <f>'[1]TCE - ANEXO III - Preencher'!S33</f>
        <v>71.400000000000006</v>
      </c>
      <c r="S24" s="16">
        <f t="shared" si="3"/>
        <v>127.65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 t="e">
        <f t="shared" si="0"/>
        <v>#REF!</v>
      </c>
    </row>
    <row r="25" spans="1:28" x14ac:dyDescent="0.2">
      <c r="A25" s="8">
        <f>IFERROR(VLOOKUP(B25,'[1]DADOS (OCULTAR)'!$P$3:$R$56,3,0),"")</f>
        <v>9039744000356</v>
      </c>
      <c r="B25" s="9" t="str">
        <f>'[1]TCE - ANEXO III - Preencher'!C34</f>
        <v>UPA OLINDA</v>
      </c>
      <c r="C25" s="10"/>
      <c r="D25" s="11" t="e">
        <f>'[1]TCE - ANEXO III - Preencher'!#REF!</f>
        <v>#REF!</v>
      </c>
      <c r="E25" s="9" t="str">
        <f>IF('[1]TCE - ANEXO III - Preencher'!F34="4 - Assistência Odontológica","2 - Outros Profissionais da Saúde",'[1]TCE - ANEXO III - Preencher'!F34)</f>
        <v>1-Médico</v>
      </c>
      <c r="F25" s="12">
        <f>'[1]TCE - ANEXO III - Preencher'!G34</f>
        <v>225125</v>
      </c>
      <c r="G25" s="13">
        <f>IF('[1]TCE - ANEXO III - Preencher'!H34="","",'[1]TCE - ANEXO III - Preencher'!H34)</f>
        <v>44348</v>
      </c>
      <c r="H25" s="14">
        <f>'[1]TCE - ANEXO III - Preencher'!I34</f>
        <v>0</v>
      </c>
      <c r="I25" s="14">
        <f>'[1]TCE - ANEXO III - Preencher'!J34</f>
        <v>195.50640000000001</v>
      </c>
      <c r="J25" s="14">
        <f>'[1]TCE - ANEXO III - Preencher'!K34</f>
        <v>0</v>
      </c>
      <c r="K25" s="15">
        <f>'[1]TCE - ANEXO III - Preencher'!L34</f>
        <v>110.32259999999999</v>
      </c>
      <c r="L25" s="15">
        <f>'[1]TCE - ANEXO III - Preencher'!M34</f>
        <v>0</v>
      </c>
      <c r="M25" s="15">
        <f t="shared" si="1"/>
        <v>110.32259999999999</v>
      </c>
      <c r="N25" s="15" t="e">
        <f>'[1]TCE - ANEXO III - Preencher'!#REF!</f>
        <v>#REF!</v>
      </c>
      <c r="O25" s="15">
        <f>'[1]TCE - ANEXO III - Preencher'!P34</f>
        <v>0</v>
      </c>
      <c r="P25" s="16" t="e">
        <f t="shared" si="2"/>
        <v>#REF!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 t="e">
        <f t="shared" si="0"/>
        <v>#REF!</v>
      </c>
    </row>
    <row r="26" spans="1:28" x14ac:dyDescent="0.2">
      <c r="A26" s="8">
        <f>IFERROR(VLOOKUP(B26,'[1]DADOS (OCULTAR)'!$P$3:$R$56,3,0),"")</f>
        <v>9039744000356</v>
      </c>
      <c r="B26" s="9" t="str">
        <f>'[1]TCE - ANEXO III - Preencher'!C35</f>
        <v>UPA OLINDA</v>
      </c>
      <c r="C26" s="10"/>
      <c r="D26" s="11" t="e">
        <f>'[1]TCE - ANEXO III - Preencher'!#REF!</f>
        <v>#REF!</v>
      </c>
      <c r="E26" s="9" t="str">
        <f>IF('[1]TCE - ANEXO III - Preencher'!F35="4 - Assistência Odontológica","2 - Outros Profissionais da Saúde",'[1]TCE - ANEXO III - Preencher'!F35)</f>
        <v>2-Outros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44348</v>
      </c>
      <c r="H26" s="14">
        <f>'[1]TCE - ANEXO III - Preencher'!I35</f>
        <v>0</v>
      </c>
      <c r="I26" s="14">
        <f>'[1]TCE - ANEXO III - Preencher'!J35</f>
        <v>38.72</v>
      </c>
      <c r="J26" s="14">
        <f>'[1]TCE - ANEXO III - Preencher'!K35</f>
        <v>0</v>
      </c>
      <c r="K26" s="15">
        <f>'[1]TCE - ANEXO III - Preencher'!L35</f>
        <v>110.32259999999999</v>
      </c>
      <c r="L26" s="15">
        <f>'[1]TCE - ANEXO III - Preencher'!M35</f>
        <v>0</v>
      </c>
      <c r="M26" s="15">
        <f t="shared" si="1"/>
        <v>110.32259999999999</v>
      </c>
      <c r="N26" s="15" t="e">
        <f>'[1]TCE - ANEXO III - Preencher'!#REF!</f>
        <v>#REF!</v>
      </c>
      <c r="O26" s="15">
        <f>'[1]TCE - ANEXO III - Preencher'!P35</f>
        <v>0</v>
      </c>
      <c r="P26" s="16" t="e">
        <f t="shared" si="2"/>
        <v>#REF!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 t="e">
        <f t="shared" si="0"/>
        <v>#REF!</v>
      </c>
    </row>
    <row r="27" spans="1:28" x14ac:dyDescent="0.2">
      <c r="A27" s="8">
        <f>IFERROR(VLOOKUP(B27,'[1]DADOS (OCULTAR)'!$P$3:$R$56,3,0),"")</f>
        <v>9039744000356</v>
      </c>
      <c r="B27" s="9" t="str">
        <f>'[1]TCE - ANEXO III - Preencher'!C36</f>
        <v>UPA OLINDA</v>
      </c>
      <c r="C27" s="10"/>
      <c r="D27" s="11" t="e">
        <f>'[1]TCE - ANEXO III - Preencher'!#REF!</f>
        <v>#REF!</v>
      </c>
      <c r="E27" s="9" t="str">
        <f>IF('[1]TCE - ANEXO III - Preencher'!F36="4 - Assistência Odontológica","2 - Outros Profissionais da Saúde",'[1]TCE - ANEXO III - Preencher'!F36)</f>
        <v>2-Outros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44348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110.32259999999999</v>
      </c>
      <c r="L27" s="15">
        <f>'[1]TCE - ANEXO III - Preencher'!M36</f>
        <v>0</v>
      </c>
      <c r="M27" s="15">
        <f t="shared" si="1"/>
        <v>110.32259999999999</v>
      </c>
      <c r="N27" s="15" t="e">
        <f>'[1]TCE - ANEXO III - Preencher'!#REF!</f>
        <v>#REF!</v>
      </c>
      <c r="O27" s="15">
        <f>'[1]TCE - ANEXO III - Preencher'!P36</f>
        <v>0</v>
      </c>
      <c r="P27" s="16" t="e">
        <f t="shared" si="2"/>
        <v>#REF!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 t="e">
        <f t="shared" si="0"/>
        <v>#REF!</v>
      </c>
    </row>
    <row r="28" spans="1:28" x14ac:dyDescent="0.2">
      <c r="A28" s="8">
        <f>IFERROR(VLOOKUP(B28,'[1]DADOS (OCULTAR)'!$P$3:$R$56,3,0),"")</f>
        <v>9039744000356</v>
      </c>
      <c r="B28" s="9" t="str">
        <f>'[1]TCE - ANEXO III - Preencher'!C37</f>
        <v>UPA OLINDA</v>
      </c>
      <c r="C28" s="10"/>
      <c r="D28" s="11" t="e">
        <f>'[1]TCE - ANEXO III - Preencher'!#REF!</f>
        <v>#REF!</v>
      </c>
      <c r="E28" s="9" t="str">
        <f>IF('[1]TCE - ANEXO III - Preencher'!F37="4 - Assistência Odontológica","2 - Outros Profissionais da Saúde",'[1]TCE - ANEXO III - Preencher'!F37)</f>
        <v>3-Administrativo</v>
      </c>
      <c r="F28" s="12">
        <f>'[1]TCE - ANEXO III - Preencher'!G37</f>
        <v>782320</v>
      </c>
      <c r="G28" s="13">
        <f>IF('[1]TCE - ANEXO III - Preencher'!H37="","",'[1]TCE - ANEXO III - Preencher'!H37)</f>
        <v>44348</v>
      </c>
      <c r="H28" s="14">
        <f>'[1]TCE - ANEXO III - Preencher'!I37</f>
        <v>0</v>
      </c>
      <c r="I28" s="14">
        <f>'[1]TCE - ANEXO III - Preencher'!J37</f>
        <v>138.37520000000001</v>
      </c>
      <c r="J28" s="14">
        <f>'[1]TCE - ANEXO III - Preencher'!K37</f>
        <v>0</v>
      </c>
      <c r="K28" s="15">
        <f>'[1]TCE - ANEXO III - Preencher'!L37</f>
        <v>110.32259999999999</v>
      </c>
      <c r="L28" s="15">
        <f>'[1]TCE - ANEXO III - Preencher'!M37</f>
        <v>0</v>
      </c>
      <c r="M28" s="15">
        <f t="shared" si="1"/>
        <v>110.32259999999999</v>
      </c>
      <c r="N28" s="15" t="e">
        <f>'[1]TCE - ANEXO III - Preencher'!#REF!</f>
        <v>#REF!</v>
      </c>
      <c r="O28" s="15">
        <f>'[1]TCE - ANEXO III - Preencher'!P37</f>
        <v>0</v>
      </c>
      <c r="P28" s="16" t="e">
        <f t="shared" si="2"/>
        <v>#REF!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 t="e">
        <f t="shared" si="0"/>
        <v>#REF!</v>
      </c>
    </row>
    <row r="29" spans="1:28" x14ac:dyDescent="0.2">
      <c r="A29" s="8">
        <f>IFERROR(VLOOKUP(B29,'[1]DADOS (OCULTAR)'!$P$3:$R$56,3,0),"")</f>
        <v>9039744000356</v>
      </c>
      <c r="B29" s="9" t="str">
        <f>'[1]TCE - ANEXO III - Preencher'!C38</f>
        <v>UPA OLINDA</v>
      </c>
      <c r="C29" s="10"/>
      <c r="D29" s="11" t="e">
        <f>'[1]TCE - ANEXO III - Preencher'!#REF!</f>
        <v>#REF!</v>
      </c>
      <c r="E29" s="9" t="str">
        <f>IF('[1]TCE - ANEXO III - Preencher'!F38="4 - Assistência Odontológica","2 - Outros Profissionais da Saúde",'[1]TCE - ANEXO III - Preencher'!F38)</f>
        <v>1-Médico</v>
      </c>
      <c r="F29" s="12">
        <f>'[1]TCE - ANEXO III - Preencher'!G38</f>
        <v>225125</v>
      </c>
      <c r="G29" s="13">
        <f>IF('[1]TCE - ANEXO III - Preencher'!H38="","",'[1]TCE - ANEXO III - Preencher'!H38)</f>
        <v>44348</v>
      </c>
      <c r="H29" s="14">
        <f>'[1]TCE - ANEXO III - Preencher'!I38</f>
        <v>0</v>
      </c>
      <c r="I29" s="14">
        <f>'[1]TCE - ANEXO III - Preencher'!J38</f>
        <v>348.48160000000001</v>
      </c>
      <c r="J29" s="14">
        <f>'[1]TCE - ANEXO III - Preencher'!K38</f>
        <v>0</v>
      </c>
      <c r="K29" s="15">
        <f>'[1]TCE - ANEXO III - Preencher'!L38</f>
        <v>110.32259999999999</v>
      </c>
      <c r="L29" s="15">
        <f>'[1]TCE - ANEXO III - Preencher'!M38</f>
        <v>3.17</v>
      </c>
      <c r="M29" s="15">
        <f t="shared" si="1"/>
        <v>107.15259999999999</v>
      </c>
      <c r="N29" s="15" t="e">
        <f>'[1]TCE - ANEXO III - Preencher'!#REF!</f>
        <v>#REF!</v>
      </c>
      <c r="O29" s="15">
        <f>'[1]TCE - ANEXO III - Preencher'!P38</f>
        <v>0</v>
      </c>
      <c r="P29" s="16" t="e">
        <f t="shared" si="2"/>
        <v>#REF!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 t="e">
        <f t="shared" si="0"/>
        <v>#REF!</v>
      </c>
    </row>
    <row r="30" spans="1:28" x14ac:dyDescent="0.2">
      <c r="A30" s="8">
        <f>IFERROR(VLOOKUP(B30,'[1]DADOS (OCULTAR)'!$P$3:$R$56,3,0),"")</f>
        <v>9039744000356</v>
      </c>
      <c r="B30" s="9" t="str">
        <f>'[1]TCE - ANEXO III - Preencher'!C39</f>
        <v>UPA OLINDA</v>
      </c>
      <c r="C30" s="10"/>
      <c r="D30" s="11" t="e">
        <f>'[1]TCE - ANEXO III - Preencher'!#REF!</f>
        <v>#REF!</v>
      </c>
      <c r="E30" s="9" t="str">
        <f>IF('[1]TCE - ANEXO III - Preencher'!F39="4 - Assistência Odontológica","2 - Outros Profissionais da Saúde",'[1]TCE - ANEXO III - Preencher'!F39)</f>
        <v>1-Médico</v>
      </c>
      <c r="F30" s="12">
        <f>'[1]TCE - ANEXO III - Preencher'!G39</f>
        <v>225125</v>
      </c>
      <c r="G30" s="13">
        <f>IF('[1]TCE - ANEXO III - Preencher'!H39="","",'[1]TCE - ANEXO III - Preencher'!H39)</f>
        <v>44348</v>
      </c>
      <c r="H30" s="14">
        <f>'[1]TCE - ANEXO III - Preencher'!I39</f>
        <v>0</v>
      </c>
      <c r="I30" s="14">
        <f>'[1]TCE - ANEXO III - Preencher'!J39</f>
        <v>412.59840000000003</v>
      </c>
      <c r="J30" s="14">
        <f>'[1]TCE - ANEXO III - Preencher'!K39</f>
        <v>0</v>
      </c>
      <c r="K30" s="15">
        <f>'[1]TCE - ANEXO III - Preencher'!L39</f>
        <v>110.32259999999999</v>
      </c>
      <c r="L30" s="15">
        <f>'[1]TCE - ANEXO III - Preencher'!M39</f>
        <v>3.17</v>
      </c>
      <c r="M30" s="15">
        <f t="shared" si="1"/>
        <v>107.15259999999999</v>
      </c>
      <c r="N30" s="15">
        <f>'[1]TCE - ANEXO III - Preencher'!O12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521.101</v>
      </c>
    </row>
    <row r="31" spans="1:28" x14ac:dyDescent="0.2">
      <c r="A31" s="8">
        <f>IFERROR(VLOOKUP(B31,'[1]DADOS (OCULTAR)'!$P$3:$R$56,3,0),"")</f>
        <v>9039744000356</v>
      </c>
      <c r="B31" s="9" t="str">
        <f>'[1]TCE - ANEXO III - Preencher'!C40</f>
        <v>UPA OLINDA</v>
      </c>
      <c r="C31" s="10"/>
      <c r="D31" s="11" t="e">
        <f>'[1]TCE - ANEXO III - Preencher'!#REF!</f>
        <v>#REF!</v>
      </c>
      <c r="E31" s="9" t="str">
        <f>IF('[1]TCE - ANEXO III - Preencher'!F40="4 - Assistência Odontológica","2 - Outros Profissionais da Saúde",'[1]TCE - ANEXO III - Preencher'!F40)</f>
        <v>2-Outros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44348</v>
      </c>
      <c r="H31" s="14">
        <f>'[1]TCE - ANEXO III - Preencher'!I40</f>
        <v>0</v>
      </c>
      <c r="I31" s="14">
        <f>'[1]TCE - ANEXO III - Preencher'!J40</f>
        <v>100.7552</v>
      </c>
      <c r="J31" s="14">
        <f>'[1]TCE - ANEXO III - Preencher'!K40</f>
        <v>0</v>
      </c>
      <c r="K31" s="15">
        <f>'[1]TCE - ANEXO III - Preencher'!L40</f>
        <v>110.32259999999999</v>
      </c>
      <c r="L31" s="15">
        <f>'[1]TCE - ANEXO III - Preencher'!M40</f>
        <v>22</v>
      </c>
      <c r="M31" s="15">
        <f t="shared" si="1"/>
        <v>88.322599999999994</v>
      </c>
      <c r="N31" s="15">
        <f>'[1]TCE - ANEXO III - Preencher'!O13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375.71</v>
      </c>
      <c r="R31" s="15">
        <f>'[1]TCE - ANEXO III - Preencher'!S40</f>
        <v>60.38</v>
      </c>
      <c r="S31" s="16">
        <f t="shared" si="3"/>
        <v>315.33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505.75779999999997</v>
      </c>
    </row>
    <row r="32" spans="1:28" x14ac:dyDescent="0.2">
      <c r="A32" s="8">
        <f>IFERROR(VLOOKUP(B32,'[1]DADOS (OCULTAR)'!$P$3:$R$56,3,0),"")</f>
        <v>9039744000356</v>
      </c>
      <c r="B32" s="9" t="str">
        <f>'[1]TCE - ANEXO III - Preencher'!C41</f>
        <v>UPA OLINDA</v>
      </c>
      <c r="C32" s="10"/>
      <c r="D32" s="11" t="e">
        <f>'[1]TCE - ANEXO III - Preencher'!#REF!</f>
        <v>#REF!</v>
      </c>
      <c r="E32" s="9" t="str">
        <f>IF('[1]TCE - ANEXO III - Preencher'!F41="4 - Assistência Odontológica","2 - Outros Profissionais da Saúde",'[1]TCE - ANEXO III - Preencher'!F41)</f>
        <v>3-Administrativo</v>
      </c>
      <c r="F32" s="12">
        <f>'[1]TCE - ANEXO III - Preencher'!G41</f>
        <v>521130</v>
      </c>
      <c r="G32" s="13">
        <f>IF('[1]TCE - ANEXO III - Preencher'!H41="","",'[1]TCE - ANEXO III - Preencher'!H41)</f>
        <v>44348</v>
      </c>
      <c r="H32" s="14">
        <f>'[1]TCE - ANEXO III - Preencher'!I41</f>
        <v>0</v>
      </c>
      <c r="I32" s="14">
        <f>'[1]TCE - ANEXO III - Preencher'!J41</f>
        <v>122.6648</v>
      </c>
      <c r="J32" s="14">
        <f>'[1]TCE - ANEXO III - Preencher'!K41</f>
        <v>0</v>
      </c>
      <c r="K32" s="15">
        <f>'[1]TCE - ANEXO III - Preencher'!L41</f>
        <v>110.32259999999999</v>
      </c>
      <c r="L32" s="15">
        <f>'[1]TCE - ANEXO III - Preencher'!M41</f>
        <v>22</v>
      </c>
      <c r="M32" s="15">
        <f t="shared" si="1"/>
        <v>88.322599999999994</v>
      </c>
      <c r="N32" s="15">
        <f>'[1]TCE - ANEXO III - Preencher'!O14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116.55</v>
      </c>
      <c r="R32" s="15">
        <f>'[1]TCE - ANEXO III - Preencher'!S41</f>
        <v>66</v>
      </c>
      <c r="S32" s="16">
        <f t="shared" si="3"/>
        <v>50.55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262.88739999999996</v>
      </c>
    </row>
    <row r="33" spans="1:28" x14ac:dyDescent="0.2">
      <c r="A33" s="8">
        <f>IFERROR(VLOOKUP(B33,'[1]DADOS (OCULTAR)'!$P$3:$R$56,3,0),"")</f>
        <v>9039744000356</v>
      </c>
      <c r="B33" s="9" t="str">
        <f>'[1]TCE - ANEXO III - Preencher'!C42</f>
        <v>UPA OLINDA</v>
      </c>
      <c r="C33" s="10"/>
      <c r="D33" s="11" t="str">
        <f>'[1]TCE - ANEXO III - Preencher'!E12</f>
        <v>ADJANE OLIVEIRA CUNHA</v>
      </c>
      <c r="E33" s="9" t="str">
        <f>IF('[1]TCE - ANEXO III - Preencher'!F42="4 - Assistência Odontológica","2 - Outros Profissionais da Saúde",'[1]TCE - ANEXO III - Preencher'!F42)</f>
        <v>2-Outros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44348</v>
      </c>
      <c r="H33" s="14">
        <f>'[1]TCE - ANEXO III - Preencher'!I42</f>
        <v>0</v>
      </c>
      <c r="I33" s="14">
        <f>'[1]TCE - ANEXO III - Preencher'!J42</f>
        <v>143.12960000000001</v>
      </c>
      <c r="J33" s="14">
        <f>'[1]TCE - ANEXO III - Preencher'!K42</f>
        <v>0</v>
      </c>
      <c r="K33" s="15">
        <f>'[1]TCE - ANEXO III - Preencher'!L42</f>
        <v>110.32259999999999</v>
      </c>
      <c r="L33" s="15">
        <f>'[1]TCE - ANEXO III - Preencher'!M42</f>
        <v>22</v>
      </c>
      <c r="M33" s="15">
        <f t="shared" si="1"/>
        <v>88.322599999999994</v>
      </c>
      <c r="N33" s="15">
        <f>'[1]TCE - ANEXO III - Preencher'!O15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116.55</v>
      </c>
      <c r="R33" s="15">
        <f>'[1]TCE - ANEXO III - Preencher'!S42</f>
        <v>66</v>
      </c>
      <c r="S33" s="16">
        <f t="shared" si="3"/>
        <v>50.55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283.35219999999998</v>
      </c>
    </row>
    <row r="34" spans="1:28" x14ac:dyDescent="0.2">
      <c r="A34" s="8">
        <f>IFERROR(VLOOKUP(B34,'[1]DADOS (OCULTAR)'!$P$3:$R$56,3,0),"")</f>
        <v>9039744000356</v>
      </c>
      <c r="B34" s="9" t="str">
        <f>'[1]TCE - ANEXO III - Preencher'!C43</f>
        <v>UPA OLINDA</v>
      </c>
      <c r="C34" s="10"/>
      <c r="D34" s="11" t="str">
        <f>'[1]TCE - ANEXO III - Preencher'!E13</f>
        <v>ADNEIDE LIMA DOS SANTOS</v>
      </c>
      <c r="E34" s="9" t="str">
        <f>IF('[1]TCE - ANEXO III - Preencher'!F43="4 - Assistência Odontológica","2 - Outros Profissionais da Saúde",'[1]TCE - ANEXO III - Preencher'!F43)</f>
        <v>3-Administrativo</v>
      </c>
      <c r="F34" s="12">
        <f>'[1]TCE - ANEXO III - Preencher'!G43</f>
        <v>411010</v>
      </c>
      <c r="G34" s="13">
        <f>IF('[1]TCE - ANEXO III - Preencher'!H43="","",'[1]TCE - ANEXO III - Preencher'!H43)</f>
        <v>44348</v>
      </c>
      <c r="H34" s="14">
        <f>'[1]TCE - ANEXO III - Preencher'!I43</f>
        <v>0</v>
      </c>
      <c r="I34" s="14">
        <f>'[1]TCE - ANEXO III - Preencher'!J43</f>
        <v>10.3384</v>
      </c>
      <c r="J34" s="14">
        <f>'[1]TCE - ANEXO III - Preencher'!K43</f>
        <v>0</v>
      </c>
      <c r="K34" s="15">
        <f>'[1]TCE - ANEXO III - Preencher'!L43</f>
        <v>110.32259999999999</v>
      </c>
      <c r="L34" s="15">
        <f>'[1]TCE - ANEXO III - Preencher'!M43</f>
        <v>0</v>
      </c>
      <c r="M34" s="15">
        <f t="shared" si="1"/>
        <v>110.32259999999999</v>
      </c>
      <c r="N34" s="15">
        <f>'[1]TCE - ANEXO III - Preencher'!O16</f>
        <v>1.35</v>
      </c>
      <c r="O34" s="15">
        <f>'[1]TCE - ANEXO III - Preencher'!P43</f>
        <v>0</v>
      </c>
      <c r="P34" s="16">
        <f t="shared" si="2"/>
        <v>1.35</v>
      </c>
      <c r="Q34" s="15">
        <f>'[1]TCE - ANEXO III - Preencher'!R43</f>
        <v>244.87</v>
      </c>
      <c r="R34" s="15">
        <f>'[1]TCE - ANEXO III - Preencher'!S43</f>
        <v>29.83</v>
      </c>
      <c r="S34" s="16">
        <f t="shared" si="3"/>
        <v>215.04000000000002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337.05100000000004</v>
      </c>
    </row>
    <row r="35" spans="1:28" x14ac:dyDescent="0.2">
      <c r="A35" s="8">
        <f>IFERROR(VLOOKUP(B35,'[1]DADOS (OCULTAR)'!$P$3:$R$56,3,0),"")</f>
        <v>9039744000356</v>
      </c>
      <c r="B35" s="9" t="str">
        <f>'[1]TCE - ANEXO III - Preencher'!C44</f>
        <v>UPA OLINDA</v>
      </c>
      <c r="C35" s="10"/>
      <c r="D35" s="11" t="str">
        <f>'[1]TCE - ANEXO III - Preencher'!E14</f>
        <v>ADRIANA MALAQUIAS DE SENA</v>
      </c>
      <c r="E35" s="9" t="str">
        <f>IF('[1]TCE - ANEXO III - Preencher'!F44="4 - Assistência Odontológica","2 - Outros Profissionais da Saúde",'[1]TCE - ANEXO III - Preencher'!F44)</f>
        <v>1-Médico</v>
      </c>
      <c r="F35" s="12">
        <f>'[1]TCE - ANEXO III - Preencher'!G44</f>
        <v>225125</v>
      </c>
      <c r="G35" s="13">
        <f>IF('[1]TCE - ANEXO III - Preencher'!H44="","",'[1]TCE - ANEXO III - Preencher'!H44)</f>
        <v>44348</v>
      </c>
      <c r="H35" s="14">
        <f>'[1]TCE - ANEXO III - Preencher'!I44</f>
        <v>0</v>
      </c>
      <c r="I35" s="14">
        <f>'[1]TCE - ANEXO III - Preencher'!J44</f>
        <v>1103.0888</v>
      </c>
      <c r="J35" s="14">
        <f>'[1]TCE - ANEXO III - Preencher'!K44</f>
        <v>0</v>
      </c>
      <c r="K35" s="15">
        <f>'[1]TCE - ANEXO III - Preencher'!L44</f>
        <v>110.32259999999999</v>
      </c>
      <c r="L35" s="15">
        <f>'[1]TCE - ANEXO III - Preencher'!M44</f>
        <v>0</v>
      </c>
      <c r="M35" s="15">
        <f t="shared" si="1"/>
        <v>110.32259999999999</v>
      </c>
      <c r="N35" s="15">
        <f>'[1]TCE - ANEXO III - Preencher'!O17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1214.7613999999999</v>
      </c>
    </row>
    <row r="36" spans="1:28" x14ac:dyDescent="0.2">
      <c r="A36" s="8">
        <f>IFERROR(VLOOKUP(B36,'[1]DADOS (OCULTAR)'!$P$3:$R$56,3,0),"")</f>
        <v>9039744000356</v>
      </c>
      <c r="B36" s="9" t="str">
        <f>'[1]TCE - ANEXO III - Preencher'!C45</f>
        <v>UPA OLINDA</v>
      </c>
      <c r="C36" s="10"/>
      <c r="D36" s="11" t="str">
        <f>'[1]TCE - ANEXO III - Preencher'!E15</f>
        <v>ADRIANA RAMOS DE SOUZA</v>
      </c>
      <c r="E36" s="9" t="str">
        <f>IF('[1]TCE - ANEXO III - Preencher'!F45="4 - Assistência Odontológica","2 - Outros Profissionais da Saúde",'[1]TCE - ANEXO III - Preencher'!F45)</f>
        <v>1-Médico</v>
      </c>
      <c r="F36" s="12">
        <f>'[1]TCE - ANEXO III - Preencher'!G45</f>
        <v>225125</v>
      </c>
      <c r="G36" s="13">
        <f>IF('[1]TCE - ANEXO III - Preencher'!H45="","",'[1]TCE - ANEXO III - Preencher'!H45)</f>
        <v>44348</v>
      </c>
      <c r="H36" s="14">
        <f>'[1]TCE - ANEXO III - Preencher'!I45</f>
        <v>0</v>
      </c>
      <c r="I36" s="14">
        <f>'[1]TCE - ANEXO III - Preencher'!J45</f>
        <v>352.52080000000001</v>
      </c>
      <c r="J36" s="14">
        <f>'[1]TCE - ANEXO III - Preencher'!K45</f>
        <v>0</v>
      </c>
      <c r="K36" s="15">
        <f>'[1]TCE - ANEXO III - Preencher'!L45</f>
        <v>110.32259999999999</v>
      </c>
      <c r="L36" s="15">
        <f>'[1]TCE - ANEXO III - Preencher'!M45</f>
        <v>0</v>
      </c>
      <c r="M36" s="15">
        <f t="shared" si="1"/>
        <v>110.32259999999999</v>
      </c>
      <c r="N36" s="15">
        <f>'[1]TCE - ANEXO III - Preencher'!O18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464.1934</v>
      </c>
    </row>
    <row r="37" spans="1:28" x14ac:dyDescent="0.2">
      <c r="A37" s="8">
        <f>IFERROR(VLOOKUP(B37,'[1]DADOS (OCULTAR)'!$P$3:$R$56,3,0),"")</f>
        <v>9039744000356</v>
      </c>
      <c r="B37" s="9" t="str">
        <f>'[1]TCE - ANEXO III - Preencher'!C46</f>
        <v>UPA OLINDA</v>
      </c>
      <c r="C37" s="10"/>
      <c r="D37" s="11" t="str">
        <f>'[1]TCE - ANEXO III - Preencher'!E16</f>
        <v>ALBANITA FERRAZ DA SILVA</v>
      </c>
      <c r="E37" s="9" t="str">
        <f>IF('[1]TCE - ANEXO III - Preencher'!F46="4 - Assistência Odontológica","2 - Outros Profissionais da Saúde",'[1]TCE - ANEXO III - Preencher'!F46)</f>
        <v>1-Médico</v>
      </c>
      <c r="F37" s="12">
        <f>'[1]TCE - ANEXO III - Preencher'!G46</f>
        <v>225125</v>
      </c>
      <c r="G37" s="13">
        <f>IF('[1]TCE - ANEXO III - Preencher'!H46="","",'[1]TCE - ANEXO III - Preencher'!H46)</f>
        <v>44348</v>
      </c>
      <c r="H37" s="14">
        <f>'[1]TCE - ANEXO III - Preencher'!I46</f>
        <v>0</v>
      </c>
      <c r="I37" s="14">
        <f>'[1]TCE - ANEXO III - Preencher'!J46</f>
        <v>1081.252</v>
      </c>
      <c r="J37" s="14">
        <f>'[1]TCE - ANEXO III - Preencher'!K46</f>
        <v>0</v>
      </c>
      <c r="K37" s="15">
        <f>'[1]TCE - ANEXO III - Preencher'!L46</f>
        <v>110.32259999999999</v>
      </c>
      <c r="L37" s="15">
        <f>'[1]TCE - ANEXO III - Preencher'!M46</f>
        <v>0</v>
      </c>
      <c r="M37" s="15">
        <f t="shared" si="1"/>
        <v>110.32259999999999</v>
      </c>
      <c r="N37" s="15">
        <f>'[1]TCE - ANEXO III - Preencher'!O19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1192.9245999999998</v>
      </c>
    </row>
    <row r="38" spans="1:28" x14ac:dyDescent="0.2">
      <c r="A38" s="8">
        <f>IFERROR(VLOOKUP(B38,'[1]DADOS (OCULTAR)'!$P$3:$R$56,3,0),"")</f>
        <v>9039744000356</v>
      </c>
      <c r="B38" s="9" t="str">
        <f>'[1]TCE - ANEXO III - Preencher'!C47</f>
        <v>UPA OLINDA</v>
      </c>
      <c r="C38" s="10"/>
      <c r="D38" s="11" t="str">
        <f>'[1]TCE - ANEXO III - Preencher'!E17</f>
        <v>ALCINEIDE BERNARDO DA SILVA</v>
      </c>
      <c r="E38" s="9" t="str">
        <f>IF('[1]TCE - ANEXO III - Preencher'!F47="4 - Assistência Odontológica","2 - Outros Profissionais da Saúde",'[1]TCE - ANEXO III - Preencher'!F47)</f>
        <v>1-Médico</v>
      </c>
      <c r="F38" s="12">
        <f>'[1]TCE - ANEXO III - Preencher'!G47</f>
        <v>225125</v>
      </c>
      <c r="G38" s="13">
        <f>IF('[1]TCE - ANEXO III - Preencher'!H47="","",'[1]TCE - ANEXO III - Preencher'!H47)</f>
        <v>44348</v>
      </c>
      <c r="H38" s="14">
        <f>'[1]TCE - ANEXO III - Preencher'!I47</f>
        <v>0</v>
      </c>
      <c r="I38" s="14">
        <f>'[1]TCE - ANEXO III - Preencher'!J47</f>
        <v>399.55279999999999</v>
      </c>
      <c r="J38" s="14">
        <f>'[1]TCE - ANEXO III - Preencher'!K47</f>
        <v>0</v>
      </c>
      <c r="K38" s="15">
        <f>'[1]TCE - ANEXO III - Preencher'!L47</f>
        <v>110.32259999999999</v>
      </c>
      <c r="L38" s="15">
        <f>'[1]TCE - ANEXO III - Preencher'!M47</f>
        <v>0</v>
      </c>
      <c r="M38" s="15">
        <f t="shared" si="1"/>
        <v>110.32259999999999</v>
      </c>
      <c r="N38" s="15">
        <f>'[1]TCE - ANEXO III - Preencher'!O20</f>
        <v>1.35</v>
      </c>
      <c r="O38" s="15">
        <f>'[1]TCE - ANEXO III - Preencher'!P47</f>
        <v>0</v>
      </c>
      <c r="P38" s="16">
        <f t="shared" si="2"/>
        <v>1.35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511.22540000000004</v>
      </c>
    </row>
    <row r="39" spans="1:28" x14ac:dyDescent="0.2">
      <c r="A39" s="8">
        <f>IFERROR(VLOOKUP(B39,'[1]DADOS (OCULTAR)'!$P$3:$R$56,3,0),"")</f>
        <v>9039744000356</v>
      </c>
      <c r="B39" s="9" t="str">
        <f>'[1]TCE - ANEXO III - Preencher'!C48</f>
        <v>UPA OLINDA</v>
      </c>
      <c r="C39" s="10"/>
      <c r="D39" s="11" t="str">
        <f>'[1]TCE - ANEXO III - Preencher'!E18</f>
        <v>ALESSANDRA CRISTINA CHAGAS SILVA</v>
      </c>
      <c r="E39" s="9" t="str">
        <f>IF('[1]TCE - ANEXO III - Preencher'!F48="4 - Assistência Odontológica","2 - Outros Profissionais da Saúde",'[1]TCE - ANEXO III - Preencher'!F48)</f>
        <v>1-Médico</v>
      </c>
      <c r="F39" s="12">
        <f>'[1]TCE - ANEXO III - Preencher'!G48</f>
        <v>225125</v>
      </c>
      <c r="G39" s="13">
        <f>IF('[1]TCE - ANEXO III - Preencher'!H48="","",'[1]TCE - ANEXO III - Preencher'!H48)</f>
        <v>44348</v>
      </c>
      <c r="H39" s="14">
        <f>'[1]TCE - ANEXO III - Preencher'!I48</f>
        <v>0</v>
      </c>
      <c r="I39" s="14">
        <f>'[1]TCE - ANEXO III - Preencher'!J48</f>
        <v>332.53280000000001</v>
      </c>
      <c r="J39" s="14">
        <f>'[1]TCE - ANEXO III - Preencher'!K48</f>
        <v>0</v>
      </c>
      <c r="K39" s="15">
        <f>'[1]TCE - ANEXO III - Preencher'!L48</f>
        <v>110.32259999999999</v>
      </c>
      <c r="L39" s="15">
        <f>'[1]TCE - ANEXO III - Preencher'!M48</f>
        <v>0</v>
      </c>
      <c r="M39" s="15">
        <f t="shared" si="1"/>
        <v>110.32259999999999</v>
      </c>
      <c r="N39" s="15">
        <f>'[1]TCE - ANEXO III - Preencher'!O21</f>
        <v>1.35</v>
      </c>
      <c r="O39" s="15">
        <f>'[1]TCE - ANEXO III - Preencher'!P48</f>
        <v>0</v>
      </c>
      <c r="P39" s="16">
        <f t="shared" si="2"/>
        <v>1.35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444.20540000000005</v>
      </c>
    </row>
    <row r="40" spans="1:28" x14ac:dyDescent="0.2">
      <c r="A40" s="8">
        <f>IFERROR(VLOOKUP(B40,'[1]DADOS (OCULTAR)'!$P$3:$R$56,3,0),"")</f>
        <v>9039744000356</v>
      </c>
      <c r="B40" s="9" t="str">
        <f>'[1]TCE - ANEXO III - Preencher'!C49</f>
        <v>UPA OLINDA</v>
      </c>
      <c r="C40" s="10"/>
      <c r="D40" s="11" t="str">
        <f>'[1]TCE - ANEXO III - Preencher'!E19</f>
        <v>ALESSANDRA NASCIMENTO SILVA</v>
      </c>
      <c r="E40" s="9" t="str">
        <f>IF('[1]TCE - ANEXO III - Preencher'!F49="4 - Assistência Odontológica","2 - Outros Profissionais da Saúde",'[1]TCE - ANEXO III - Preencher'!F49)</f>
        <v>3-Administrativo</v>
      </c>
      <c r="F40" s="12">
        <f>'[1]TCE - ANEXO III - Preencher'!G49</f>
        <v>517410</v>
      </c>
      <c r="G40" s="13">
        <f>IF('[1]TCE - ANEXO III - Preencher'!H49="","",'[1]TCE - ANEXO III - Preencher'!H49)</f>
        <v>44348</v>
      </c>
      <c r="H40" s="14">
        <f>'[1]TCE - ANEXO III - Preencher'!I49</f>
        <v>0</v>
      </c>
      <c r="I40" s="14">
        <f>'[1]TCE - ANEXO III - Preencher'!J49</f>
        <v>111.6952</v>
      </c>
      <c r="J40" s="14">
        <f>'[1]TCE - ANEXO III - Preencher'!K49</f>
        <v>0</v>
      </c>
      <c r="K40" s="15">
        <f>'[1]TCE - ANEXO III - Preencher'!L49</f>
        <v>110.32259999999999</v>
      </c>
      <c r="L40" s="15">
        <f>'[1]TCE - ANEXO III - Preencher'!M49</f>
        <v>0</v>
      </c>
      <c r="M40" s="15">
        <f t="shared" si="1"/>
        <v>110.32259999999999</v>
      </c>
      <c r="N40" s="15">
        <f>'[1]TCE - ANEXO III - Preencher'!O22</f>
        <v>2.84</v>
      </c>
      <c r="O40" s="15">
        <f>'[1]TCE - ANEXO III - Preencher'!P49</f>
        <v>0</v>
      </c>
      <c r="P40" s="16">
        <f t="shared" si="2"/>
        <v>2.84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224.8578</v>
      </c>
    </row>
    <row r="41" spans="1:28" x14ac:dyDescent="0.2">
      <c r="A41" s="8">
        <f>IFERROR(VLOOKUP(B41,'[1]DADOS (OCULTAR)'!$P$3:$R$56,3,0),"")</f>
        <v>9039744000356</v>
      </c>
      <c r="B41" s="9" t="str">
        <f>'[1]TCE - ANEXO III - Preencher'!C50</f>
        <v>UPA OLINDA</v>
      </c>
      <c r="C41" s="10"/>
      <c r="D41" s="11" t="str">
        <f>'[1]TCE - ANEXO III - Preencher'!E20</f>
        <v>ALEXANDRE GAMA MONTEIRO</v>
      </c>
      <c r="E41" s="9" t="str">
        <f>IF('[1]TCE - ANEXO III - Preencher'!F50="4 - Assistência Odontológica","2 - Outros Profissionais da Saúde",'[1]TCE - ANEXO III - Preencher'!F50)</f>
        <v>1-Médico</v>
      </c>
      <c r="F41" s="12">
        <f>'[1]TCE - ANEXO III - Preencher'!G50</f>
        <v>225125</v>
      </c>
      <c r="G41" s="13">
        <f>IF('[1]TCE - ANEXO III - Preencher'!H50="","",'[1]TCE - ANEXO III - Preencher'!H50)</f>
        <v>44348</v>
      </c>
      <c r="H41" s="14">
        <f>'[1]TCE - ANEXO III - Preencher'!I50</f>
        <v>0</v>
      </c>
      <c r="I41" s="14">
        <f>'[1]TCE - ANEXO III - Preencher'!J50</f>
        <v>843.52080000000001</v>
      </c>
      <c r="J41" s="14">
        <f>'[1]TCE - ANEXO III - Preencher'!K50</f>
        <v>0</v>
      </c>
      <c r="K41" s="15">
        <f>'[1]TCE - ANEXO III - Preencher'!L50</f>
        <v>110.32259999999999</v>
      </c>
      <c r="L41" s="15">
        <f>'[1]TCE - ANEXO III - Preencher'!M50</f>
        <v>6.34</v>
      </c>
      <c r="M41" s="15">
        <f t="shared" si="1"/>
        <v>103.98259999999999</v>
      </c>
      <c r="N41" s="15">
        <f>'[1]TCE - ANEXO III - Preencher'!O23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948.85340000000008</v>
      </c>
    </row>
    <row r="42" spans="1:28" x14ac:dyDescent="0.2">
      <c r="A42" s="8">
        <f>IFERROR(VLOOKUP(B42,'[1]DADOS (OCULTAR)'!$P$3:$R$56,3,0),"")</f>
        <v>9039744000356</v>
      </c>
      <c r="B42" s="9" t="str">
        <f>'[1]TCE - ANEXO III - Preencher'!C51</f>
        <v>UPA OLINDA</v>
      </c>
      <c r="C42" s="10"/>
      <c r="D42" s="11" t="str">
        <f>'[1]TCE - ANEXO III - Preencher'!E21</f>
        <v>ALEXSANDRA CORREIA DE AQUINO</v>
      </c>
      <c r="E42" s="9" t="str">
        <f>IF('[1]TCE - ANEXO III - Preencher'!F51="4 - Assistência Odontológica","2 - Outros Profissionais da Saúde",'[1]TCE - ANEXO III - Preencher'!F51)</f>
        <v>3-Administrativo</v>
      </c>
      <c r="F42" s="12">
        <f>'[1]TCE - ANEXO III - Preencher'!G51</f>
        <v>223208</v>
      </c>
      <c r="G42" s="13">
        <f>IF('[1]TCE - ANEXO III - Preencher'!H51="","",'[1]TCE - ANEXO III - Preencher'!H51)</f>
        <v>44348</v>
      </c>
      <c r="H42" s="14">
        <f>'[1]TCE - ANEXO III - Preencher'!I51</f>
        <v>0</v>
      </c>
      <c r="I42" s="14">
        <f>'[1]TCE - ANEXO III - Preencher'!J51</f>
        <v>295.87920000000003</v>
      </c>
      <c r="J42" s="14">
        <f>'[1]TCE - ANEXO III - Preencher'!K51</f>
        <v>0</v>
      </c>
      <c r="K42" s="15">
        <f>'[1]TCE - ANEXO III - Preencher'!L51</f>
        <v>110.32259999999999</v>
      </c>
      <c r="L42" s="15">
        <f>'[1]TCE - ANEXO III - Preencher'!M51</f>
        <v>0</v>
      </c>
      <c r="M42" s="15">
        <f t="shared" si="1"/>
        <v>110.32259999999999</v>
      </c>
      <c r="N42" s="15">
        <f>'[1]TCE - ANEXO III - Preencher'!O24</f>
        <v>10.83</v>
      </c>
      <c r="O42" s="15">
        <f>'[1]TCE - ANEXO III - Preencher'!P51</f>
        <v>0</v>
      </c>
      <c r="P42" s="16">
        <f t="shared" si="2"/>
        <v>10.83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417.03180000000003</v>
      </c>
    </row>
    <row r="43" spans="1:28" x14ac:dyDescent="0.2">
      <c r="A43" s="8">
        <f>IFERROR(VLOOKUP(B43,'[1]DADOS (OCULTAR)'!$P$3:$R$56,3,0),"")</f>
        <v>9039744000356</v>
      </c>
      <c r="B43" s="9" t="str">
        <f>'[1]TCE - ANEXO III - Preencher'!C52</f>
        <v>UPA OLINDA</v>
      </c>
      <c r="C43" s="10"/>
      <c r="D43" s="11" t="str">
        <f>'[1]TCE - ANEXO III - Preencher'!E22</f>
        <v>ALEXSANDRA DA SILVA FERREIRA</v>
      </c>
      <c r="E43" s="9" t="str">
        <f>IF('[1]TCE - ANEXO III - Preencher'!F52="4 - Assistência Odontológica","2 - Outros Profissionais da Saúde",'[1]TCE - ANEXO III - Preencher'!F52)</f>
        <v>3-Administrativo</v>
      </c>
      <c r="F43" s="12">
        <f>'[1]TCE - ANEXO III - Preencher'!G52</f>
        <v>411010</v>
      </c>
      <c r="G43" s="13">
        <f>IF('[1]TCE - ANEXO III - Preencher'!H52="","",'[1]TCE - ANEXO III - Preencher'!H52)</f>
        <v>44348</v>
      </c>
      <c r="H43" s="14">
        <f>'[1]TCE - ANEXO III - Preencher'!I52</f>
        <v>0</v>
      </c>
      <c r="I43" s="14">
        <f>'[1]TCE - ANEXO III - Preencher'!J52</f>
        <v>10.313000000000001</v>
      </c>
      <c r="J43" s="14">
        <f>'[1]TCE - ANEXO III - Preencher'!K52</f>
        <v>0</v>
      </c>
      <c r="K43" s="15">
        <f>'[1]TCE - ANEXO III - Preencher'!L52</f>
        <v>110.32259999999999</v>
      </c>
      <c r="L43" s="15">
        <f>'[1]TCE - ANEXO III - Preencher'!M52</f>
        <v>0</v>
      </c>
      <c r="M43" s="15">
        <f t="shared" si="1"/>
        <v>110.32259999999999</v>
      </c>
      <c r="N43" s="15">
        <f>'[1]TCE - ANEXO III - Preencher'!O25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117.37</v>
      </c>
      <c r="R43" s="15">
        <f>'[1]TCE - ANEXO III - Preencher'!S52</f>
        <v>29.83</v>
      </c>
      <c r="S43" s="16">
        <f t="shared" si="3"/>
        <v>87.54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209.5256</v>
      </c>
    </row>
    <row r="44" spans="1:28" x14ac:dyDescent="0.2">
      <c r="A44" s="8">
        <f>IFERROR(VLOOKUP(B44,'[1]DADOS (OCULTAR)'!$P$3:$R$56,3,0),"")</f>
        <v>9039744000356</v>
      </c>
      <c r="B44" s="9" t="str">
        <f>'[1]TCE - ANEXO III - Preencher'!C53</f>
        <v>UPA OLINDA</v>
      </c>
      <c r="C44" s="10"/>
      <c r="D44" s="11" t="str">
        <f>'[1]TCE - ANEXO III - Preencher'!E23</f>
        <v>ALEXSANDRA MARIA DA SILVA SANTOS</v>
      </c>
      <c r="E44" s="9" t="str">
        <f>IF('[1]TCE - ANEXO III - Preencher'!F53="4 - Assistência Odontológica","2 - Outros Profissionais da Saúde",'[1]TCE - ANEXO III - Preencher'!F53)</f>
        <v>3-Administrativo</v>
      </c>
      <c r="F44" s="12">
        <f>'[1]TCE - ANEXO III - Preencher'!G53</f>
        <v>322605</v>
      </c>
      <c r="G44" s="13">
        <f>IF('[1]TCE - ANEXO III - Preencher'!H53="","",'[1]TCE - ANEXO III - Preencher'!H53)</f>
        <v>44348</v>
      </c>
      <c r="H44" s="14">
        <f>'[1]TCE - ANEXO III - Preencher'!I53</f>
        <v>0</v>
      </c>
      <c r="I44" s="14">
        <f>'[1]TCE - ANEXO III - Preencher'!J53</f>
        <v>173.21279999999999</v>
      </c>
      <c r="J44" s="14">
        <f>'[1]TCE - ANEXO III - Preencher'!K53</f>
        <v>0</v>
      </c>
      <c r="K44" s="15">
        <f>'[1]TCE - ANEXO III - Preencher'!L53</f>
        <v>110.32259999999999</v>
      </c>
      <c r="L44" s="15">
        <f>'[1]TCE - ANEXO III - Preencher'!M53</f>
        <v>22</v>
      </c>
      <c r="M44" s="15">
        <f t="shared" si="1"/>
        <v>88.322599999999994</v>
      </c>
      <c r="N44" s="15">
        <f>'[1]TCE - ANEXO III - Preencher'!O26</f>
        <v>1.35</v>
      </c>
      <c r="O44" s="15">
        <f>'[1]TCE - ANEXO III - Preencher'!P53</f>
        <v>0</v>
      </c>
      <c r="P44" s="16">
        <f t="shared" si="2"/>
        <v>1.35</v>
      </c>
      <c r="Q44" s="15">
        <f>'[1]TCE - ANEXO III - Preencher'!R53</f>
        <v>214.05</v>
      </c>
      <c r="R44" s="15">
        <f>'[1]TCE - ANEXO III - Preencher'!S53</f>
        <v>66</v>
      </c>
      <c r="S44" s="16">
        <f t="shared" si="3"/>
        <v>148.05000000000001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410.93540000000002</v>
      </c>
    </row>
    <row r="45" spans="1:28" x14ac:dyDescent="0.2">
      <c r="A45" s="8">
        <f>IFERROR(VLOOKUP(B45,'[1]DADOS (OCULTAR)'!$P$3:$R$56,3,0),"")</f>
        <v>9039744000356</v>
      </c>
      <c r="B45" s="9" t="str">
        <f>'[1]TCE - ANEXO III - Preencher'!C54</f>
        <v>UPA OLINDA</v>
      </c>
      <c r="C45" s="10"/>
      <c r="D45" s="11" t="str">
        <f>'[1]TCE - ANEXO III - Preencher'!E24</f>
        <v>ALISSON JOSE DE LIMA PEIXOTO</v>
      </c>
      <c r="E45" s="9" t="str">
        <f>IF('[1]TCE - ANEXO III - Preencher'!F54="4 - Assistência Odontológica","2 - Outros Profissionais da Saúde",'[1]TCE - ANEXO III - Preencher'!F54)</f>
        <v>3-Administrativo</v>
      </c>
      <c r="F45" s="12">
        <f>'[1]TCE - ANEXO III - Preencher'!G54</f>
        <v>513430</v>
      </c>
      <c r="G45" s="13">
        <f>IF('[1]TCE - ANEXO III - Preencher'!H54="","",'[1]TCE - ANEXO III - Preencher'!H54)</f>
        <v>44348</v>
      </c>
      <c r="H45" s="14">
        <f>'[1]TCE - ANEXO III - Preencher'!I54</f>
        <v>0</v>
      </c>
      <c r="I45" s="14">
        <f>'[1]TCE - ANEXO III - Preencher'!J54</f>
        <v>94.830400000000012</v>
      </c>
      <c r="J45" s="14">
        <f>'[1]TCE - ANEXO III - Preencher'!K54</f>
        <v>0</v>
      </c>
      <c r="K45" s="15">
        <f>'[1]TCE - ANEXO III - Preencher'!L54</f>
        <v>110.32259999999999</v>
      </c>
      <c r="L45" s="15">
        <f>'[1]TCE - ANEXO III - Preencher'!M54</f>
        <v>22</v>
      </c>
      <c r="M45" s="15">
        <f t="shared" si="1"/>
        <v>88.322599999999994</v>
      </c>
      <c r="N45" s="15">
        <f>'[1]TCE - ANEXO III - Preencher'!O27</f>
        <v>2.84</v>
      </c>
      <c r="O45" s="15">
        <f>'[1]TCE - ANEXO III - Preencher'!P54</f>
        <v>0</v>
      </c>
      <c r="P45" s="16">
        <f t="shared" si="2"/>
        <v>2.84</v>
      </c>
      <c r="Q45" s="15">
        <f>'[1]TCE - ANEXO III - Preencher'!R54</f>
        <v>136.80000000000001</v>
      </c>
      <c r="R45" s="15">
        <f>'[1]TCE - ANEXO III - Preencher'!S54</f>
        <v>66</v>
      </c>
      <c r="S45" s="16">
        <f t="shared" si="3"/>
        <v>70.800000000000011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256.79300000000001</v>
      </c>
    </row>
    <row r="46" spans="1:28" x14ac:dyDescent="0.2">
      <c r="A46" s="8">
        <f>IFERROR(VLOOKUP(B46,'[1]DADOS (OCULTAR)'!$P$3:$R$56,3,0),"")</f>
        <v>9039744000356</v>
      </c>
      <c r="B46" s="9" t="str">
        <f>'[1]TCE - ANEXO III - Preencher'!C55</f>
        <v>UPA OLINDA</v>
      </c>
      <c r="C46" s="10"/>
      <c r="D46" s="11" t="str">
        <f>'[1]TCE - ANEXO III - Preencher'!E25</f>
        <v>ALVANY VIEIRA DAS NEVES</v>
      </c>
      <c r="E46" s="9" t="str">
        <f>IF('[1]TCE - ANEXO III - Preencher'!F55="4 - Assistência Odontológica","2 - Outros Profissionais da Saúde",'[1]TCE - ANEXO III - Preencher'!F55)</f>
        <v>2-Outros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44348</v>
      </c>
      <c r="H46" s="14">
        <f>'[1]TCE - ANEXO III - Preencher'!I55</f>
        <v>0</v>
      </c>
      <c r="I46" s="14">
        <f>'[1]TCE - ANEXO III - Preencher'!J55</f>
        <v>386.52879999999999</v>
      </c>
      <c r="J46" s="14">
        <f>'[1]TCE - ANEXO III - Preencher'!K55</f>
        <v>0</v>
      </c>
      <c r="K46" s="15">
        <f>'[1]TCE - ANEXO III - Preencher'!L55</f>
        <v>110.32259999999999</v>
      </c>
      <c r="L46" s="15">
        <f>'[1]TCE - ANEXO III - Preencher'!M55</f>
        <v>3.08</v>
      </c>
      <c r="M46" s="15">
        <f t="shared" si="1"/>
        <v>107.2426</v>
      </c>
      <c r="N46" s="15">
        <f>'[1]TCE - ANEXO III - Preencher'!O28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495.12139999999999</v>
      </c>
    </row>
    <row r="47" spans="1:28" x14ac:dyDescent="0.2">
      <c r="A47" s="8">
        <f>IFERROR(VLOOKUP(B47,'[1]DADOS (OCULTAR)'!$P$3:$R$56,3,0),"")</f>
        <v>9039744000356</v>
      </c>
      <c r="B47" s="9" t="str">
        <f>'[1]TCE - ANEXO III - Preencher'!C56</f>
        <v>UPA OLINDA</v>
      </c>
      <c r="C47" s="10"/>
      <c r="D47" s="11" t="str">
        <f>'[1]TCE - ANEXO III - Preencher'!E26</f>
        <v>ALYSSON BATISTA TAVARES DA SILVA</v>
      </c>
      <c r="E47" s="9" t="str">
        <f>IF('[1]TCE - ANEXO III - Preencher'!F56="4 - Assistência Odontológica","2 - Outros Profissionais da Saúde",'[1]TCE - ANEXO III - Preencher'!F56)</f>
        <v>3-Administrativo</v>
      </c>
      <c r="F47" s="12">
        <f>'[1]TCE - ANEXO III - Preencher'!G56</f>
        <v>521130</v>
      </c>
      <c r="G47" s="13">
        <f>IF('[1]TCE - ANEXO III - Preencher'!H56="","",'[1]TCE - ANEXO III - Preencher'!H56)</f>
        <v>44348</v>
      </c>
      <c r="H47" s="14">
        <f>'[1]TCE - ANEXO III - Preencher'!I56</f>
        <v>0</v>
      </c>
      <c r="I47" s="14">
        <f>'[1]TCE - ANEXO III - Preencher'!J56</f>
        <v>94.716000000000008</v>
      </c>
      <c r="J47" s="14">
        <f>'[1]TCE - ANEXO III - Preencher'!K56</f>
        <v>0</v>
      </c>
      <c r="K47" s="15">
        <f>'[1]TCE - ANEXO III - Preencher'!L56</f>
        <v>110.32259999999999</v>
      </c>
      <c r="L47" s="15">
        <f>'[1]TCE - ANEXO III - Preencher'!M56</f>
        <v>22</v>
      </c>
      <c r="M47" s="15">
        <f t="shared" si="1"/>
        <v>88.322599999999994</v>
      </c>
      <c r="N47" s="15">
        <f>'[1]TCE - ANEXO III - Preencher'!O29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136.80000000000001</v>
      </c>
      <c r="R47" s="15">
        <f>'[1]TCE - ANEXO III - Preencher'!S56</f>
        <v>66</v>
      </c>
      <c r="S47" s="16">
        <f t="shared" si="3"/>
        <v>70.800000000000011</v>
      </c>
      <c r="T47" s="15">
        <f>'[1]TCE - ANEXO III - Preencher'!U56</f>
        <v>66.12</v>
      </c>
      <c r="U47" s="15">
        <f>'[1]TCE - ANEXO III - Preencher'!V56</f>
        <v>0</v>
      </c>
      <c r="V47" s="16">
        <f t="shared" si="4"/>
        <v>66.12</v>
      </c>
      <c r="W47" s="17" t="str">
        <f>IF('[1]TCE - ANEXO III - Preencher'!X56="","",'[1]TCE - ANEXO III - Preencher'!X56)</f>
        <v>AUXILIO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321.30860000000001</v>
      </c>
    </row>
    <row r="48" spans="1:28" x14ac:dyDescent="0.2">
      <c r="A48" s="8">
        <f>IFERROR(VLOOKUP(B48,'[1]DADOS (OCULTAR)'!$P$3:$R$56,3,0),"")</f>
        <v>9039744000356</v>
      </c>
      <c r="B48" s="9" t="str">
        <f>'[1]TCE - ANEXO III - Preencher'!C57</f>
        <v>UPA OLINDA</v>
      </c>
      <c r="C48" s="10"/>
      <c r="D48" s="11" t="str">
        <f>'[1]TCE - ANEXO III - Preencher'!E27</f>
        <v>AMANDA DE LIMA FERREIRA</v>
      </c>
      <c r="E48" s="9" t="str">
        <f>IF('[1]TCE - ANEXO III - Preencher'!F57="4 - Assistência Odontológica","2 - Outros Profissionais da Saúde",'[1]TCE - ANEXO III - Preencher'!F57)</f>
        <v>2-Outros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44348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110.32259999999999</v>
      </c>
      <c r="L48" s="15">
        <f>'[1]TCE - ANEXO III - Preencher'!M57</f>
        <v>0</v>
      </c>
      <c r="M48" s="15">
        <f t="shared" si="1"/>
        <v>110.32259999999999</v>
      </c>
      <c r="N48" s="15">
        <f>'[1]TCE - ANEXO III - Preencher'!O30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111.67259999999999</v>
      </c>
    </row>
    <row r="49" spans="1:28" x14ac:dyDescent="0.2">
      <c r="A49" s="8">
        <f>IFERROR(VLOOKUP(B49,'[1]DADOS (OCULTAR)'!$P$3:$R$56,3,0),"")</f>
        <v>9039744000356</v>
      </c>
      <c r="B49" s="9" t="str">
        <f>'[1]TCE - ANEXO III - Preencher'!C58</f>
        <v>UPA OLINDA</v>
      </c>
      <c r="C49" s="10"/>
      <c r="D49" s="11" t="str">
        <f>'[1]TCE - ANEXO III - Preencher'!E28</f>
        <v>AMANDA DOS SANTOS RIBEIRO DA SILVA NASCIMENTO</v>
      </c>
      <c r="E49" s="9" t="str">
        <f>IF('[1]TCE - ANEXO III - Preencher'!F58="4 - Assistência Odontológica","2 - Outros Profissionais da Saúde",'[1]TCE - ANEXO III - Preencher'!F58)</f>
        <v>2-Outros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44348</v>
      </c>
      <c r="H49" s="14">
        <f>'[1]TCE - ANEXO III - Preencher'!I58</f>
        <v>0</v>
      </c>
      <c r="I49" s="14">
        <f>'[1]TCE - ANEXO III - Preencher'!J58</f>
        <v>130.0984</v>
      </c>
      <c r="J49" s="14">
        <f>'[1]TCE - ANEXO III - Preencher'!K58</f>
        <v>0</v>
      </c>
      <c r="K49" s="15">
        <f>'[1]TCE - ANEXO III - Preencher'!L58</f>
        <v>110.32259999999999</v>
      </c>
      <c r="L49" s="15">
        <f>'[1]TCE - ANEXO III - Preencher'!M58</f>
        <v>22</v>
      </c>
      <c r="M49" s="15">
        <f t="shared" si="1"/>
        <v>88.322599999999994</v>
      </c>
      <c r="N49" s="15">
        <f>'[1]TCE - ANEXO III - Preencher'!O31</f>
        <v>10.83</v>
      </c>
      <c r="O49" s="15">
        <f>'[1]TCE - ANEXO III - Preencher'!P58</f>
        <v>0</v>
      </c>
      <c r="P49" s="16">
        <f t="shared" si="2"/>
        <v>10.83</v>
      </c>
      <c r="Q49" s="15">
        <f>'[1]TCE - ANEXO III - Preencher'!R58</f>
        <v>116.55</v>
      </c>
      <c r="R49" s="15">
        <f>'[1]TCE - ANEXO III - Preencher'!S58</f>
        <v>66</v>
      </c>
      <c r="S49" s="16">
        <f t="shared" si="3"/>
        <v>50.55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279.80099999999999</v>
      </c>
    </row>
    <row r="50" spans="1:28" x14ac:dyDescent="0.2">
      <c r="A50" s="8">
        <f>IFERROR(VLOOKUP(B50,'[1]DADOS (OCULTAR)'!$P$3:$R$56,3,0),"")</f>
        <v>9039744000356</v>
      </c>
      <c r="B50" s="9" t="str">
        <f>'[1]TCE - ANEXO III - Preencher'!C59</f>
        <v>UPA OLINDA</v>
      </c>
      <c r="C50" s="10"/>
      <c r="D50" s="11" t="str">
        <f>'[1]TCE - ANEXO III - Preencher'!E29</f>
        <v>AMANDA FRANCISCA ANDRADE DE CARVALHO</v>
      </c>
      <c r="E50" s="9" t="str">
        <f>IF('[1]TCE - ANEXO III - Preencher'!F59="4 - Assistência Odontológica","2 - Outros Profissionais da Saúde",'[1]TCE - ANEXO III - Preencher'!F59)</f>
        <v>3-Administrativo</v>
      </c>
      <c r="F50" s="12">
        <f>'[1]TCE - ANEXO III - Preencher'!G59</f>
        <v>515205</v>
      </c>
      <c r="G50" s="13">
        <f>IF('[1]TCE - ANEXO III - Preencher'!H59="","",'[1]TCE - ANEXO III - Preencher'!H59)</f>
        <v>44348</v>
      </c>
      <c r="H50" s="14">
        <f>'[1]TCE - ANEXO III - Preencher'!I59</f>
        <v>0</v>
      </c>
      <c r="I50" s="14">
        <f>'[1]TCE - ANEXO III - Preencher'!J59</f>
        <v>125.9496</v>
      </c>
      <c r="J50" s="14">
        <f>'[1]TCE - ANEXO III - Preencher'!K59</f>
        <v>0</v>
      </c>
      <c r="K50" s="15">
        <f>'[1]TCE - ANEXO III - Preencher'!L59</f>
        <v>110.32259999999999</v>
      </c>
      <c r="L50" s="15">
        <f>'[1]TCE - ANEXO III - Preencher'!M59</f>
        <v>23.8</v>
      </c>
      <c r="M50" s="15">
        <f t="shared" si="1"/>
        <v>86.522599999999997</v>
      </c>
      <c r="N50" s="15">
        <f>'[1]TCE - ANEXO III - Preencher'!O32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109.05</v>
      </c>
      <c r="R50" s="15">
        <f>'[1]TCE - ANEXO III - Preencher'!S59</f>
        <v>30.94</v>
      </c>
      <c r="S50" s="16">
        <f t="shared" si="3"/>
        <v>78.11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291.93219999999997</v>
      </c>
    </row>
    <row r="51" spans="1:28" x14ac:dyDescent="0.2">
      <c r="A51" s="8">
        <f>IFERROR(VLOOKUP(B51,'[1]DADOS (OCULTAR)'!$P$3:$R$56,3,0),"")</f>
        <v>9039744000356</v>
      </c>
      <c r="B51" s="9" t="str">
        <f>'[1]TCE - ANEXO III - Preencher'!C60</f>
        <v>UPA OLINDA</v>
      </c>
      <c r="C51" s="10"/>
      <c r="D51" s="11" t="str">
        <f>'[1]TCE - ANEXO III - Preencher'!E30</f>
        <v>AMANDA RAMOS XAVIER DO NASCIMENTO</v>
      </c>
      <c r="E51" s="9" t="str">
        <f>IF('[1]TCE - ANEXO III - Preencher'!F60="4 - Assistência Odontológica","2 - Outros Profissionais da Saúde",'[1]TCE - ANEXO III - Preencher'!F60)</f>
        <v>3-Administrativo</v>
      </c>
      <c r="F51" s="12">
        <f>'[1]TCE - ANEXO III - Preencher'!G60</f>
        <v>766420</v>
      </c>
      <c r="G51" s="13">
        <f>IF('[1]TCE - ANEXO III - Preencher'!H60="","",'[1]TCE - ANEXO III - Preencher'!H60)</f>
        <v>44348</v>
      </c>
      <c r="H51" s="14">
        <f>'[1]TCE - ANEXO III - Preencher'!I60</f>
        <v>0</v>
      </c>
      <c r="I51" s="14">
        <f>'[1]TCE - ANEXO III - Preencher'!J60</f>
        <v>127.82640000000001</v>
      </c>
      <c r="J51" s="14">
        <f>'[1]TCE - ANEXO III - Preencher'!K60</f>
        <v>0</v>
      </c>
      <c r="K51" s="15">
        <f>'[1]TCE - ANEXO III - Preencher'!L60</f>
        <v>110.32259999999999</v>
      </c>
      <c r="L51" s="15">
        <f>'[1]TCE - ANEXO III - Preencher'!M60</f>
        <v>1.36</v>
      </c>
      <c r="M51" s="15">
        <f t="shared" si="1"/>
        <v>108.96259999999999</v>
      </c>
      <c r="N51" s="15">
        <f>'[1]TCE - ANEXO III - Preencher'!O33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238.13899999999998</v>
      </c>
    </row>
    <row r="52" spans="1:28" x14ac:dyDescent="0.2">
      <c r="A52" s="8">
        <f>IFERROR(VLOOKUP(B52,'[1]DADOS (OCULTAR)'!$P$3:$R$56,3,0),"")</f>
        <v>9039744000356</v>
      </c>
      <c r="B52" s="9" t="str">
        <f>'[1]TCE - ANEXO III - Preencher'!C61</f>
        <v>UPA OLINDA</v>
      </c>
      <c r="C52" s="10"/>
      <c r="D52" s="11" t="str">
        <f>'[1]TCE - ANEXO III - Preencher'!E31</f>
        <v>ANA AMELIA FRUSCALSO TAVARES CORDEIRO</v>
      </c>
      <c r="E52" s="9" t="str">
        <f>IF('[1]TCE - ANEXO III - Preencher'!F61="4 - Assistência Odontológica","2 - Outros Profissionais da Saúde",'[1]TCE - ANEXO III - Preencher'!F61)</f>
        <v>2-Outros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44348</v>
      </c>
      <c r="H52" s="14">
        <f>'[1]TCE - ANEXO III - Preencher'!I61</f>
        <v>0</v>
      </c>
      <c r="I52" s="14">
        <f>'[1]TCE - ANEXO III - Preencher'!J61</f>
        <v>245.4272</v>
      </c>
      <c r="J52" s="14">
        <f>'[1]TCE - ANEXO III - Preencher'!K61</f>
        <v>0</v>
      </c>
      <c r="K52" s="15">
        <f>'[1]TCE - ANEXO III - Preencher'!L61</f>
        <v>110.32259999999999</v>
      </c>
      <c r="L52" s="15">
        <f>'[1]TCE - ANEXO III - Preencher'!M61</f>
        <v>22</v>
      </c>
      <c r="M52" s="15">
        <f t="shared" si="1"/>
        <v>88.322599999999994</v>
      </c>
      <c r="N52" s="15">
        <f>'[1]TCE - ANEXO III - Preencher'!O34</f>
        <v>10.83</v>
      </c>
      <c r="O52" s="15">
        <f>'[1]TCE - ANEXO III - Preencher'!P61</f>
        <v>0</v>
      </c>
      <c r="P52" s="16">
        <f t="shared" si="2"/>
        <v>10.83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344.57979999999998</v>
      </c>
    </row>
    <row r="53" spans="1:28" x14ac:dyDescent="0.2">
      <c r="A53" s="8">
        <f>IFERROR(VLOOKUP(B53,'[1]DADOS (OCULTAR)'!$P$3:$R$56,3,0),"")</f>
        <v>9039744000356</v>
      </c>
      <c r="B53" s="9" t="str">
        <f>'[1]TCE - ANEXO III - Preencher'!C62</f>
        <v>UPA OLINDA</v>
      </c>
      <c r="C53" s="10"/>
      <c r="D53" s="11" t="str">
        <f>'[1]TCE - ANEXO III - Preencher'!E32</f>
        <v>ANA KARLA SALES DE SOUZA</v>
      </c>
      <c r="E53" s="9" t="str">
        <f>IF('[1]TCE - ANEXO III - Preencher'!F62="4 - Assistência Odontológica","2 - Outros Profissionais da Saúde",'[1]TCE - ANEXO III - Preencher'!F62)</f>
        <v>1-Médico</v>
      </c>
      <c r="F53" s="12">
        <f>'[1]TCE - ANEXO III - Preencher'!G62</f>
        <v>225125</v>
      </c>
      <c r="G53" s="13">
        <f>IF('[1]TCE - ANEXO III - Preencher'!H62="","",'[1]TCE - ANEXO III - Preencher'!H62)</f>
        <v>44348</v>
      </c>
      <c r="H53" s="14">
        <f>'[1]TCE - ANEXO III - Preencher'!I62</f>
        <v>0</v>
      </c>
      <c r="I53" s="14">
        <f>'[1]TCE - ANEXO III - Preencher'!J62</f>
        <v>420.22160000000002</v>
      </c>
      <c r="J53" s="14">
        <f>'[1]TCE - ANEXO III - Preencher'!K62</f>
        <v>0</v>
      </c>
      <c r="K53" s="15">
        <f>'[1]TCE - ANEXO III - Preencher'!L62</f>
        <v>110.32259999999999</v>
      </c>
      <c r="L53" s="15">
        <f>'[1]TCE - ANEXO III - Preencher'!M62</f>
        <v>0</v>
      </c>
      <c r="M53" s="15">
        <f t="shared" si="1"/>
        <v>110.32259999999999</v>
      </c>
      <c r="N53" s="15">
        <f>'[1]TCE - ANEXO III - Preencher'!O35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531.89420000000007</v>
      </c>
    </row>
    <row r="54" spans="1:28" x14ac:dyDescent="0.2">
      <c r="A54" s="8">
        <f>IFERROR(VLOOKUP(B54,'[1]DADOS (OCULTAR)'!$P$3:$R$56,3,0),"")</f>
        <v>9039744000356</v>
      </c>
      <c r="B54" s="9" t="str">
        <f>'[1]TCE - ANEXO III - Preencher'!C63</f>
        <v>UPA OLINDA</v>
      </c>
      <c r="C54" s="10"/>
      <c r="D54" s="11" t="str">
        <f>'[1]TCE - ANEXO III - Preencher'!E33</f>
        <v>ANDRE SILVA DE OLIVEIRA</v>
      </c>
      <c r="E54" s="9" t="str">
        <f>IF('[1]TCE - ANEXO III - Preencher'!F63="4 - Assistência Odontológica","2 - Outros Profissionais da Saúde",'[1]TCE - ANEXO III - Preencher'!F63)</f>
        <v>3-Administrativo</v>
      </c>
      <c r="F54" s="12">
        <f>'[1]TCE - ANEXO III - Preencher'!G63</f>
        <v>521130</v>
      </c>
      <c r="G54" s="13">
        <f>IF('[1]TCE - ANEXO III - Preencher'!H63="","",'[1]TCE - ANEXO III - Preencher'!H63)</f>
        <v>44348</v>
      </c>
      <c r="H54" s="14">
        <f>'[1]TCE - ANEXO III - Preencher'!I63</f>
        <v>0</v>
      </c>
      <c r="I54" s="14">
        <f>'[1]TCE - ANEXO III - Preencher'!J63</f>
        <v>87.386399999999995</v>
      </c>
      <c r="J54" s="14">
        <f>'[1]TCE - ANEXO III - Preencher'!K63</f>
        <v>0</v>
      </c>
      <c r="K54" s="15">
        <f>'[1]TCE - ANEXO III - Preencher'!L63</f>
        <v>110.32259999999999</v>
      </c>
      <c r="L54" s="15">
        <f>'[1]TCE - ANEXO III - Preencher'!M63</f>
        <v>22</v>
      </c>
      <c r="M54" s="15">
        <f t="shared" si="1"/>
        <v>88.322599999999994</v>
      </c>
      <c r="N54" s="15">
        <f>'[1]TCE - ANEXO III - Preencher'!O36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116.55</v>
      </c>
      <c r="R54" s="15">
        <f>'[1]TCE - ANEXO III - Preencher'!S63</f>
        <v>60.55</v>
      </c>
      <c r="S54" s="16">
        <f t="shared" si="3"/>
        <v>56</v>
      </c>
      <c r="T54" s="15">
        <f>'[1]TCE - ANEXO III - Preencher'!U63</f>
        <v>63.92</v>
      </c>
      <c r="U54" s="15">
        <f>'[1]TCE - ANEXO III - Preencher'!V63</f>
        <v>0</v>
      </c>
      <c r="V54" s="16">
        <f t="shared" si="4"/>
        <v>63.92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296.97899999999998</v>
      </c>
    </row>
    <row r="55" spans="1:28" x14ac:dyDescent="0.2">
      <c r="A55" s="8">
        <f>IFERROR(VLOOKUP(B55,'[1]DADOS (OCULTAR)'!$P$3:$R$56,3,0),"")</f>
        <v>9039744000356</v>
      </c>
      <c r="B55" s="9" t="str">
        <f>'[1]TCE - ANEXO III - Preencher'!C64</f>
        <v>UPA OLINDA</v>
      </c>
      <c r="C55" s="10"/>
      <c r="D55" s="11" t="str">
        <f>'[1]TCE - ANEXO III - Preencher'!E34</f>
        <v>ANDREANA MARIA DE MENDONCA ALVES</v>
      </c>
      <c r="E55" s="9" t="str">
        <f>IF('[1]TCE - ANEXO III - Preencher'!F64="4 - Assistência Odontológica","2 - Outros Profissionais da Saúde",'[1]TCE - ANEXO III - Preencher'!F64)</f>
        <v>3-Administrativo</v>
      </c>
      <c r="F55" s="12">
        <f>'[1]TCE - ANEXO III - Preencher'!G64</f>
        <v>411010</v>
      </c>
      <c r="G55" s="13">
        <f>IF('[1]TCE - ANEXO III - Preencher'!H64="","",'[1]TCE - ANEXO III - Preencher'!H64)</f>
        <v>44348</v>
      </c>
      <c r="H55" s="14">
        <f>'[1]TCE - ANEXO III - Preencher'!I64</f>
        <v>0</v>
      </c>
      <c r="I55" s="14">
        <f>'[1]TCE - ANEXO III - Preencher'!J64</f>
        <v>112.50879999999999</v>
      </c>
      <c r="J55" s="14">
        <f>'[1]TCE - ANEXO III - Preencher'!K64</f>
        <v>0</v>
      </c>
      <c r="K55" s="15">
        <f>'[1]TCE - ANEXO III - Preencher'!L64</f>
        <v>110.32259999999999</v>
      </c>
      <c r="L55" s="15">
        <f>'[1]TCE - ANEXO III - Preencher'!M64</f>
        <v>22</v>
      </c>
      <c r="M55" s="15">
        <f t="shared" si="1"/>
        <v>88.322599999999994</v>
      </c>
      <c r="N55" s="15">
        <f>'[1]TCE - ANEXO III - Preencher'!O37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116.55</v>
      </c>
      <c r="R55" s="15">
        <f>'[1]TCE - ANEXO III - Preencher'!S64</f>
        <v>66</v>
      </c>
      <c r="S55" s="16">
        <f t="shared" si="3"/>
        <v>50.55</v>
      </c>
      <c r="T55" s="15">
        <f>'[1]TCE - ANEXO III - Preencher'!U64</f>
        <v>66.12</v>
      </c>
      <c r="U55" s="15">
        <f>'[1]TCE - ANEXO III - Preencher'!V64</f>
        <v>0</v>
      </c>
      <c r="V55" s="16">
        <f t="shared" si="4"/>
        <v>66.12</v>
      </c>
      <c r="W55" s="17" t="str">
        <f>IF('[1]TCE - ANEXO III - Preencher'!X64="","",'[1]TCE - ANEXO III - Preencher'!X64)</f>
        <v>AUXILIO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318.85139999999996</v>
      </c>
    </row>
    <row r="56" spans="1:28" x14ac:dyDescent="0.2">
      <c r="A56" s="8">
        <f>IFERROR(VLOOKUP(B56,'[1]DADOS (OCULTAR)'!$P$3:$R$56,3,0),"")</f>
        <v>9039744000356</v>
      </c>
      <c r="B56" s="9" t="str">
        <f>'[1]TCE - ANEXO III - Preencher'!C65</f>
        <v>UPA OLINDA</v>
      </c>
      <c r="C56" s="10"/>
      <c r="D56" s="11" t="str">
        <f>'[1]TCE - ANEXO III - Preencher'!E35</f>
        <v>ANDREZA KARLA DA SILVA CAVALCANTI</v>
      </c>
      <c r="E56" s="9" t="str">
        <f>IF('[1]TCE - ANEXO III - Preencher'!F65="4 - Assistência Odontológica","2 - Outros Profissionais da Saúde",'[1]TCE - ANEXO III - Preencher'!F65)</f>
        <v>2-Outros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44348</v>
      </c>
      <c r="H56" s="14">
        <f>'[1]TCE - ANEXO III - Preencher'!I65</f>
        <v>0</v>
      </c>
      <c r="I56" s="14">
        <f>'[1]TCE - ANEXO III - Preencher'!J65</f>
        <v>367.04079999999999</v>
      </c>
      <c r="J56" s="14">
        <f>'[1]TCE - ANEXO III - Preencher'!K65</f>
        <v>0</v>
      </c>
      <c r="K56" s="15">
        <f>'[1]TCE - ANEXO III - Preencher'!L65</f>
        <v>110.32259999999999</v>
      </c>
      <c r="L56" s="15">
        <f>'[1]TCE - ANEXO III - Preencher'!M65</f>
        <v>0</v>
      </c>
      <c r="M56" s="15">
        <f t="shared" si="1"/>
        <v>110.32259999999999</v>
      </c>
      <c r="N56" s="15">
        <f>'[1]TCE - ANEXO III - Preencher'!O38</f>
        <v>10.83</v>
      </c>
      <c r="O56" s="15">
        <f>'[1]TCE - ANEXO III - Preencher'!P65</f>
        <v>0</v>
      </c>
      <c r="P56" s="16">
        <f t="shared" si="2"/>
        <v>10.83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488.19339999999994</v>
      </c>
    </row>
    <row r="57" spans="1:28" x14ac:dyDescent="0.2">
      <c r="A57" s="8">
        <f>IFERROR(VLOOKUP(B57,'[1]DADOS (OCULTAR)'!$P$3:$R$56,3,0),"")</f>
        <v>9039744000356</v>
      </c>
      <c r="B57" s="9" t="str">
        <f>'[1]TCE - ANEXO III - Preencher'!C66</f>
        <v>UPA OLINDA</v>
      </c>
      <c r="C57" s="10"/>
      <c r="D57" s="11" t="str">
        <f>'[1]TCE - ANEXO III - Preencher'!E36</f>
        <v>ANGELA ALVES DE LIMA BACELAR</v>
      </c>
      <c r="E57" s="9" t="str">
        <f>IF('[1]TCE - ANEXO III - Preencher'!F66="4 - Assistência Odontológica","2 - Outros Profissionais da Saúde",'[1]TCE - ANEXO III - Preencher'!F66)</f>
        <v>1-Médico</v>
      </c>
      <c r="F57" s="12">
        <f>'[1]TCE - ANEXO III - Preencher'!G66</f>
        <v>225270</v>
      </c>
      <c r="G57" s="13">
        <f>IF('[1]TCE - ANEXO III - Preencher'!H66="","",'[1]TCE - ANEXO III - Preencher'!H66)</f>
        <v>44348</v>
      </c>
      <c r="H57" s="14">
        <f>'[1]TCE - ANEXO III - Preencher'!I66</f>
        <v>0</v>
      </c>
      <c r="I57" s="14">
        <f>'[1]TCE - ANEXO III - Preencher'!J66</f>
        <v>928.02160000000003</v>
      </c>
      <c r="J57" s="14">
        <f>'[1]TCE - ANEXO III - Preencher'!K66</f>
        <v>0</v>
      </c>
      <c r="K57" s="15">
        <f>'[1]TCE - ANEXO III - Preencher'!L66</f>
        <v>110.32259999999999</v>
      </c>
      <c r="L57" s="15">
        <f>'[1]TCE - ANEXO III - Preencher'!M66</f>
        <v>0</v>
      </c>
      <c r="M57" s="15">
        <f t="shared" si="1"/>
        <v>110.32259999999999</v>
      </c>
      <c r="N57" s="15">
        <f>'[1]TCE - ANEXO III - Preencher'!O39</f>
        <v>10.83</v>
      </c>
      <c r="O57" s="15">
        <f>'[1]TCE - ANEXO III - Preencher'!P66</f>
        <v>0</v>
      </c>
      <c r="P57" s="16">
        <f t="shared" si="2"/>
        <v>10.83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1049.1741999999999</v>
      </c>
    </row>
    <row r="58" spans="1:28" x14ac:dyDescent="0.2">
      <c r="A58" s="8">
        <f>IFERROR(VLOOKUP(B58,'[1]DADOS (OCULTAR)'!$P$3:$R$56,3,0),"")</f>
        <v>9039744000356</v>
      </c>
      <c r="B58" s="9" t="str">
        <f>'[1]TCE - ANEXO III - Preencher'!C67</f>
        <v>UPA OLINDA</v>
      </c>
      <c r="C58" s="10"/>
      <c r="D58" s="11" t="str">
        <f>'[1]TCE - ANEXO III - Preencher'!E37</f>
        <v>ANTONIO CARLOS DAMULAKIS DA SILVA</v>
      </c>
      <c r="E58" s="9" t="str">
        <f>IF('[1]TCE - ANEXO III - Preencher'!F67="4 - Assistência Odontológica","2 - Outros Profissionais da Saúde",'[1]TCE - ANEXO III - Preencher'!F67)</f>
        <v>2-Outros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44348</v>
      </c>
      <c r="H58" s="14">
        <f>'[1]TCE - ANEXO III - Preencher'!I67</f>
        <v>0</v>
      </c>
      <c r="I58" s="14">
        <f>'[1]TCE - ANEXO III - Preencher'!J67</f>
        <v>114.556</v>
      </c>
      <c r="J58" s="14">
        <f>'[1]TCE - ANEXO III - Preencher'!K67</f>
        <v>0</v>
      </c>
      <c r="K58" s="15">
        <f>'[1]TCE - ANEXO III - Preencher'!L67</f>
        <v>110.32259999999999</v>
      </c>
      <c r="L58" s="15">
        <f>'[1]TCE - ANEXO III - Preencher'!M67</f>
        <v>0</v>
      </c>
      <c r="M58" s="15">
        <f t="shared" si="1"/>
        <v>110.32259999999999</v>
      </c>
      <c r="N58" s="15">
        <f>'[1]TCE - ANEXO III - Preencher'!O40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214.05</v>
      </c>
      <c r="R58" s="15">
        <f>'[1]TCE - ANEXO III - Preencher'!S67</f>
        <v>34.65</v>
      </c>
      <c r="S58" s="16">
        <f t="shared" si="3"/>
        <v>179.4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405.62860000000001</v>
      </c>
    </row>
    <row r="59" spans="1:28" x14ac:dyDescent="0.2">
      <c r="A59" s="8">
        <f>IFERROR(VLOOKUP(B59,'[1]DADOS (OCULTAR)'!$P$3:$R$56,3,0),"")</f>
        <v>9039744000356</v>
      </c>
      <c r="B59" s="9" t="str">
        <f>'[1]TCE - ANEXO III - Preencher'!C68</f>
        <v>UPA OLINDA</v>
      </c>
      <c r="C59" s="10"/>
      <c r="D59" s="11" t="str">
        <f>'[1]TCE - ANEXO III - Preencher'!E38</f>
        <v>ANTONIO SERGIO DE ANDRADE</v>
      </c>
      <c r="E59" s="9" t="str">
        <f>IF('[1]TCE - ANEXO III - Preencher'!F68="4 - Assistência Odontológica","2 - Outros Profissionais da Saúde",'[1]TCE - ANEXO III - Preencher'!F68)</f>
        <v>3-Administrativo</v>
      </c>
      <c r="F59" s="12">
        <f>'[1]TCE - ANEXO III - Preencher'!G68</f>
        <v>251605</v>
      </c>
      <c r="G59" s="13">
        <f>IF('[1]TCE - ANEXO III - Preencher'!H68="","",'[1]TCE - ANEXO III - Preencher'!H68)</f>
        <v>44348</v>
      </c>
      <c r="H59" s="14">
        <f>'[1]TCE - ANEXO III - Preencher'!I68</f>
        <v>0</v>
      </c>
      <c r="I59" s="14">
        <f>'[1]TCE - ANEXO III - Preencher'!J68</f>
        <v>206.15360000000001</v>
      </c>
      <c r="J59" s="14">
        <f>'[1]TCE - ANEXO III - Preencher'!K68</f>
        <v>0</v>
      </c>
      <c r="K59" s="15">
        <f>'[1]TCE - ANEXO III - Preencher'!L68</f>
        <v>110.32259999999999</v>
      </c>
      <c r="L59" s="15">
        <f>'[1]TCE - ANEXO III - Preencher'!M68</f>
        <v>37.39</v>
      </c>
      <c r="M59" s="15">
        <f t="shared" si="1"/>
        <v>72.932599999999994</v>
      </c>
      <c r="N59" s="15">
        <f>'[1]TCE - ANEXO III - Preencher'!O41</f>
        <v>1.35</v>
      </c>
      <c r="O59" s="15">
        <f>'[1]TCE - ANEXO III - Preencher'!P68</f>
        <v>0</v>
      </c>
      <c r="P59" s="16">
        <f t="shared" si="2"/>
        <v>1.35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280.43620000000004</v>
      </c>
    </row>
    <row r="60" spans="1:28" x14ac:dyDescent="0.2">
      <c r="A60" s="8">
        <f>IFERROR(VLOOKUP(B60,'[1]DADOS (OCULTAR)'!$P$3:$R$56,3,0),"")</f>
        <v>9039744000356</v>
      </c>
      <c r="B60" s="9" t="str">
        <f>'[1]TCE - ANEXO III - Preencher'!C69</f>
        <v>UPA OLINDA</v>
      </c>
      <c r="C60" s="10"/>
      <c r="D60" s="11" t="str">
        <f>'[1]TCE - ANEXO III - Preencher'!E39</f>
        <v>AURI ALVES DOS SANTOS FILHO</v>
      </c>
      <c r="E60" s="9" t="str">
        <f>IF('[1]TCE - ANEXO III - Preencher'!F69="4 - Assistência Odontológica","2 - Outros Profissionais da Saúde",'[1]TCE - ANEXO III - Preencher'!F69)</f>
        <v>3-Administrativo</v>
      </c>
      <c r="F60" s="12">
        <f>'[1]TCE - ANEXO III - Preencher'!G69</f>
        <v>411010</v>
      </c>
      <c r="G60" s="13">
        <f>IF('[1]TCE - ANEXO III - Preencher'!H69="","",'[1]TCE - ANEXO III - Preencher'!H69)</f>
        <v>44348</v>
      </c>
      <c r="H60" s="14">
        <f>'[1]TCE - ANEXO III - Preencher'!I69</f>
        <v>0</v>
      </c>
      <c r="I60" s="14">
        <f>'[1]TCE - ANEXO III - Preencher'!J69</f>
        <v>112.624</v>
      </c>
      <c r="J60" s="14">
        <f>'[1]TCE - ANEXO III - Preencher'!K69</f>
        <v>0</v>
      </c>
      <c r="K60" s="15">
        <f>'[1]TCE - ANEXO III - Preencher'!L69</f>
        <v>110.32259999999999</v>
      </c>
      <c r="L60" s="15">
        <f>'[1]TCE - ANEXO III - Preencher'!M69</f>
        <v>22</v>
      </c>
      <c r="M60" s="15">
        <f t="shared" si="1"/>
        <v>88.322599999999994</v>
      </c>
      <c r="N60" s="15">
        <f>'[1]TCE - ANEXO III - Preencher'!O42</f>
        <v>1.35</v>
      </c>
      <c r="O60" s="15">
        <f>'[1]TCE - ANEXO III - Preencher'!P69</f>
        <v>0</v>
      </c>
      <c r="P60" s="16">
        <f t="shared" si="2"/>
        <v>1.35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202.29659999999998</v>
      </c>
    </row>
    <row r="61" spans="1:28" x14ac:dyDescent="0.2">
      <c r="A61" s="8">
        <f>IFERROR(VLOOKUP(B61,'[1]DADOS (OCULTAR)'!$P$3:$R$56,3,0),"")</f>
        <v>9039744000356</v>
      </c>
      <c r="B61" s="9" t="str">
        <f>'[1]TCE - ANEXO III - Preencher'!C70</f>
        <v>UPA OLINDA</v>
      </c>
      <c r="C61" s="10"/>
      <c r="D61" s="11" t="str">
        <f>'[1]TCE - ANEXO III - Preencher'!E40</f>
        <v>BARBARA XAVIER BEZERRA</v>
      </c>
      <c r="E61" s="9" t="str">
        <f>IF('[1]TCE - ANEXO III - Preencher'!F70="4 - Assistência Odontológica","2 - Outros Profissionais da Saúde",'[1]TCE - ANEXO III - Preencher'!F70)</f>
        <v>1-Médico</v>
      </c>
      <c r="F61" s="12">
        <f>'[1]TCE - ANEXO III - Preencher'!G70</f>
        <v>225125</v>
      </c>
      <c r="G61" s="13">
        <f>IF('[1]TCE - ANEXO III - Preencher'!H70="","",'[1]TCE - ANEXO III - Preencher'!H70)</f>
        <v>44348</v>
      </c>
      <c r="H61" s="14">
        <f>'[1]TCE - ANEXO III - Preencher'!I70</f>
        <v>0</v>
      </c>
      <c r="I61" s="14">
        <f>'[1]TCE - ANEXO III - Preencher'!J70</f>
        <v>1039.8535999999999</v>
      </c>
      <c r="J61" s="14">
        <f>'[1]TCE - ANEXO III - Preencher'!K70</f>
        <v>0</v>
      </c>
      <c r="K61" s="15">
        <f>'[1]TCE - ANEXO III - Preencher'!L70</f>
        <v>110.32259999999999</v>
      </c>
      <c r="L61" s="15">
        <f>'[1]TCE - ANEXO III - Preencher'!M70</f>
        <v>0</v>
      </c>
      <c r="M61" s="15">
        <f t="shared" si="1"/>
        <v>110.32259999999999</v>
      </c>
      <c r="N61" s="15">
        <f>'[1]TCE - ANEXO III - Preencher'!O43</f>
        <v>1.35</v>
      </c>
      <c r="O61" s="15">
        <f>'[1]TCE - ANEXO III - Preencher'!P70</f>
        <v>0</v>
      </c>
      <c r="P61" s="16">
        <f t="shared" si="2"/>
        <v>1.35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1151.5261999999998</v>
      </c>
    </row>
    <row r="62" spans="1:28" x14ac:dyDescent="0.2">
      <c r="A62" s="8">
        <f>IFERROR(VLOOKUP(B62,'[1]DADOS (OCULTAR)'!$P$3:$R$56,3,0),"")</f>
        <v>9039744000356</v>
      </c>
      <c r="B62" s="9" t="str">
        <f>'[1]TCE - ANEXO III - Preencher'!C71</f>
        <v>UPA OLINDA</v>
      </c>
      <c r="C62" s="10"/>
      <c r="D62" s="11" t="str">
        <f>'[1]TCE - ANEXO III - Preencher'!E41</f>
        <v>BEATRIZ ALVES DA SILVA</v>
      </c>
      <c r="E62" s="9" t="str">
        <f>IF('[1]TCE - ANEXO III - Preencher'!F71="4 - Assistência Odontológica","2 - Outros Profissionais da Saúde",'[1]TCE - ANEXO III - Preencher'!F71)</f>
        <v>1-Médico</v>
      </c>
      <c r="F62" s="12">
        <f>'[1]TCE - ANEXO III - Preencher'!G71</f>
        <v>225125</v>
      </c>
      <c r="G62" s="13">
        <f>IF('[1]TCE - ANEXO III - Preencher'!H71="","",'[1]TCE - ANEXO III - Preencher'!H71)</f>
        <v>44348</v>
      </c>
      <c r="H62" s="14">
        <f>'[1]TCE - ANEXO III - Preencher'!I71</f>
        <v>0</v>
      </c>
      <c r="I62" s="14">
        <f>'[1]TCE - ANEXO III - Preencher'!J71</f>
        <v>1032.2544</v>
      </c>
      <c r="J62" s="14">
        <f>'[1]TCE - ANEXO III - Preencher'!K71</f>
        <v>0</v>
      </c>
      <c r="K62" s="15">
        <f>'[1]TCE - ANEXO III - Preencher'!L71</f>
        <v>110.32259999999999</v>
      </c>
      <c r="L62" s="15">
        <f>'[1]TCE - ANEXO III - Preencher'!M71</f>
        <v>6.34</v>
      </c>
      <c r="M62" s="15">
        <f t="shared" si="1"/>
        <v>103.98259999999999</v>
      </c>
      <c r="N62" s="15">
        <f>'[1]TCE - ANEXO III - Preencher'!O44</f>
        <v>10.83</v>
      </c>
      <c r="O62" s="15">
        <f>'[1]TCE - ANEXO III - Preencher'!P71</f>
        <v>0</v>
      </c>
      <c r="P62" s="16">
        <f t="shared" si="2"/>
        <v>10.83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1147.067</v>
      </c>
    </row>
    <row r="63" spans="1:28" x14ac:dyDescent="0.2">
      <c r="A63" s="8">
        <f>IFERROR(VLOOKUP(B63,'[1]DADOS (OCULTAR)'!$P$3:$R$56,3,0),"")</f>
        <v>9039744000356</v>
      </c>
      <c r="B63" s="9" t="str">
        <f>'[1]TCE - ANEXO III - Preencher'!C72</f>
        <v>UPA OLINDA</v>
      </c>
      <c r="C63" s="10"/>
      <c r="D63" s="11" t="str">
        <f>'[1]TCE - ANEXO III - Preencher'!E42</f>
        <v>BERNARDO DA SILVA</v>
      </c>
      <c r="E63" s="9" t="str">
        <f>IF('[1]TCE - ANEXO III - Preencher'!F72="4 - Assistência Odontológica","2 - Outros Profissionais da Saúde",'[1]TCE - ANEXO III - Preencher'!F72)</f>
        <v>3-Administrativo</v>
      </c>
      <c r="F63" s="12">
        <f>'[1]TCE - ANEXO III - Preencher'!G72</f>
        <v>411010</v>
      </c>
      <c r="G63" s="13">
        <f>IF('[1]TCE - ANEXO III - Preencher'!H72="","",'[1]TCE - ANEXO III - Preencher'!H72)</f>
        <v>44348</v>
      </c>
      <c r="H63" s="14">
        <f>'[1]TCE - ANEXO III - Preencher'!I72</f>
        <v>0</v>
      </c>
      <c r="I63" s="14">
        <f>'[1]TCE - ANEXO III - Preencher'!J72</f>
        <v>121.0864</v>
      </c>
      <c r="J63" s="14">
        <f>'[1]TCE - ANEXO III - Preencher'!K72</f>
        <v>0</v>
      </c>
      <c r="K63" s="15">
        <f>'[1]TCE - ANEXO III - Preencher'!L72</f>
        <v>110.32259999999999</v>
      </c>
      <c r="L63" s="15">
        <f>'[1]TCE - ANEXO III - Preencher'!M72</f>
        <v>0</v>
      </c>
      <c r="M63" s="15">
        <f t="shared" si="1"/>
        <v>110.32259999999999</v>
      </c>
      <c r="N63" s="15">
        <f>'[1]TCE - ANEXO III - Preencher'!O45</f>
        <v>10.83</v>
      </c>
      <c r="O63" s="15">
        <f>'[1]TCE - ANEXO III - Preencher'!P72</f>
        <v>0</v>
      </c>
      <c r="P63" s="16">
        <f t="shared" si="2"/>
        <v>10.83</v>
      </c>
      <c r="Q63" s="15">
        <f>'[1]TCE - ANEXO III - Preencher'!R72</f>
        <v>116.55</v>
      </c>
      <c r="R63" s="15">
        <f>'[1]TCE - ANEXO III - Preencher'!S72</f>
        <v>66</v>
      </c>
      <c r="S63" s="16">
        <f t="shared" si="3"/>
        <v>50.55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292.78899999999999</v>
      </c>
    </row>
    <row r="64" spans="1:28" x14ac:dyDescent="0.2">
      <c r="A64" s="8">
        <f>IFERROR(VLOOKUP(B64,'[1]DADOS (OCULTAR)'!$P$3:$R$56,3,0),"")</f>
        <v>9039744000356</v>
      </c>
      <c r="B64" s="9" t="str">
        <f>'[1]TCE - ANEXO III - Preencher'!C73</f>
        <v>UPA OLINDA</v>
      </c>
      <c r="C64" s="10"/>
      <c r="D64" s="11" t="str">
        <f>'[1]TCE - ANEXO III - Preencher'!E43</f>
        <v>BRENDA LETICIA BEZERRA DE OLIVEIRA</v>
      </c>
      <c r="E64" s="9" t="str">
        <f>IF('[1]TCE - ANEXO III - Preencher'!F73="4 - Assistência Odontológica","2 - Outros Profissionais da Saúde",'[1]TCE - ANEXO III - Preencher'!F73)</f>
        <v>2-Outros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44348</v>
      </c>
      <c r="H64" s="14">
        <f>'[1]TCE - ANEXO III - Preencher'!I73</f>
        <v>0</v>
      </c>
      <c r="I64" s="14">
        <f>'[1]TCE - ANEXO III - Preencher'!J73</f>
        <v>170.816</v>
      </c>
      <c r="J64" s="14">
        <f>'[1]TCE - ANEXO III - Preencher'!K73</f>
        <v>0</v>
      </c>
      <c r="K64" s="15">
        <f>'[1]TCE - ANEXO III - Preencher'!L73</f>
        <v>110.32259999999999</v>
      </c>
      <c r="L64" s="15">
        <f>'[1]TCE - ANEXO III - Preencher'!M73</f>
        <v>22</v>
      </c>
      <c r="M64" s="15">
        <f t="shared" si="1"/>
        <v>88.322599999999994</v>
      </c>
      <c r="N64" s="15">
        <f>'[1]TCE - ANEXO III - Preencher'!O46</f>
        <v>10.83</v>
      </c>
      <c r="O64" s="15">
        <f>'[1]TCE - ANEXO III - Preencher'!P73</f>
        <v>0</v>
      </c>
      <c r="P64" s="16">
        <f t="shared" si="2"/>
        <v>10.83</v>
      </c>
      <c r="Q64" s="15">
        <f>'[1]TCE - ANEXO III - Preencher'!R73</f>
        <v>136.80000000000001</v>
      </c>
      <c r="R64" s="15">
        <f>'[1]TCE - ANEXO III - Preencher'!S73</f>
        <v>66</v>
      </c>
      <c r="S64" s="16">
        <f t="shared" si="3"/>
        <v>70.800000000000011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340.76859999999999</v>
      </c>
    </row>
    <row r="65" spans="1:28" x14ac:dyDescent="0.2">
      <c r="A65" s="8">
        <f>IFERROR(VLOOKUP(B65,'[1]DADOS (OCULTAR)'!$P$3:$R$56,3,0),"")</f>
        <v>9039744000356</v>
      </c>
      <c r="B65" s="9" t="str">
        <f>'[1]TCE - ANEXO III - Preencher'!C74</f>
        <v>UPA OLINDA</v>
      </c>
      <c r="C65" s="10"/>
      <c r="D65" s="11" t="str">
        <f>'[1]TCE - ANEXO III - Preencher'!E44</f>
        <v>BRITA NIKA SUAREZ ARTEAGA</v>
      </c>
      <c r="E65" s="9" t="str">
        <f>IF('[1]TCE - ANEXO III - Preencher'!F74="4 - Assistência Odontológica","2 - Outros Profissionais da Saúde",'[1]TCE - ANEXO III - Preencher'!F74)</f>
        <v>3-Administrativo</v>
      </c>
      <c r="F65" s="12">
        <f>'[1]TCE - ANEXO III - Preencher'!G74</f>
        <v>515110</v>
      </c>
      <c r="G65" s="13">
        <f>IF('[1]TCE - ANEXO III - Preencher'!H74="","",'[1]TCE - ANEXO III - Preencher'!H74)</f>
        <v>44348</v>
      </c>
      <c r="H65" s="14">
        <f>'[1]TCE - ANEXO III - Preencher'!I74</f>
        <v>0</v>
      </c>
      <c r="I65" s="14">
        <f>'[1]TCE - ANEXO III - Preencher'!J74</f>
        <v>252.94800000000001</v>
      </c>
      <c r="J65" s="14">
        <f>'[1]TCE - ANEXO III - Preencher'!K74</f>
        <v>0</v>
      </c>
      <c r="K65" s="15">
        <f>'[1]TCE - ANEXO III - Preencher'!L74</f>
        <v>110.32259999999999</v>
      </c>
      <c r="L65" s="15">
        <f>'[1]TCE - ANEXO III - Preencher'!M74</f>
        <v>22</v>
      </c>
      <c r="M65" s="15">
        <f t="shared" si="1"/>
        <v>88.322599999999994</v>
      </c>
      <c r="N65" s="15">
        <f>'[1]TCE - ANEXO III - Preencher'!O47</f>
        <v>10.83</v>
      </c>
      <c r="O65" s="15">
        <f>'[1]TCE - ANEXO III - Preencher'!P74</f>
        <v>0</v>
      </c>
      <c r="P65" s="16">
        <f t="shared" si="2"/>
        <v>10.83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352.10059999999999</v>
      </c>
    </row>
    <row r="66" spans="1:28" x14ac:dyDescent="0.2">
      <c r="A66" s="8">
        <f>IFERROR(VLOOKUP(B66,'[1]DADOS (OCULTAR)'!$P$3:$R$56,3,0),"")</f>
        <v>9039744000356</v>
      </c>
      <c r="B66" s="9" t="str">
        <f>'[1]TCE - ANEXO III - Preencher'!C75</f>
        <v>UPA OLINDA</v>
      </c>
      <c r="C66" s="10"/>
      <c r="D66" s="11" t="str">
        <f>'[1]TCE - ANEXO III - Preencher'!E45</f>
        <v>BRUNNA CAROLINE SANTOS DE MOURA</v>
      </c>
      <c r="E66" s="9" t="str">
        <f>IF('[1]TCE - ANEXO III - Preencher'!F75="4 - Assistência Odontológica","2 - Outros Profissionais da Saúde",'[1]TCE - ANEXO III - Preencher'!F75)</f>
        <v>2-Outros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44348</v>
      </c>
      <c r="H66" s="14">
        <f>'[1]TCE - ANEXO III - Preencher'!I75</f>
        <v>0</v>
      </c>
      <c r="I66" s="14">
        <f>'[1]TCE - ANEXO III - Preencher'!J75</f>
        <v>110</v>
      </c>
      <c r="J66" s="14">
        <f>'[1]TCE - ANEXO III - Preencher'!K75</f>
        <v>0</v>
      </c>
      <c r="K66" s="15">
        <f>'[1]TCE - ANEXO III - Preencher'!L75</f>
        <v>110.32259999999999</v>
      </c>
      <c r="L66" s="15">
        <f>'[1]TCE - ANEXO III - Preencher'!M75</f>
        <v>0</v>
      </c>
      <c r="M66" s="15">
        <f t="shared" si="1"/>
        <v>110.32259999999999</v>
      </c>
      <c r="N66" s="15">
        <f>'[1]TCE - ANEXO III - Preencher'!O48</f>
        <v>10.83</v>
      </c>
      <c r="O66" s="15">
        <f>'[1]TCE - ANEXO III - Preencher'!P75</f>
        <v>0</v>
      </c>
      <c r="P66" s="16">
        <f t="shared" si="2"/>
        <v>10.83</v>
      </c>
      <c r="Q66" s="15">
        <f>'[1]TCE - ANEXO III - Preencher'!R75</f>
        <v>172.8</v>
      </c>
      <c r="R66" s="15">
        <f>'[1]TCE - ANEXO III - Preencher'!S75</f>
        <v>66</v>
      </c>
      <c r="S66" s="16">
        <f t="shared" si="3"/>
        <v>106.80000000000001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337.95260000000002</v>
      </c>
    </row>
    <row r="67" spans="1:28" x14ac:dyDescent="0.2">
      <c r="A67" s="8">
        <f>IFERROR(VLOOKUP(B67,'[1]DADOS (OCULTAR)'!$P$3:$R$56,3,0),"")</f>
        <v>9039744000356</v>
      </c>
      <c r="B67" s="9" t="str">
        <f>'[1]TCE - ANEXO III - Preencher'!C76</f>
        <v>UPA OLINDA</v>
      </c>
      <c r="C67" s="10"/>
      <c r="D67" s="11" t="str">
        <f>'[1]TCE - ANEXO III - Preencher'!E46</f>
        <v>CAMILA FERNANDA CANDIDO DE ALBUQUERQUE</v>
      </c>
      <c r="E67" s="9" t="str">
        <f>IF('[1]TCE - ANEXO III - Preencher'!F76="4 - Assistência Odontológica","2 - Outros Profissionais da Saúde",'[1]TCE - ANEXO III - Preencher'!F76)</f>
        <v>2-Outros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44348</v>
      </c>
      <c r="H67" s="14">
        <f>'[1]TCE - ANEXO III - Preencher'!I76</f>
        <v>0</v>
      </c>
      <c r="I67" s="14">
        <f>'[1]TCE - ANEXO III - Preencher'!J76</f>
        <v>127.1224</v>
      </c>
      <c r="J67" s="14">
        <f>'[1]TCE - ANEXO III - Preencher'!K76</f>
        <v>0</v>
      </c>
      <c r="K67" s="15">
        <f>'[1]TCE - ANEXO III - Preencher'!L76</f>
        <v>110.32259999999999</v>
      </c>
      <c r="L67" s="15">
        <f>'[1]TCE - ANEXO III - Preencher'!M76</f>
        <v>22</v>
      </c>
      <c r="M67" s="15">
        <f t="shared" si="1"/>
        <v>88.322599999999994</v>
      </c>
      <c r="N67" s="15">
        <f>'[1]TCE - ANEXO III - Preencher'!O49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116.55</v>
      </c>
      <c r="R67" s="15">
        <f>'[1]TCE - ANEXO III - Preencher'!S76</f>
        <v>66</v>
      </c>
      <c r="S67" s="16">
        <f t="shared" si="3"/>
        <v>50.55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267.34499999999997</v>
      </c>
    </row>
    <row r="68" spans="1:28" x14ac:dyDescent="0.2">
      <c r="A68" s="8">
        <f>IFERROR(VLOOKUP(B68,'[1]DADOS (OCULTAR)'!$P$3:$R$56,3,0),"")</f>
        <v>9039744000356</v>
      </c>
      <c r="B68" s="9" t="str">
        <f>'[1]TCE - ANEXO III - Preencher'!C77</f>
        <v>UPA OLINDA</v>
      </c>
      <c r="C68" s="10"/>
      <c r="D68" s="11" t="str">
        <f>'[1]TCE - ANEXO III - Preencher'!E47</f>
        <v>CAMYLA MELO COELHO</v>
      </c>
      <c r="E68" s="9" t="str">
        <f>IF('[1]TCE - ANEXO III - Preencher'!F77="4 - Assistência Odontológica","2 - Outros Profissionais da Saúde",'[1]TCE - ANEXO III - Preencher'!F77)</f>
        <v>1-Médico</v>
      </c>
      <c r="F68" s="12">
        <f>'[1]TCE - ANEXO III - Preencher'!G77</f>
        <v>225270</v>
      </c>
      <c r="G68" s="13">
        <f>IF('[1]TCE - ANEXO III - Preencher'!H77="","",'[1]TCE - ANEXO III - Preencher'!H77)</f>
        <v>44348</v>
      </c>
      <c r="H68" s="14">
        <f>'[1]TCE - ANEXO III - Preencher'!I77</f>
        <v>0</v>
      </c>
      <c r="I68" s="14">
        <f>'[1]TCE - ANEXO III - Preencher'!J77</f>
        <v>402.7088</v>
      </c>
      <c r="J68" s="14">
        <f>'[1]TCE - ANEXO III - Preencher'!K77</f>
        <v>0</v>
      </c>
      <c r="K68" s="15">
        <f>'[1]TCE - ANEXO III - Preencher'!L77</f>
        <v>110.32259999999999</v>
      </c>
      <c r="L68" s="15">
        <f>'[1]TCE - ANEXO III - Preencher'!M77</f>
        <v>3.17</v>
      </c>
      <c r="M68" s="15">
        <f t="shared" ref="M68:M131" si="7">K68-L68</f>
        <v>107.15259999999999</v>
      </c>
      <c r="N68" s="15">
        <f>'[1]TCE - ANEXO III - Preencher'!O50</f>
        <v>10.83</v>
      </c>
      <c r="O68" s="15">
        <f>'[1]TCE - ANEXO III - Preencher'!P77</f>
        <v>0</v>
      </c>
      <c r="P68" s="16">
        <f t="shared" ref="P68:P131" si="8">N68-O68</f>
        <v>10.83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520.69140000000004</v>
      </c>
    </row>
    <row r="69" spans="1:28" x14ac:dyDescent="0.2">
      <c r="A69" s="8">
        <f>IFERROR(VLOOKUP(B69,'[1]DADOS (OCULTAR)'!$P$3:$R$56,3,0),"")</f>
        <v>9039744000356</v>
      </c>
      <c r="B69" s="9" t="str">
        <f>'[1]TCE - ANEXO III - Preencher'!C78</f>
        <v>UPA OLINDA</v>
      </c>
      <c r="C69" s="10"/>
      <c r="D69" s="11" t="str">
        <f>'[1]TCE - ANEXO III - Preencher'!E48</f>
        <v>CARLA CRISTINA INACIO SILVA</v>
      </c>
      <c r="E69" s="9" t="str">
        <f>IF('[1]TCE - ANEXO III - Preencher'!F78="4 - Assistência Odontológica","2 - Outros Profissionais da Saúde",'[1]TCE - ANEXO III - Preencher'!F78)</f>
        <v>3-Administrativo</v>
      </c>
      <c r="F69" s="12">
        <f>'[1]TCE - ANEXO III - Preencher'!G78</f>
        <v>515110</v>
      </c>
      <c r="G69" s="13">
        <f>IF('[1]TCE - ANEXO III - Preencher'!H78="","",'[1]TCE - ANEXO III - Preencher'!H78)</f>
        <v>44348</v>
      </c>
      <c r="H69" s="14">
        <f>'[1]TCE - ANEXO III - Preencher'!I78</f>
        <v>0</v>
      </c>
      <c r="I69" s="14">
        <f>'[1]TCE - ANEXO III - Preencher'!J78</f>
        <v>105.768</v>
      </c>
      <c r="J69" s="14">
        <f>'[1]TCE - ANEXO III - Preencher'!K78</f>
        <v>0</v>
      </c>
      <c r="K69" s="15">
        <f>'[1]TCE - ANEXO III - Preencher'!L78</f>
        <v>110.32259999999999</v>
      </c>
      <c r="L69" s="15">
        <f>'[1]TCE - ANEXO III - Preencher'!M78</f>
        <v>22</v>
      </c>
      <c r="M69" s="15">
        <f t="shared" si="7"/>
        <v>88.322599999999994</v>
      </c>
      <c r="N69" s="15">
        <f>'[1]TCE - ANEXO III - Preencher'!O51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229.05</v>
      </c>
      <c r="R69" s="15">
        <f>'[1]TCE - ANEXO III - Preencher'!S78</f>
        <v>66</v>
      </c>
      <c r="S69" s="16">
        <f t="shared" si="9"/>
        <v>163.05000000000001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358.49059999999997</v>
      </c>
    </row>
    <row r="70" spans="1:28" x14ac:dyDescent="0.2">
      <c r="A70" s="8">
        <f>IFERROR(VLOOKUP(B70,'[1]DADOS (OCULTAR)'!$P$3:$R$56,3,0),"")</f>
        <v>9039744000356</v>
      </c>
      <c r="B70" s="9" t="str">
        <f>'[1]TCE - ANEXO III - Preencher'!C79</f>
        <v>UPA OLINDA</v>
      </c>
      <c r="C70" s="10"/>
      <c r="D70" s="11" t="str">
        <f>'[1]TCE - ANEXO III - Preencher'!E49</f>
        <v>CARLOS EDUARDO DA SILVA GOMES</v>
      </c>
      <c r="E70" s="9" t="str">
        <f>IF('[1]TCE - ANEXO III - Preencher'!F79="4 - Assistência Odontológica","2 - Outros Profissionais da Saúde",'[1]TCE - ANEXO III - Preencher'!F79)</f>
        <v>3-Administrativo</v>
      </c>
      <c r="F70" s="12">
        <f>'[1]TCE - ANEXO III - Preencher'!G79</f>
        <v>322605</v>
      </c>
      <c r="G70" s="13">
        <f>IF('[1]TCE - ANEXO III - Preencher'!H79="","",'[1]TCE - ANEXO III - Preencher'!H79)</f>
        <v>44348</v>
      </c>
      <c r="H70" s="14">
        <f>'[1]TCE - ANEXO III - Preencher'!I79</f>
        <v>0</v>
      </c>
      <c r="I70" s="14">
        <f>'[1]TCE - ANEXO III - Preencher'!J79</f>
        <v>110.66</v>
      </c>
      <c r="J70" s="14">
        <f>'[1]TCE - ANEXO III - Preencher'!K79</f>
        <v>0</v>
      </c>
      <c r="K70" s="15">
        <f>'[1]TCE - ANEXO III - Preencher'!L79</f>
        <v>110.32259999999999</v>
      </c>
      <c r="L70" s="15">
        <f>'[1]TCE - ANEXO III - Preencher'!M79</f>
        <v>22</v>
      </c>
      <c r="M70" s="15">
        <f t="shared" si="7"/>
        <v>88.322599999999994</v>
      </c>
      <c r="N70" s="15">
        <f>'[1]TCE - ANEXO III - Preencher'!O52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136.80000000000001</v>
      </c>
      <c r="R70" s="15">
        <f>'[1]TCE - ANEXO III - Preencher'!S79</f>
        <v>66</v>
      </c>
      <c r="S70" s="16">
        <f t="shared" si="9"/>
        <v>70.800000000000011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271.13260000000002</v>
      </c>
    </row>
    <row r="71" spans="1:28" x14ac:dyDescent="0.2">
      <c r="A71" s="8">
        <f>IFERROR(VLOOKUP(B71,'[1]DADOS (OCULTAR)'!$P$3:$R$56,3,0),"")</f>
        <v>9039744000356</v>
      </c>
      <c r="B71" s="9" t="str">
        <f>'[1]TCE - ANEXO III - Preencher'!C80</f>
        <v>UPA OLINDA</v>
      </c>
      <c r="C71" s="10"/>
      <c r="D71" s="11" t="str">
        <f>'[1]TCE - ANEXO III - Preencher'!E50</f>
        <v>CARLOS JOSE LIMA DE MEDEIROS</v>
      </c>
      <c r="E71" s="9" t="str">
        <f>IF('[1]TCE - ANEXO III - Preencher'!F80="4 - Assistência Odontológica","2 - Outros Profissionais da Saúde",'[1]TCE - ANEXO III - Preencher'!F80)</f>
        <v>2-Outros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44348</v>
      </c>
      <c r="H71" s="14">
        <f>'[1]TCE - ANEXO III - Preencher'!I80</f>
        <v>0</v>
      </c>
      <c r="I71" s="14">
        <f>'[1]TCE - ANEXO III - Preencher'!J80</f>
        <v>171.9992</v>
      </c>
      <c r="J71" s="14">
        <f>'[1]TCE - ANEXO III - Preencher'!K80</f>
        <v>0</v>
      </c>
      <c r="K71" s="15">
        <f>'[1]TCE - ANEXO III - Preencher'!L80</f>
        <v>110.32259999999999</v>
      </c>
      <c r="L71" s="15">
        <f>'[1]TCE - ANEXO III - Preencher'!M80</f>
        <v>22</v>
      </c>
      <c r="M71" s="15">
        <f t="shared" si="7"/>
        <v>88.322599999999994</v>
      </c>
      <c r="N71" s="15">
        <f>'[1]TCE - ANEXO III - Preencher'!O53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229.05</v>
      </c>
      <c r="R71" s="15">
        <f>'[1]TCE - ANEXO III - Preencher'!S80</f>
        <v>66</v>
      </c>
      <c r="S71" s="16">
        <f t="shared" si="9"/>
        <v>163.05000000000001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424.72180000000003</v>
      </c>
    </row>
    <row r="72" spans="1:28" x14ac:dyDescent="0.2">
      <c r="A72" s="8">
        <f>IFERROR(VLOOKUP(B72,'[1]DADOS (OCULTAR)'!$P$3:$R$56,3,0),"")</f>
        <v>9039744000356</v>
      </c>
      <c r="B72" s="9" t="str">
        <f>'[1]TCE - ANEXO III - Preencher'!C81</f>
        <v>UPA OLINDA</v>
      </c>
      <c r="C72" s="10"/>
      <c r="D72" s="11" t="str">
        <f>'[1]TCE - ANEXO III - Preencher'!E51</f>
        <v>CARMEM VIRGINIA CERQUINHO DE OLIVEIRA</v>
      </c>
      <c r="E72" s="9" t="str">
        <f>IF('[1]TCE - ANEXO III - Preencher'!F81="4 - Assistência Odontológica","2 - Outros Profissionais da Saúde",'[1]TCE - ANEXO III - Preencher'!F81)</f>
        <v>2-Outros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44348</v>
      </c>
      <c r="H72" s="14">
        <f>'[1]TCE - ANEXO III - Preencher'!I81</f>
        <v>0</v>
      </c>
      <c r="I72" s="14">
        <f>'[1]TCE - ANEXO III - Preencher'!J81</f>
        <v>113.7448</v>
      </c>
      <c r="J72" s="14">
        <f>'[1]TCE - ANEXO III - Preencher'!K81</f>
        <v>0</v>
      </c>
      <c r="K72" s="15">
        <f>'[1]TCE - ANEXO III - Preencher'!L81</f>
        <v>110.32259999999999</v>
      </c>
      <c r="L72" s="15">
        <f>'[1]TCE - ANEXO III - Preencher'!M81</f>
        <v>22</v>
      </c>
      <c r="M72" s="15">
        <f t="shared" si="7"/>
        <v>88.322599999999994</v>
      </c>
      <c r="N72" s="15">
        <f>'[1]TCE - ANEXO III - Preencher'!O54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214.05</v>
      </c>
      <c r="R72" s="15">
        <f>'[1]TCE - ANEXO III - Preencher'!S81</f>
        <v>62.63</v>
      </c>
      <c r="S72" s="16">
        <f t="shared" si="9"/>
        <v>151.42000000000002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354.8374</v>
      </c>
    </row>
    <row r="73" spans="1:28" x14ac:dyDescent="0.2">
      <c r="A73" s="8">
        <f>IFERROR(VLOOKUP(B73,'[1]DADOS (OCULTAR)'!$P$3:$R$56,3,0),"")</f>
        <v>9039744000356</v>
      </c>
      <c r="B73" s="9" t="str">
        <f>'[1]TCE - ANEXO III - Preencher'!C82</f>
        <v>UPA OLINDA</v>
      </c>
      <c r="C73" s="10"/>
      <c r="D73" s="11" t="str">
        <f>'[1]TCE - ANEXO III - Preencher'!E52</f>
        <v>CASSIA REGINA MOTA PEREIRA</v>
      </c>
      <c r="E73" s="9" t="str">
        <f>IF('[1]TCE - ANEXO III - Preencher'!F82="4 - Assistência Odontológica","2 - Outros Profissionais da Saúde",'[1]TCE - ANEXO III - Preencher'!F82)</f>
        <v>3-Administrativo</v>
      </c>
      <c r="F73" s="12">
        <f>'[1]TCE - ANEXO III - Preencher'!G82</f>
        <v>514225</v>
      </c>
      <c r="G73" s="13">
        <f>IF('[1]TCE - ANEXO III - Preencher'!H82="","",'[1]TCE - ANEXO III - Preencher'!H82)</f>
        <v>44348</v>
      </c>
      <c r="H73" s="14">
        <f>'[1]TCE - ANEXO III - Preencher'!I82</f>
        <v>0</v>
      </c>
      <c r="I73" s="14">
        <f>'[1]TCE - ANEXO III - Preencher'!J82</f>
        <v>120.85680000000001</v>
      </c>
      <c r="J73" s="14">
        <f>'[1]TCE - ANEXO III - Preencher'!K82</f>
        <v>0</v>
      </c>
      <c r="K73" s="15">
        <f>'[1]TCE - ANEXO III - Preencher'!L82</f>
        <v>110.32259999999999</v>
      </c>
      <c r="L73" s="15">
        <f>'[1]TCE - ANEXO III - Preencher'!M82</f>
        <v>22</v>
      </c>
      <c r="M73" s="15">
        <f t="shared" si="7"/>
        <v>88.322599999999994</v>
      </c>
      <c r="N73" s="15">
        <f>'[1]TCE - ANEXO III - Preencher'!O55</f>
        <v>2.84</v>
      </c>
      <c r="O73" s="15">
        <f>'[1]TCE - ANEXO III - Preencher'!P82</f>
        <v>0</v>
      </c>
      <c r="P73" s="16">
        <f t="shared" si="8"/>
        <v>2.84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212.01939999999999</v>
      </c>
    </row>
    <row r="74" spans="1:28" x14ac:dyDescent="0.2">
      <c r="A74" s="8">
        <f>IFERROR(VLOOKUP(B74,'[1]DADOS (OCULTAR)'!$P$3:$R$56,3,0),"")</f>
        <v>9039744000356</v>
      </c>
      <c r="B74" s="9" t="str">
        <f>'[1]TCE - ANEXO III - Preencher'!C83</f>
        <v>UPA OLINDA</v>
      </c>
      <c r="C74" s="10"/>
      <c r="D74" s="11" t="str">
        <f>'[1]TCE - ANEXO III - Preencher'!E53</f>
        <v>CELIA GOMES DE MELO</v>
      </c>
      <c r="E74" s="9" t="str">
        <f>IF('[1]TCE - ANEXO III - Preencher'!F83="4 - Assistência Odontológica","2 - Outros Profissionais da Saúde",'[1]TCE - ANEXO III - Preencher'!F83)</f>
        <v>3-Administrativo</v>
      </c>
      <c r="F74" s="12">
        <f>'[1]TCE - ANEXO III - Preencher'!G83</f>
        <v>324115</v>
      </c>
      <c r="G74" s="13">
        <f>IF('[1]TCE - ANEXO III - Preencher'!H83="","",'[1]TCE - ANEXO III - Preencher'!H83)</f>
        <v>44348</v>
      </c>
      <c r="H74" s="14">
        <f>'[1]TCE - ANEXO III - Preencher'!I83</f>
        <v>0</v>
      </c>
      <c r="I74" s="14">
        <f>'[1]TCE - ANEXO III - Preencher'!J83</f>
        <v>250.78399999999999</v>
      </c>
      <c r="J74" s="14">
        <f>'[1]TCE - ANEXO III - Preencher'!K83</f>
        <v>0</v>
      </c>
      <c r="K74" s="15">
        <f>'[1]TCE - ANEXO III - Preencher'!L83</f>
        <v>110.32259999999999</v>
      </c>
      <c r="L74" s="15">
        <f>'[1]TCE - ANEXO III - Preencher'!M83</f>
        <v>5.42</v>
      </c>
      <c r="M74" s="15">
        <f t="shared" si="7"/>
        <v>104.90259999999999</v>
      </c>
      <c r="N74" s="15">
        <f>'[1]TCE - ANEXO III - Preencher'!O56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357.03660000000002</v>
      </c>
    </row>
    <row r="75" spans="1:28" x14ac:dyDescent="0.2">
      <c r="A75" s="8">
        <f>IFERROR(VLOOKUP(B75,'[1]DADOS (OCULTAR)'!$P$3:$R$56,3,0),"")</f>
        <v>9039744000356</v>
      </c>
      <c r="B75" s="9" t="str">
        <f>'[1]TCE - ANEXO III - Preencher'!C84</f>
        <v>UPA OLINDA</v>
      </c>
      <c r="C75" s="10"/>
      <c r="D75" s="11" t="str">
        <f>'[1]TCE - ANEXO III - Preencher'!E54</f>
        <v>CHRISTIANA AZEVEDO DE SOUZA</v>
      </c>
      <c r="E75" s="9" t="str">
        <f>IF('[1]TCE - ANEXO III - Preencher'!F84="4 - Assistência Odontológica","2 - Outros Profissionais da Saúde",'[1]TCE - ANEXO III - Preencher'!F84)</f>
        <v>3-Administrativo</v>
      </c>
      <c r="F75" s="12">
        <f>'[1]TCE - ANEXO III - Preencher'!G84</f>
        <v>766420</v>
      </c>
      <c r="G75" s="13">
        <f>IF('[1]TCE - ANEXO III - Preencher'!H84="","",'[1]TCE - ANEXO III - Preencher'!H84)</f>
        <v>44348</v>
      </c>
      <c r="H75" s="14">
        <f>'[1]TCE - ANEXO III - Preencher'!I84</f>
        <v>0</v>
      </c>
      <c r="I75" s="14">
        <f>'[1]TCE - ANEXO III - Preencher'!J84</f>
        <v>160.45760000000001</v>
      </c>
      <c r="J75" s="14">
        <f>'[1]TCE - ANEXO III - Preencher'!K84</f>
        <v>0</v>
      </c>
      <c r="K75" s="15">
        <f>'[1]TCE - ANEXO III - Preencher'!L84</f>
        <v>110.32259999999999</v>
      </c>
      <c r="L75" s="15">
        <f>'[1]TCE - ANEXO III - Preencher'!M84</f>
        <v>5.42</v>
      </c>
      <c r="M75" s="15">
        <f t="shared" si="7"/>
        <v>104.90259999999999</v>
      </c>
      <c r="N75" s="15">
        <f>'[1]TCE - ANEXO III - Preencher'!O57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266.71020000000004</v>
      </c>
    </row>
    <row r="76" spans="1:28" x14ac:dyDescent="0.2">
      <c r="A76" s="8">
        <f>IFERROR(VLOOKUP(B76,'[1]DADOS (OCULTAR)'!$P$3:$R$56,3,0),"")</f>
        <v>9039744000356</v>
      </c>
      <c r="B76" s="9" t="str">
        <f>'[1]TCE - ANEXO III - Preencher'!C85</f>
        <v>UPA OLINDA</v>
      </c>
      <c r="C76" s="10"/>
      <c r="D76" s="11" t="str">
        <f>'[1]TCE - ANEXO III - Preencher'!E55</f>
        <v>CICERO FERNANDES DE ARAUJO</v>
      </c>
      <c r="E76" s="9" t="str">
        <f>IF('[1]TCE - ANEXO III - Preencher'!F85="4 - Assistência Odontológica","2 - Outros Profissionais da Saúde",'[1]TCE - ANEXO III - Preencher'!F85)</f>
        <v>2-Outros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44348</v>
      </c>
      <c r="H76" s="14">
        <f>'[1]TCE - ANEXO III - Preencher'!I85</f>
        <v>0</v>
      </c>
      <c r="I76" s="14">
        <f>'[1]TCE - ANEXO III - Preencher'!J85</f>
        <v>167.39279999999999</v>
      </c>
      <c r="J76" s="14">
        <f>'[1]TCE - ANEXO III - Preencher'!K85</f>
        <v>0</v>
      </c>
      <c r="K76" s="15">
        <f>'[1]TCE - ANEXO III - Preencher'!L85</f>
        <v>110.32259999999999</v>
      </c>
      <c r="L76" s="15">
        <f>'[1]TCE - ANEXO III - Preencher'!M85</f>
        <v>22</v>
      </c>
      <c r="M76" s="15">
        <f t="shared" si="7"/>
        <v>88.322599999999994</v>
      </c>
      <c r="N76" s="15">
        <f>'[1]TCE - ANEXO III - Preencher'!O58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269.55</v>
      </c>
      <c r="R76" s="15">
        <f>'[1]TCE - ANEXO III - Preencher'!S85</f>
        <v>66</v>
      </c>
      <c r="S76" s="16">
        <f t="shared" si="9"/>
        <v>203.55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460.61540000000002</v>
      </c>
    </row>
    <row r="77" spans="1:28" x14ac:dyDescent="0.2">
      <c r="A77" s="8">
        <f>IFERROR(VLOOKUP(B77,'[1]DADOS (OCULTAR)'!$P$3:$R$56,3,0),"")</f>
        <v>9039744000356</v>
      </c>
      <c r="B77" s="9" t="str">
        <f>'[1]TCE - ANEXO III - Preencher'!C86</f>
        <v>UPA OLINDA</v>
      </c>
      <c r="C77" s="10"/>
      <c r="D77" s="11" t="str">
        <f>'[1]TCE - ANEXO III - Preencher'!E56</f>
        <v>CLARICE DA SILVA GOUVEIA</v>
      </c>
      <c r="E77" s="9" t="str">
        <f>IF('[1]TCE - ANEXO III - Preencher'!F86="4 - Assistência Odontológica","2 - Outros Profissionais da Saúde",'[1]TCE - ANEXO III - Preencher'!F86)</f>
        <v>2-Outros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44348</v>
      </c>
      <c r="H77" s="14">
        <f>'[1]TCE - ANEXO III - Preencher'!I86</f>
        <v>0</v>
      </c>
      <c r="I77" s="14">
        <f>'[1]TCE - ANEXO III - Preencher'!J86</f>
        <v>119.70959999999999</v>
      </c>
      <c r="J77" s="14">
        <f>'[1]TCE - ANEXO III - Preencher'!K86</f>
        <v>0</v>
      </c>
      <c r="K77" s="15">
        <f>'[1]TCE - ANEXO III - Preencher'!L86</f>
        <v>110.32259999999999</v>
      </c>
      <c r="L77" s="15">
        <f>'[1]TCE - ANEXO III - Preencher'!M86</f>
        <v>22</v>
      </c>
      <c r="M77" s="15">
        <f t="shared" si="7"/>
        <v>88.322599999999994</v>
      </c>
      <c r="N77" s="15">
        <f>'[1]TCE - ANEXO III - Preencher'!O59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229.05</v>
      </c>
      <c r="R77" s="15">
        <f>'[1]TCE - ANEXO III - Preencher'!S86</f>
        <v>66</v>
      </c>
      <c r="S77" s="16">
        <f t="shared" si="9"/>
        <v>163.05000000000001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372.43219999999997</v>
      </c>
    </row>
    <row r="78" spans="1:28" x14ac:dyDescent="0.2">
      <c r="A78" s="8">
        <f>IFERROR(VLOOKUP(B78,'[1]DADOS (OCULTAR)'!$P$3:$R$56,3,0),"")</f>
        <v>9039744000356</v>
      </c>
      <c r="B78" s="9" t="str">
        <f>'[1]TCE - ANEXO III - Preencher'!C87</f>
        <v>UPA OLINDA</v>
      </c>
      <c r="C78" s="10"/>
      <c r="D78" s="11" t="str">
        <f>'[1]TCE - ANEXO III - Preencher'!E57</f>
        <v>CRISTIANA VALERIA DA SILVA SINFRONIO</v>
      </c>
      <c r="E78" s="9" t="str">
        <f>IF('[1]TCE - ANEXO III - Preencher'!F87="4 - Assistência Odontológica","2 - Outros Profissionais da Saúde",'[1]TCE - ANEXO III - Preencher'!F87)</f>
        <v>3-Administrativo</v>
      </c>
      <c r="F78" s="12">
        <f>'[1]TCE - ANEXO III - Preencher'!G87</f>
        <v>223405</v>
      </c>
      <c r="G78" s="13">
        <f>IF('[1]TCE - ANEXO III - Preencher'!H87="","",'[1]TCE - ANEXO III - Preencher'!H87)</f>
        <v>44348</v>
      </c>
      <c r="H78" s="14">
        <f>'[1]TCE - ANEXO III - Preencher'!I87</f>
        <v>0</v>
      </c>
      <c r="I78" s="14">
        <f>'[1]TCE - ANEXO III - Preencher'!J87</f>
        <v>539.72559999999999</v>
      </c>
      <c r="J78" s="14">
        <f>'[1]TCE - ANEXO III - Preencher'!K87</f>
        <v>0</v>
      </c>
      <c r="K78" s="15">
        <f>'[1]TCE - ANEXO III - Preencher'!L87</f>
        <v>110.32259999999999</v>
      </c>
      <c r="L78" s="15">
        <f>'[1]TCE - ANEXO III - Preencher'!M87</f>
        <v>13.49</v>
      </c>
      <c r="M78" s="15">
        <f t="shared" si="7"/>
        <v>96.832599999999999</v>
      </c>
      <c r="N78" s="15">
        <f>'[1]TCE - ANEXO III - Preencher'!O60</f>
        <v>1.35</v>
      </c>
      <c r="O78" s="15">
        <f>'[1]TCE - ANEXO III - Preencher'!P87</f>
        <v>0</v>
      </c>
      <c r="P78" s="16">
        <f t="shared" si="8"/>
        <v>1.35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637.90819999999997</v>
      </c>
    </row>
    <row r="79" spans="1:28" x14ac:dyDescent="0.2">
      <c r="A79" s="8">
        <f>IFERROR(VLOOKUP(B79,'[1]DADOS (OCULTAR)'!$P$3:$R$56,3,0),"")</f>
        <v>9039744000356</v>
      </c>
      <c r="B79" s="9" t="str">
        <f>'[1]TCE - ANEXO III - Preencher'!C88</f>
        <v>UPA OLINDA</v>
      </c>
      <c r="C79" s="10"/>
      <c r="D79" s="11" t="str">
        <f>'[1]TCE - ANEXO III - Preencher'!E58</f>
        <v>CRISTIANE APRIGIO DE ASSUNCAO</v>
      </c>
      <c r="E79" s="9" t="str">
        <f>IF('[1]TCE - ANEXO III - Preencher'!F88="4 - Assistência Odontológica","2 - Outros Profissionais da Saúde",'[1]TCE - ANEXO III - Preencher'!F88)</f>
        <v>2-Outros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44348</v>
      </c>
      <c r="H79" s="14">
        <f>'[1]TCE - ANEXO III - Preencher'!I88</f>
        <v>0</v>
      </c>
      <c r="I79" s="14">
        <f>'[1]TCE - ANEXO III - Preencher'!J88</f>
        <v>124.41200000000001</v>
      </c>
      <c r="J79" s="14">
        <f>'[1]TCE - ANEXO III - Preencher'!K88</f>
        <v>0</v>
      </c>
      <c r="K79" s="15">
        <f>'[1]TCE - ANEXO III - Preencher'!L88</f>
        <v>110.32259999999999</v>
      </c>
      <c r="L79" s="15">
        <f>'[1]TCE - ANEXO III - Preencher'!M88</f>
        <v>22</v>
      </c>
      <c r="M79" s="15">
        <f t="shared" si="7"/>
        <v>88.322599999999994</v>
      </c>
      <c r="N79" s="15">
        <f>'[1]TCE - ANEXO III - Preencher'!O61</f>
        <v>1.55</v>
      </c>
      <c r="O79" s="15">
        <f>'[1]TCE - ANEXO III - Preencher'!P88</f>
        <v>0</v>
      </c>
      <c r="P79" s="16">
        <f t="shared" si="8"/>
        <v>1.55</v>
      </c>
      <c r="Q79" s="15">
        <f>'[1]TCE - ANEXO III - Preencher'!R88</f>
        <v>269.55</v>
      </c>
      <c r="R79" s="15">
        <f>'[1]TCE - ANEXO III - Preencher'!S88</f>
        <v>62.49</v>
      </c>
      <c r="S79" s="16">
        <f t="shared" si="9"/>
        <v>207.06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421.34460000000001</v>
      </c>
    </row>
    <row r="80" spans="1:28" x14ac:dyDescent="0.2">
      <c r="A80" s="8">
        <f>IFERROR(VLOOKUP(B80,'[1]DADOS (OCULTAR)'!$P$3:$R$56,3,0),"")</f>
        <v>9039744000356</v>
      </c>
      <c r="B80" s="9" t="str">
        <f>'[1]TCE - ANEXO III - Preencher'!C89</f>
        <v>UPA OLINDA</v>
      </c>
      <c r="C80" s="10"/>
      <c r="D80" s="11" t="str">
        <f>'[1]TCE - ANEXO III - Preencher'!E59</f>
        <v>CRISTIANE MARIA SALES VIANA</v>
      </c>
      <c r="E80" s="9" t="str">
        <f>IF('[1]TCE - ANEXO III - Preencher'!F89="4 - Assistência Odontológica","2 - Outros Profissionais da Saúde",'[1]TCE - ANEXO III - Preencher'!F89)</f>
        <v>2-Outros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44348</v>
      </c>
      <c r="H80" s="14">
        <f>'[1]TCE - ANEXO III - Preencher'!I89</f>
        <v>0</v>
      </c>
      <c r="I80" s="14">
        <f>'[1]TCE - ANEXO III - Preencher'!J89</f>
        <v>275.09039999999999</v>
      </c>
      <c r="J80" s="14">
        <f>'[1]TCE - ANEXO III - Preencher'!K89</f>
        <v>0</v>
      </c>
      <c r="K80" s="15">
        <f>'[1]TCE - ANEXO III - Preencher'!L89</f>
        <v>110.32259999999999</v>
      </c>
      <c r="L80" s="15">
        <f>'[1]TCE - ANEXO III - Preencher'!M89</f>
        <v>22</v>
      </c>
      <c r="M80" s="15">
        <f t="shared" si="7"/>
        <v>88.322599999999994</v>
      </c>
      <c r="N80" s="15">
        <f>'[1]TCE - ANEXO III - Preencher'!O62</f>
        <v>10.83</v>
      </c>
      <c r="O80" s="15">
        <f>'[1]TCE - ANEXO III - Preencher'!P89</f>
        <v>0</v>
      </c>
      <c r="P80" s="16">
        <f t="shared" si="8"/>
        <v>10.83</v>
      </c>
      <c r="Q80" s="15">
        <f>'[1]TCE - ANEXO III - Preencher'!R89</f>
        <v>14.25</v>
      </c>
      <c r="R80" s="15">
        <f>'[1]TCE - ANEXO III - Preencher'!S89</f>
        <v>2.2000000000000002</v>
      </c>
      <c r="S80" s="16">
        <f t="shared" si="9"/>
        <v>12.05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386.29300000000001</v>
      </c>
    </row>
    <row r="81" spans="1:28" x14ac:dyDescent="0.2">
      <c r="A81" s="8">
        <f>IFERROR(VLOOKUP(B81,'[1]DADOS (OCULTAR)'!$P$3:$R$56,3,0),"")</f>
        <v>9039744000356</v>
      </c>
      <c r="B81" s="9" t="str">
        <f>'[1]TCE - ANEXO III - Preencher'!C90</f>
        <v>UPA OLINDA</v>
      </c>
      <c r="C81" s="10"/>
      <c r="D81" s="11" t="str">
        <f>'[1]TCE - ANEXO III - Preencher'!E60</f>
        <v>CRISTIANO RAELI</v>
      </c>
      <c r="E81" s="9" t="str">
        <f>IF('[1]TCE - ANEXO III - Preencher'!F90="4 - Assistência Odontológica","2 - Outros Profissionais da Saúde",'[1]TCE - ANEXO III - Preencher'!F90)</f>
        <v>2-Outros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44348</v>
      </c>
      <c r="H81" s="14">
        <f>'[1]TCE - ANEXO III - Preencher'!I90</f>
        <v>0</v>
      </c>
      <c r="I81" s="14">
        <f>'[1]TCE - ANEXO III - Preencher'!J90</f>
        <v>117.1688</v>
      </c>
      <c r="J81" s="14">
        <f>'[1]TCE - ANEXO III - Preencher'!K90</f>
        <v>0</v>
      </c>
      <c r="K81" s="15">
        <f>'[1]TCE - ANEXO III - Preencher'!L90</f>
        <v>110.32259999999999</v>
      </c>
      <c r="L81" s="15">
        <f>'[1]TCE - ANEXO III - Preencher'!M90</f>
        <v>22</v>
      </c>
      <c r="M81" s="15">
        <f t="shared" si="7"/>
        <v>88.322599999999994</v>
      </c>
      <c r="N81" s="15">
        <f>'[1]TCE - ANEXO III - Preencher'!O63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157.05000000000001</v>
      </c>
      <c r="R81" s="15">
        <f>'[1]TCE - ANEXO III - Preencher'!S90</f>
        <v>63.8</v>
      </c>
      <c r="S81" s="16">
        <f t="shared" si="9"/>
        <v>93.250000000000014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300.09140000000002</v>
      </c>
    </row>
    <row r="82" spans="1:28" x14ac:dyDescent="0.2">
      <c r="A82" s="8">
        <f>IFERROR(VLOOKUP(B82,'[1]DADOS (OCULTAR)'!$P$3:$R$56,3,0),"")</f>
        <v>9039744000356</v>
      </c>
      <c r="B82" s="9" t="str">
        <f>'[1]TCE - ANEXO III - Preencher'!C91</f>
        <v>UPA OLINDA</v>
      </c>
      <c r="C82" s="10"/>
      <c r="D82" s="11" t="str">
        <f>'[1]TCE - ANEXO III - Preencher'!E61</f>
        <v>CRISTINA FLOR DA SILVA</v>
      </c>
      <c r="E82" s="9" t="str">
        <f>IF('[1]TCE - ANEXO III - Preencher'!F91="4 - Assistência Odontológica","2 - Outros Profissionais da Saúde",'[1]TCE - ANEXO III - Preencher'!F91)</f>
        <v>3-Administrativo</v>
      </c>
      <c r="F82" s="12">
        <f>'[1]TCE - ANEXO III - Preencher'!G91</f>
        <v>142105</v>
      </c>
      <c r="G82" s="13">
        <f>IF('[1]TCE - ANEXO III - Preencher'!H91="","",'[1]TCE - ANEXO III - Preencher'!H91)</f>
        <v>44348</v>
      </c>
      <c r="H82" s="14">
        <f>'[1]TCE - ANEXO III - Preencher'!I91</f>
        <v>0</v>
      </c>
      <c r="I82" s="14">
        <f>'[1]TCE - ANEXO III - Preencher'!J91</f>
        <v>872.24800000000005</v>
      </c>
      <c r="J82" s="14">
        <f>'[1]TCE - ANEXO III - Preencher'!K91</f>
        <v>0</v>
      </c>
      <c r="K82" s="15">
        <f>'[1]TCE - ANEXO III - Preencher'!L91</f>
        <v>110.32259999999999</v>
      </c>
      <c r="L82" s="15">
        <f>'[1]TCE - ANEXO III - Preencher'!M91</f>
        <v>0</v>
      </c>
      <c r="M82" s="15">
        <f t="shared" si="7"/>
        <v>110.32259999999999</v>
      </c>
      <c r="N82" s="15">
        <f>'[1]TCE - ANEXO III - Preencher'!O64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983.92060000000004</v>
      </c>
    </row>
    <row r="83" spans="1:28" x14ac:dyDescent="0.2">
      <c r="A83" s="8">
        <f>IFERROR(VLOOKUP(B83,'[1]DADOS (OCULTAR)'!$P$3:$R$56,3,0),"")</f>
        <v>9039744000356</v>
      </c>
      <c r="B83" s="9" t="str">
        <f>'[1]TCE - ANEXO III - Preencher'!C92</f>
        <v>UPA OLINDA</v>
      </c>
      <c r="C83" s="10"/>
      <c r="D83" s="11" t="str">
        <f>'[1]TCE - ANEXO III - Preencher'!E62</f>
        <v>DANIEL RICARDO PEREIRA CABRAL</v>
      </c>
      <c r="E83" s="9" t="str">
        <f>IF('[1]TCE - ANEXO III - Preencher'!F92="4 - Assistência Odontológica","2 - Outros Profissionais da Saúde",'[1]TCE - ANEXO III - Preencher'!F92)</f>
        <v>2-Outros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44348</v>
      </c>
      <c r="H83" s="14">
        <f>'[1]TCE - ANEXO III - Preencher'!I92</f>
        <v>0</v>
      </c>
      <c r="I83" s="14">
        <f>'[1]TCE - ANEXO III - Preencher'!J92</f>
        <v>75.176000000000002</v>
      </c>
      <c r="J83" s="14">
        <f>'[1]TCE - ANEXO III - Preencher'!K92</f>
        <v>0</v>
      </c>
      <c r="K83" s="15">
        <f>'[1]TCE - ANEXO III - Preencher'!L92</f>
        <v>110.32259999999999</v>
      </c>
      <c r="L83" s="15">
        <f>'[1]TCE - ANEXO III - Preencher'!M92</f>
        <v>22</v>
      </c>
      <c r="M83" s="15">
        <f t="shared" si="7"/>
        <v>88.322599999999994</v>
      </c>
      <c r="N83" s="15">
        <f>'[1]TCE - ANEXO III - Preencher'!O65</f>
        <v>2.84</v>
      </c>
      <c r="O83" s="15">
        <f>'[1]TCE - ANEXO III - Preencher'!P92</f>
        <v>0</v>
      </c>
      <c r="P83" s="16">
        <f t="shared" si="8"/>
        <v>2.84</v>
      </c>
      <c r="Q83" s="15">
        <f>'[1]TCE - ANEXO III - Preencher'!R92</f>
        <v>199.05</v>
      </c>
      <c r="R83" s="15">
        <f>'[1]TCE - ANEXO III - Preencher'!S92</f>
        <v>42.66</v>
      </c>
      <c r="S83" s="16">
        <f t="shared" si="9"/>
        <v>156.39000000000001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322.72860000000003</v>
      </c>
    </row>
    <row r="84" spans="1:28" x14ac:dyDescent="0.2">
      <c r="A84" s="8">
        <f>IFERROR(VLOOKUP(B84,'[1]DADOS (OCULTAR)'!$P$3:$R$56,3,0),"")</f>
        <v>9039744000356</v>
      </c>
      <c r="B84" s="9" t="str">
        <f>'[1]TCE - ANEXO III - Preencher'!C93</f>
        <v>UPA OLINDA</v>
      </c>
      <c r="C84" s="10"/>
      <c r="D84" s="11" t="str">
        <f>'[1]TCE - ANEXO III - Preencher'!E63</f>
        <v>DANIELA MARQUES DA SILVA</v>
      </c>
      <c r="E84" s="9" t="str">
        <f>IF('[1]TCE - ANEXO III - Preencher'!F93="4 - Assistência Odontológica","2 - Outros Profissionais da Saúde",'[1]TCE - ANEXO III - Preencher'!F93)</f>
        <v>2-Outros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44348</v>
      </c>
      <c r="H84" s="14">
        <f>'[1]TCE - ANEXO III - Preencher'!I93</f>
        <v>0</v>
      </c>
      <c r="I84" s="14">
        <f>'[1]TCE - ANEXO III - Preencher'!J93</f>
        <v>298.83440000000002</v>
      </c>
      <c r="J84" s="14">
        <f>'[1]TCE - ANEXO III - Preencher'!K93</f>
        <v>0</v>
      </c>
      <c r="K84" s="15">
        <f>'[1]TCE - ANEXO III - Preencher'!L93</f>
        <v>110.32259999999999</v>
      </c>
      <c r="L84" s="15">
        <f>'[1]TCE - ANEXO III - Preencher'!M93</f>
        <v>0</v>
      </c>
      <c r="M84" s="15">
        <f t="shared" si="7"/>
        <v>110.32259999999999</v>
      </c>
      <c r="N84" s="15">
        <f>'[1]TCE - ANEXO III - Preencher'!O66</f>
        <v>10.83</v>
      </c>
      <c r="O84" s="15">
        <f>'[1]TCE - ANEXO III - Preencher'!P93</f>
        <v>0</v>
      </c>
      <c r="P84" s="16">
        <f t="shared" si="8"/>
        <v>10.83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419.98700000000002</v>
      </c>
    </row>
    <row r="85" spans="1:28" x14ac:dyDescent="0.2">
      <c r="A85" s="8">
        <f>IFERROR(VLOOKUP(B85,'[1]DADOS (OCULTAR)'!$P$3:$R$56,3,0),"")</f>
        <v>9039744000356</v>
      </c>
      <c r="B85" s="9" t="str">
        <f>'[1]TCE - ANEXO III - Preencher'!C94</f>
        <v>UPA OLINDA</v>
      </c>
      <c r="C85" s="10"/>
      <c r="D85" s="11" t="str">
        <f>'[1]TCE - ANEXO III - Preencher'!E64</f>
        <v>DANIELE MARIA DA SILVA</v>
      </c>
      <c r="E85" s="9" t="str">
        <f>IF('[1]TCE - ANEXO III - Preencher'!F94="4 - Assistência Odontológica","2 - Outros Profissionais da Saúde",'[1]TCE - ANEXO III - Preencher'!F94)</f>
        <v>3-Administrativo</v>
      </c>
      <c r="F85" s="12">
        <f>'[1]TCE - ANEXO III - Preencher'!G94</f>
        <v>517410</v>
      </c>
      <c r="G85" s="13">
        <f>IF('[1]TCE - ANEXO III - Preencher'!H94="","",'[1]TCE - ANEXO III - Preencher'!H94)</f>
        <v>44348</v>
      </c>
      <c r="H85" s="14">
        <f>'[1]TCE - ANEXO III - Preencher'!I94</f>
        <v>0</v>
      </c>
      <c r="I85" s="14">
        <f>'[1]TCE - ANEXO III - Preencher'!J94</f>
        <v>196.35040000000001</v>
      </c>
      <c r="J85" s="14">
        <f>'[1]TCE - ANEXO III - Preencher'!K94</f>
        <v>0</v>
      </c>
      <c r="K85" s="15">
        <f>'[1]TCE - ANEXO III - Preencher'!L94</f>
        <v>110.32259999999999</v>
      </c>
      <c r="L85" s="15">
        <f>'[1]TCE - ANEXO III - Preencher'!M94</f>
        <v>22</v>
      </c>
      <c r="M85" s="15">
        <f t="shared" si="7"/>
        <v>88.322599999999994</v>
      </c>
      <c r="N85" s="15">
        <f>'[1]TCE - ANEXO III - Preencher'!O67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286.02300000000002</v>
      </c>
    </row>
    <row r="86" spans="1:28" x14ac:dyDescent="0.2">
      <c r="A86" s="8">
        <f>IFERROR(VLOOKUP(B86,'[1]DADOS (OCULTAR)'!$P$3:$R$56,3,0),"")</f>
        <v>9039744000356</v>
      </c>
      <c r="B86" s="9" t="str">
        <f>'[1]TCE - ANEXO III - Preencher'!C95</f>
        <v>UPA OLINDA</v>
      </c>
      <c r="C86" s="10"/>
      <c r="D86" s="11" t="str">
        <f>'[1]TCE - ANEXO III - Preencher'!E65</f>
        <v>DANIELLY SANTOS RAMOS DE BARROS</v>
      </c>
      <c r="E86" s="9" t="str">
        <f>IF('[1]TCE - ANEXO III - Preencher'!F95="4 - Assistência Odontológica","2 - Outros Profissionais da Saúde",'[1]TCE - ANEXO III - Preencher'!F95)</f>
        <v>3-Administrativo</v>
      </c>
      <c r="F86" s="12">
        <f>'[1]TCE - ANEXO III - Preencher'!G95</f>
        <v>142205</v>
      </c>
      <c r="G86" s="13">
        <f>IF('[1]TCE - ANEXO III - Preencher'!H95="","",'[1]TCE - ANEXO III - Preencher'!H95)</f>
        <v>44348</v>
      </c>
      <c r="H86" s="14">
        <f>'[1]TCE - ANEXO III - Preencher'!I95</f>
        <v>0</v>
      </c>
      <c r="I86" s="14">
        <f>'[1]TCE - ANEXO III - Preencher'!J95</f>
        <v>235.99760000000001</v>
      </c>
      <c r="J86" s="14">
        <f>'[1]TCE - ANEXO III - Preencher'!K95</f>
        <v>0</v>
      </c>
      <c r="K86" s="15">
        <f>'[1]TCE - ANEXO III - Preencher'!L95</f>
        <v>110.32259999999999</v>
      </c>
      <c r="L86" s="15">
        <f>'[1]TCE - ANEXO III - Preencher'!M95</f>
        <v>0</v>
      </c>
      <c r="M86" s="15">
        <f t="shared" si="7"/>
        <v>110.32259999999999</v>
      </c>
      <c r="N86" s="15">
        <f>'[1]TCE - ANEXO III - Preencher'!O68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0</v>
      </c>
      <c r="R86" s="15">
        <f>'[1]TCE - ANEXO III - Preencher'!S95</f>
        <v>161.16</v>
      </c>
      <c r="S86" s="16">
        <f t="shared" si="9"/>
        <v>-161.16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186.51020000000003</v>
      </c>
    </row>
    <row r="87" spans="1:28" x14ac:dyDescent="0.2">
      <c r="A87" s="8">
        <f>IFERROR(VLOOKUP(B87,'[1]DADOS (OCULTAR)'!$P$3:$R$56,3,0),"")</f>
        <v>9039744000356</v>
      </c>
      <c r="B87" s="9" t="str">
        <f>'[1]TCE - ANEXO III - Preencher'!C96</f>
        <v>UPA OLINDA</v>
      </c>
      <c r="C87" s="10"/>
      <c r="D87" s="11" t="str">
        <f>'[1]TCE - ANEXO III - Preencher'!E66</f>
        <v>DANTON MARTINS FILHO</v>
      </c>
      <c r="E87" s="9" t="str">
        <f>IF('[1]TCE - ANEXO III - Preencher'!F96="4 - Assistência Odontológica","2 - Outros Profissionais da Saúde",'[1]TCE - ANEXO III - Preencher'!F96)</f>
        <v>2-Outros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44348</v>
      </c>
      <c r="H87" s="14">
        <f>'[1]TCE - ANEXO III - Preencher'!I96</f>
        <v>0</v>
      </c>
      <c r="I87" s="14">
        <f>'[1]TCE - ANEXO III - Preencher'!J96</f>
        <v>105.4576</v>
      </c>
      <c r="J87" s="14">
        <f>'[1]TCE - ANEXO III - Preencher'!K96</f>
        <v>0</v>
      </c>
      <c r="K87" s="15">
        <f>'[1]TCE - ANEXO III - Preencher'!L96</f>
        <v>110.32259999999999</v>
      </c>
      <c r="L87" s="15">
        <f>'[1]TCE - ANEXO III - Preencher'!M96</f>
        <v>22</v>
      </c>
      <c r="M87" s="15">
        <f t="shared" si="7"/>
        <v>88.322599999999994</v>
      </c>
      <c r="N87" s="15">
        <f>'[1]TCE - ANEXO III - Preencher'!O69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195.13019999999997</v>
      </c>
    </row>
    <row r="88" spans="1:28" x14ac:dyDescent="0.2">
      <c r="A88" s="8">
        <f>IFERROR(VLOOKUP(B88,'[1]DADOS (OCULTAR)'!$P$3:$R$56,3,0),"")</f>
        <v>9039744000356</v>
      </c>
      <c r="B88" s="9" t="str">
        <f>'[1]TCE - ANEXO III - Preencher'!C97</f>
        <v>UPA OLINDA</v>
      </c>
      <c r="C88" s="10"/>
      <c r="D88" s="11" t="str">
        <f>'[1]TCE - ANEXO III - Preencher'!E67</f>
        <v>DAVINA MARIA DO NASCIMENTO</v>
      </c>
      <c r="E88" s="9" t="str">
        <f>IF('[1]TCE - ANEXO III - Preencher'!F97="4 - Assistência Odontológica","2 - Outros Profissionais da Saúde",'[1]TCE - ANEXO III - Preencher'!F97)</f>
        <v>3-Administrativo</v>
      </c>
      <c r="F88" s="12">
        <f>'[1]TCE - ANEXO III - Preencher'!G97</f>
        <v>411010</v>
      </c>
      <c r="G88" s="13">
        <f>IF('[1]TCE - ANEXO III - Preencher'!H97="","",'[1]TCE - ANEXO III - Preencher'!H97)</f>
        <v>44348</v>
      </c>
      <c r="H88" s="14">
        <f>'[1]TCE - ANEXO III - Preencher'!I97</f>
        <v>0</v>
      </c>
      <c r="I88" s="14">
        <f>'[1]TCE - ANEXO III - Preencher'!J97</f>
        <v>115.8784</v>
      </c>
      <c r="J88" s="14">
        <f>'[1]TCE - ANEXO III - Preencher'!K97</f>
        <v>0</v>
      </c>
      <c r="K88" s="15">
        <f>'[1]TCE - ANEXO III - Preencher'!L97</f>
        <v>110.32259999999999</v>
      </c>
      <c r="L88" s="15">
        <f>'[1]TCE - ANEXO III - Preencher'!M97</f>
        <v>0</v>
      </c>
      <c r="M88" s="15">
        <f t="shared" si="7"/>
        <v>110.32259999999999</v>
      </c>
      <c r="N88" s="15">
        <f>'[1]TCE - ANEXO III - Preencher'!O70</f>
        <v>10.83</v>
      </c>
      <c r="O88" s="15">
        <f>'[1]TCE - ANEXO III - Preencher'!P97</f>
        <v>0</v>
      </c>
      <c r="P88" s="16">
        <f t="shared" si="8"/>
        <v>10.83</v>
      </c>
      <c r="Q88" s="15">
        <f>'[1]TCE - ANEXO III - Preencher'!R97</f>
        <v>136.80000000000001</v>
      </c>
      <c r="R88" s="15">
        <f>'[1]TCE - ANEXO III - Preencher'!S97</f>
        <v>66</v>
      </c>
      <c r="S88" s="16">
        <f t="shared" si="9"/>
        <v>70.800000000000011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307.83100000000002</v>
      </c>
    </row>
    <row r="89" spans="1:28" x14ac:dyDescent="0.2">
      <c r="A89" s="8">
        <f>IFERROR(VLOOKUP(B89,'[1]DADOS (OCULTAR)'!$P$3:$R$56,3,0),"")</f>
        <v>9039744000356</v>
      </c>
      <c r="B89" s="9" t="str">
        <f>'[1]TCE - ANEXO III - Preencher'!C98</f>
        <v>UPA OLINDA</v>
      </c>
      <c r="C89" s="10"/>
      <c r="D89" s="11" t="str">
        <f>'[1]TCE - ANEXO III - Preencher'!E68</f>
        <v>DAYANA SILVA DE VASCONCELOS SOUZA</v>
      </c>
      <c r="E89" s="9" t="str">
        <f>IF('[1]TCE - ANEXO III - Preencher'!F98="4 - Assistência Odontológica","2 - Outros Profissionais da Saúde",'[1]TCE - ANEXO III - Preencher'!F98)</f>
        <v>2-Outros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44348</v>
      </c>
      <c r="H89" s="14">
        <f>'[1]TCE - ANEXO III - Preencher'!I98</f>
        <v>0</v>
      </c>
      <c r="I89" s="14">
        <f>'[1]TCE - ANEXO III - Preencher'!J98</f>
        <v>110.56</v>
      </c>
      <c r="J89" s="14">
        <f>'[1]TCE - ANEXO III - Preencher'!K98</f>
        <v>0</v>
      </c>
      <c r="K89" s="15">
        <f>'[1]TCE - ANEXO III - Preencher'!L98</f>
        <v>110.32259999999999</v>
      </c>
      <c r="L89" s="15">
        <f>'[1]TCE - ANEXO III - Preencher'!M98</f>
        <v>22</v>
      </c>
      <c r="M89" s="15">
        <f t="shared" si="7"/>
        <v>88.322599999999994</v>
      </c>
      <c r="N89" s="15">
        <f>'[1]TCE - ANEXO III - Preencher'!O71</f>
        <v>10.83</v>
      </c>
      <c r="O89" s="15">
        <f>'[1]TCE - ANEXO III - Preencher'!P98</f>
        <v>0</v>
      </c>
      <c r="P89" s="16">
        <f t="shared" si="8"/>
        <v>10.83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209.71260000000001</v>
      </c>
    </row>
    <row r="90" spans="1:28" x14ac:dyDescent="0.2">
      <c r="A90" s="8">
        <f>IFERROR(VLOOKUP(B90,'[1]DADOS (OCULTAR)'!$P$3:$R$56,3,0),"")</f>
        <v>9039744000356</v>
      </c>
      <c r="B90" s="9" t="str">
        <f>'[1]TCE - ANEXO III - Preencher'!C99</f>
        <v>UPA OLINDA</v>
      </c>
      <c r="C90" s="10"/>
      <c r="D90" s="11" t="str">
        <f>'[1]TCE - ANEXO III - Preencher'!E69</f>
        <v>DAYANNE LIMA DA SILVA</v>
      </c>
      <c r="E90" s="9" t="str">
        <f>IF('[1]TCE - ANEXO III - Preencher'!F99="4 - Assistência Odontológica","2 - Outros Profissionais da Saúde",'[1]TCE - ANEXO III - Preencher'!F99)</f>
        <v>2-Outros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44348</v>
      </c>
      <c r="H90" s="14">
        <f>'[1]TCE - ANEXO III - Preencher'!I99</f>
        <v>0</v>
      </c>
      <c r="I90" s="14">
        <f>'[1]TCE - ANEXO III - Preencher'!J99</f>
        <v>105.73520000000001</v>
      </c>
      <c r="J90" s="14">
        <f>'[1]TCE - ANEXO III - Preencher'!K99</f>
        <v>0</v>
      </c>
      <c r="K90" s="15">
        <f>'[1]TCE - ANEXO III - Preencher'!L99</f>
        <v>110.32259999999999</v>
      </c>
      <c r="L90" s="15">
        <f>'[1]TCE - ANEXO III - Preencher'!M99</f>
        <v>22</v>
      </c>
      <c r="M90" s="15">
        <f t="shared" si="7"/>
        <v>88.322599999999994</v>
      </c>
      <c r="N90" s="15">
        <f>'[1]TCE - ANEXO III - Preencher'!O72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136.80000000000001</v>
      </c>
      <c r="R90" s="15">
        <f>'[1]TCE - ANEXO III - Preencher'!S99</f>
        <v>44</v>
      </c>
      <c r="S90" s="16">
        <f t="shared" si="9"/>
        <v>92.800000000000011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288.20780000000002</v>
      </c>
    </row>
    <row r="91" spans="1:28" x14ac:dyDescent="0.2">
      <c r="A91" s="8">
        <f>IFERROR(VLOOKUP(B91,'[1]DADOS (OCULTAR)'!$P$3:$R$56,3,0),"")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Preencher'!E70</f>
        <v>DEBORA COUTINHO PEREIRA</v>
      </c>
      <c r="E91" s="9" t="str">
        <f>IF('[1]TCE - ANEXO III - Preencher'!F100="4 - Assistência Odontológica","2 - Outros Profissionais da Saúde",'[1]TCE - ANEXO III - Preencher'!F100)</f>
        <v>2-Outros Profissionais da Saúde</v>
      </c>
      <c r="F91" s="12">
        <f>'[1]TCE - ANEXO III - Preencher'!G100</f>
        <v>223505</v>
      </c>
      <c r="G91" s="13">
        <f>IF('[1]TCE - ANEXO III - Preencher'!H100="","",'[1]TCE - ANEXO III - Preencher'!H100)</f>
        <v>44348</v>
      </c>
      <c r="H91" s="14">
        <f>'[1]TCE - ANEXO III - Preencher'!I100</f>
        <v>0</v>
      </c>
      <c r="I91" s="14">
        <f>'[1]TCE - ANEXO III - Preencher'!J100</f>
        <v>408.71679999999998</v>
      </c>
      <c r="J91" s="14">
        <f>'[1]TCE - ANEXO III - Preencher'!K100</f>
        <v>0</v>
      </c>
      <c r="K91" s="15">
        <f>'[1]TCE - ANEXO III - Preencher'!L100</f>
        <v>110.32259999999999</v>
      </c>
      <c r="L91" s="15">
        <f>'[1]TCE - ANEXO III - Preencher'!M100</f>
        <v>2.86</v>
      </c>
      <c r="M91" s="15">
        <f t="shared" si="7"/>
        <v>107.46259999999999</v>
      </c>
      <c r="N91" s="15">
        <f>'[1]TCE - ANEXO III - Preencher'!O73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517.52940000000001</v>
      </c>
    </row>
    <row r="92" spans="1:28" x14ac:dyDescent="0.2">
      <c r="A92" s="8">
        <f>IFERROR(VLOOKUP(B92,'[1]DADOS (OCULTAR)'!$P$3:$R$56,3,0),"")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Preencher'!E71</f>
        <v>DEBORA IALLE PESSOA DE SOUSA</v>
      </c>
      <c r="E92" s="9" t="str">
        <f>IF('[1]TCE - ANEXO III - Preencher'!F101="4 - Assistência Odontológica","2 - Outros Profissionais da Saúde",'[1]TCE - ANEXO III - Preencher'!F101)</f>
        <v>3-Administrativo</v>
      </c>
      <c r="F92" s="12">
        <f>'[1]TCE - ANEXO III - Preencher'!G101</f>
        <v>322415</v>
      </c>
      <c r="G92" s="13">
        <f>IF('[1]TCE - ANEXO III - Preencher'!H101="","",'[1]TCE - ANEXO III - Preencher'!H101)</f>
        <v>44348</v>
      </c>
      <c r="H92" s="14">
        <f>'[1]TCE - ANEXO III - Preencher'!I101</f>
        <v>0</v>
      </c>
      <c r="I92" s="14">
        <f>'[1]TCE - ANEXO III - Preencher'!J101</f>
        <v>214.2192</v>
      </c>
      <c r="J92" s="14">
        <f>'[1]TCE - ANEXO III - Preencher'!K101</f>
        <v>0</v>
      </c>
      <c r="K92" s="15">
        <f>'[1]TCE - ANEXO III - Preencher'!L101</f>
        <v>110.32259999999999</v>
      </c>
      <c r="L92" s="15">
        <f>'[1]TCE - ANEXO III - Preencher'!M101</f>
        <v>0</v>
      </c>
      <c r="M92" s="15">
        <f t="shared" si="7"/>
        <v>110.32259999999999</v>
      </c>
      <c r="N92" s="15">
        <f>'[1]TCE - ANEXO III - Preencher'!O74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2.2000000000000002</v>
      </c>
      <c r="U92" s="15">
        <f>'[1]TCE - ANEXO III - Preencher'!V101</f>
        <v>0</v>
      </c>
      <c r="V92" s="16">
        <f t="shared" si="10"/>
        <v>2.2000000000000002</v>
      </c>
      <c r="W92" s="17" t="str">
        <f>IF('[1]TCE - ANEXO III - Preencher'!X101="","",'[1]TCE - ANEXO III - Preencher'!X101)</f>
        <v>AUXILIO CRECHE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328.09179999999998</v>
      </c>
    </row>
    <row r="93" spans="1:28" x14ac:dyDescent="0.2">
      <c r="A93" s="8">
        <f>IFERROR(VLOOKUP(B93,'[1]DADOS (OCULTAR)'!$P$3:$R$56,3,0),"")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Preencher'!E72</f>
        <v>DEBORA THAIS MARINHO FERREIRA ESPINDOLA</v>
      </c>
      <c r="E93" s="9" t="str">
        <f>IF('[1]TCE - ANEXO III - Preencher'!F102="4 - Assistência Odontológica","2 - Outros Profissionais da Saúde",'[1]TCE - ANEXO III - Preencher'!F102)</f>
        <v>2-Outros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44348</v>
      </c>
      <c r="H93" s="14">
        <f>'[1]TCE - ANEXO III - Preencher'!I102</f>
        <v>0</v>
      </c>
      <c r="I93" s="14">
        <f>'[1]TCE - ANEXO III - Preencher'!J102</f>
        <v>440.74639999999999</v>
      </c>
      <c r="J93" s="14">
        <f>'[1]TCE - ANEXO III - Preencher'!K102</f>
        <v>0</v>
      </c>
      <c r="K93" s="15">
        <f>'[1]TCE - ANEXO III - Preencher'!L102</f>
        <v>110.32259999999999</v>
      </c>
      <c r="L93" s="15">
        <f>'[1]TCE - ANEXO III - Preencher'!M102</f>
        <v>3.08</v>
      </c>
      <c r="M93" s="15">
        <f t="shared" si="7"/>
        <v>107.2426</v>
      </c>
      <c r="N93" s="15">
        <f>'[1]TCE - ANEXO III - Preencher'!O75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549.33900000000006</v>
      </c>
    </row>
    <row r="94" spans="1:28" x14ac:dyDescent="0.2">
      <c r="A94" s="8">
        <f>IFERROR(VLOOKUP(B94,'[1]DADOS (OCULTAR)'!$P$3:$R$56,3,0),"")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Preencher'!E73</f>
        <v>DIJANE BISPO DOS SANTOS</v>
      </c>
      <c r="E94" s="9" t="str">
        <f>IF('[1]TCE - ANEXO III - Preencher'!F103="4 - Assistência Odontológica","2 - Outros Profissionais da Saúde",'[1]TCE - ANEXO III - Preencher'!F103)</f>
        <v>1-Médico</v>
      </c>
      <c r="F94" s="12">
        <f>'[1]TCE - ANEXO III - Preencher'!G103</f>
        <v>225125</v>
      </c>
      <c r="G94" s="13">
        <f>IF('[1]TCE - ANEXO III - Preencher'!H103="","",'[1]TCE - ANEXO III - Preencher'!H103)</f>
        <v>44348</v>
      </c>
      <c r="H94" s="14">
        <f>'[1]TCE - ANEXO III - Preencher'!I103</f>
        <v>0</v>
      </c>
      <c r="I94" s="14">
        <f>'[1]TCE - ANEXO III - Preencher'!J103</f>
        <v>445.03680000000003</v>
      </c>
      <c r="J94" s="14">
        <f>'[1]TCE - ANEXO III - Preencher'!K103</f>
        <v>0</v>
      </c>
      <c r="K94" s="15">
        <f>'[1]TCE - ANEXO III - Preencher'!L103</f>
        <v>110.32259999999999</v>
      </c>
      <c r="L94" s="15">
        <f>'[1]TCE - ANEXO III - Preencher'!M103</f>
        <v>0</v>
      </c>
      <c r="M94" s="15">
        <f t="shared" si="7"/>
        <v>110.32259999999999</v>
      </c>
      <c r="N94" s="15">
        <f>'[1]TCE - ANEXO III - Preencher'!O76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556.70940000000007</v>
      </c>
    </row>
    <row r="95" spans="1:28" x14ac:dyDescent="0.2">
      <c r="A95" s="8">
        <f>IFERROR(VLOOKUP(B95,'[1]DADOS (OCULTAR)'!$P$3:$R$56,3,0),"")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Preencher'!E74</f>
        <v>DIOGENES HENRIQUE DOS SANTOS</v>
      </c>
      <c r="E95" s="9" t="str">
        <f>IF('[1]TCE - ANEXO III - Preencher'!F104="4 - Assistência Odontológica","2 - Outros Profissionais da Saúde",'[1]TCE - ANEXO III - Preencher'!F104)</f>
        <v>3-Administrativo</v>
      </c>
      <c r="F95" s="12">
        <f>'[1]TCE - ANEXO III - Preencher'!G104</f>
        <v>322605</v>
      </c>
      <c r="G95" s="13">
        <f>IF('[1]TCE - ANEXO III - Preencher'!H104="","",'[1]TCE - ANEXO III - Preencher'!H104)</f>
        <v>44348</v>
      </c>
      <c r="H95" s="14">
        <f>'[1]TCE - ANEXO III - Preencher'!I104</f>
        <v>0</v>
      </c>
      <c r="I95" s="14">
        <f>'[1]TCE - ANEXO III - Preencher'!J104</f>
        <v>125.1</v>
      </c>
      <c r="J95" s="14">
        <f>'[1]TCE - ANEXO III - Preencher'!K104</f>
        <v>0</v>
      </c>
      <c r="K95" s="15">
        <f>'[1]TCE - ANEXO III - Preencher'!L104</f>
        <v>110.32259999999999</v>
      </c>
      <c r="L95" s="15">
        <f>'[1]TCE - ANEXO III - Preencher'!M104</f>
        <v>22</v>
      </c>
      <c r="M95" s="15">
        <f t="shared" si="7"/>
        <v>88.322599999999994</v>
      </c>
      <c r="N95" s="15">
        <f>'[1]TCE - ANEXO III - Preencher'!O77</f>
        <v>10.83</v>
      </c>
      <c r="O95" s="15">
        <f>'[1]TCE - ANEXO III - Preencher'!P104</f>
        <v>0</v>
      </c>
      <c r="P95" s="16">
        <f t="shared" si="8"/>
        <v>10.83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224.2526</v>
      </c>
    </row>
    <row r="96" spans="1:28" x14ac:dyDescent="0.2">
      <c r="A96" s="8">
        <f>IFERROR(VLOOKUP(B96,'[1]DADOS (OCULTAR)'!$P$3:$R$56,3,0),"")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Preencher'!E75</f>
        <v>DRIELI GESSICA DA SILVA PRADO</v>
      </c>
      <c r="E96" s="9" t="str">
        <f>IF('[1]TCE - ANEXO III - Preencher'!F105="4 - Assistência Odontológica","2 - Outros Profissionais da Saúde",'[1]TCE - ANEXO III - Preencher'!F105)</f>
        <v>3-Administrativo</v>
      </c>
      <c r="F96" s="12">
        <f>'[1]TCE - ANEXO III - Preencher'!G105</f>
        <v>515205</v>
      </c>
      <c r="G96" s="13">
        <f>IF('[1]TCE - ANEXO III - Preencher'!H105="","",'[1]TCE - ANEXO III - Preencher'!H105)</f>
        <v>44348</v>
      </c>
      <c r="H96" s="14">
        <f>'[1]TCE - ANEXO III - Preencher'!I105</f>
        <v>0</v>
      </c>
      <c r="I96" s="14">
        <f>'[1]TCE - ANEXO III - Preencher'!J105</f>
        <v>162.12479999999999</v>
      </c>
      <c r="J96" s="14">
        <f>'[1]TCE - ANEXO III - Preencher'!K105</f>
        <v>0</v>
      </c>
      <c r="K96" s="15">
        <f>'[1]TCE - ANEXO III - Preencher'!L105</f>
        <v>110.32259999999999</v>
      </c>
      <c r="L96" s="15">
        <f>'[1]TCE - ANEXO III - Preencher'!M105</f>
        <v>0</v>
      </c>
      <c r="M96" s="15">
        <f t="shared" si="7"/>
        <v>110.32259999999999</v>
      </c>
      <c r="N96" s="15">
        <f>'[1]TCE - ANEXO III - Preencher'!O78</f>
        <v>1.35</v>
      </c>
      <c r="O96" s="15">
        <f>'[1]TCE - ANEXO III - Preencher'!P105</f>
        <v>0</v>
      </c>
      <c r="P96" s="16">
        <f t="shared" si="8"/>
        <v>1.35</v>
      </c>
      <c r="Q96" s="15">
        <f>'[1]TCE - ANEXO III - Preencher'!R105</f>
        <v>116.55</v>
      </c>
      <c r="R96" s="15">
        <f>'[1]TCE - ANEXO III - Preencher'!S105</f>
        <v>61.88</v>
      </c>
      <c r="S96" s="16">
        <f t="shared" si="9"/>
        <v>54.669999999999995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328.46740000000005</v>
      </c>
    </row>
    <row r="97" spans="1:28" x14ac:dyDescent="0.2">
      <c r="A97" s="8">
        <f>IFERROR(VLOOKUP(B97,'[1]DADOS (OCULTAR)'!$P$3:$R$56,3,0),"")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Preencher'!E76</f>
        <v>EDENIR TRINDADE DA SILVA</v>
      </c>
      <c r="E97" s="9" t="str">
        <f>IF('[1]TCE - ANEXO III - Preencher'!F106="4 - Assistência Odontológica","2 - Outros Profissionais da Saúde",'[1]TCE - ANEXO III - Preencher'!F106)</f>
        <v>1-Médico</v>
      </c>
      <c r="F97" s="12">
        <f>'[1]TCE - ANEXO III - Preencher'!G106</f>
        <v>225125</v>
      </c>
      <c r="G97" s="13">
        <f>IF('[1]TCE - ANEXO III - Preencher'!H106="","",'[1]TCE - ANEXO III - Preencher'!H106)</f>
        <v>44348</v>
      </c>
      <c r="H97" s="14">
        <f>'[1]TCE - ANEXO III - Preencher'!I106</f>
        <v>0</v>
      </c>
      <c r="I97" s="14">
        <f>'[1]TCE - ANEXO III - Preencher'!J106</f>
        <v>325.9624</v>
      </c>
      <c r="J97" s="14">
        <f>'[1]TCE - ANEXO III - Preencher'!K106</f>
        <v>0</v>
      </c>
      <c r="K97" s="15">
        <f>'[1]TCE - ANEXO III - Preencher'!L106</f>
        <v>110.32259999999999</v>
      </c>
      <c r="L97" s="15">
        <f>'[1]TCE - ANEXO III - Preencher'!M106</f>
        <v>0</v>
      </c>
      <c r="M97" s="15">
        <f t="shared" si="7"/>
        <v>110.32259999999999</v>
      </c>
      <c r="N97" s="15">
        <f>'[1]TCE - ANEXO III - Preencher'!O79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437.63499999999999</v>
      </c>
    </row>
    <row r="98" spans="1:28" x14ac:dyDescent="0.2">
      <c r="A98" s="8">
        <f>IFERROR(VLOOKUP(B98,'[1]DADOS (OCULTAR)'!$P$3:$R$56,3,0),"")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Preencher'!E77</f>
        <v>EDGAR DE BARROS LOBO JUNIOR</v>
      </c>
      <c r="E98" s="9" t="str">
        <f>IF('[1]TCE - ANEXO III - Preencher'!F107="4 - Assistência Odontológica","2 - Outros Profissionais da Saúde",'[1]TCE - ANEXO III - Preencher'!F107)</f>
        <v>2-Outros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44348</v>
      </c>
      <c r="H98" s="14">
        <f>'[1]TCE - ANEXO III - Preencher'!I107</f>
        <v>0</v>
      </c>
      <c r="I98" s="14">
        <f>'[1]TCE - ANEXO III - Preencher'!J107</f>
        <v>281.82159999999999</v>
      </c>
      <c r="J98" s="14">
        <f>'[1]TCE - ANEXO III - Preencher'!K107</f>
        <v>0</v>
      </c>
      <c r="K98" s="15">
        <f>'[1]TCE - ANEXO III - Preencher'!L107</f>
        <v>110.32259999999999</v>
      </c>
      <c r="L98" s="15">
        <f>'[1]TCE - ANEXO III - Preencher'!M107</f>
        <v>0</v>
      </c>
      <c r="M98" s="15">
        <f t="shared" si="7"/>
        <v>110.32259999999999</v>
      </c>
      <c r="N98" s="15">
        <f>'[1]TCE - ANEXO III - Preencher'!O80</f>
        <v>1.35</v>
      </c>
      <c r="O98" s="15">
        <f>'[1]TCE - ANEXO III - Preencher'!P107</f>
        <v>0</v>
      </c>
      <c r="P98" s="16">
        <f t="shared" si="8"/>
        <v>1.35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393.49419999999998</v>
      </c>
    </row>
    <row r="99" spans="1:28" x14ac:dyDescent="0.2">
      <c r="A99" s="8">
        <f>IFERROR(VLOOKUP(B99,'[1]DADOS (OCULTAR)'!$P$3:$R$56,3,0),"")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Preencher'!E78</f>
        <v>EDGAR DE OLIVEIRA NETO</v>
      </c>
      <c r="E99" s="9" t="str">
        <f>IF('[1]TCE - ANEXO III - Preencher'!F108="4 - Assistência Odontológica","2 - Outros Profissionais da Saúde",'[1]TCE - ANEXO III - Preencher'!F108)</f>
        <v>2-Outros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44348</v>
      </c>
      <c r="H99" s="14">
        <f>'[1]TCE - ANEXO III - Preencher'!I108</f>
        <v>0</v>
      </c>
      <c r="I99" s="14">
        <f>'[1]TCE - ANEXO III - Preencher'!J108</f>
        <v>190.0976</v>
      </c>
      <c r="J99" s="14">
        <f>'[1]TCE - ANEXO III - Preencher'!K108</f>
        <v>0</v>
      </c>
      <c r="K99" s="15">
        <f>'[1]TCE - ANEXO III - Preencher'!L108</f>
        <v>110.32259999999999</v>
      </c>
      <c r="L99" s="15">
        <f>'[1]TCE - ANEXO III - Preencher'!M108</f>
        <v>22</v>
      </c>
      <c r="M99" s="15">
        <f t="shared" si="7"/>
        <v>88.322599999999994</v>
      </c>
      <c r="N99" s="15">
        <f>'[1]TCE - ANEXO III - Preencher'!O81</f>
        <v>1.35</v>
      </c>
      <c r="O99" s="15">
        <f>'[1]TCE - ANEXO III - Preencher'!P108</f>
        <v>0</v>
      </c>
      <c r="P99" s="16">
        <f t="shared" si="8"/>
        <v>1.35</v>
      </c>
      <c r="Q99" s="15">
        <f>'[1]TCE - ANEXO III - Preencher'!R108</f>
        <v>116.55</v>
      </c>
      <c r="R99" s="15">
        <f>'[1]TCE - ANEXO III - Preencher'!S108</f>
        <v>66</v>
      </c>
      <c r="S99" s="16">
        <f t="shared" si="9"/>
        <v>50.55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330.32020000000006</v>
      </c>
    </row>
    <row r="100" spans="1:28" x14ac:dyDescent="0.2">
      <c r="A100" s="8">
        <f>IFERROR(VLOOKUP(B100,'[1]DADOS (OCULTAR)'!$P$3:$R$56,3,0),"")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Preencher'!E79</f>
        <v>EDIVANI JOSEFA DOS SANTOS</v>
      </c>
      <c r="E100" s="9" t="str">
        <f>IF('[1]TCE - ANEXO III - Preencher'!F109="4 - Assistência Odontológica","2 - Outros Profissionais da Saúde",'[1]TCE - ANEXO III - Preencher'!F109)</f>
        <v>3-Administrativo</v>
      </c>
      <c r="F100" s="12">
        <f>'[1]TCE - ANEXO III - Preencher'!G109</f>
        <v>223208</v>
      </c>
      <c r="G100" s="13">
        <f>IF('[1]TCE - ANEXO III - Preencher'!H109="","",'[1]TCE - ANEXO III - Preencher'!H109)</f>
        <v>44348</v>
      </c>
      <c r="H100" s="14">
        <f>'[1]TCE - ANEXO III - Preencher'!I109</f>
        <v>0</v>
      </c>
      <c r="I100" s="14">
        <f>'[1]TCE - ANEXO III - Preencher'!J109</f>
        <v>340.25360000000001</v>
      </c>
      <c r="J100" s="14">
        <f>'[1]TCE - ANEXO III - Preencher'!K109</f>
        <v>0</v>
      </c>
      <c r="K100" s="15">
        <f>'[1]TCE - ANEXO III - Preencher'!L109</f>
        <v>110.32259999999999</v>
      </c>
      <c r="L100" s="15">
        <f>'[1]TCE - ANEXO III - Preencher'!M109</f>
        <v>0</v>
      </c>
      <c r="M100" s="15">
        <f t="shared" si="7"/>
        <v>110.32259999999999</v>
      </c>
      <c r="N100" s="15">
        <f>'[1]TCE - ANEXO III - Preencher'!O82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451.92619999999999</v>
      </c>
    </row>
    <row r="101" spans="1:28" x14ac:dyDescent="0.2">
      <c r="A101" s="8">
        <f>IFERROR(VLOOKUP(B101,'[1]DADOS (OCULTAR)'!$P$3:$R$56,3,0),"")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Preencher'!E80</f>
        <v>EDIVANIA MARIA DA SILVA BELARMINO</v>
      </c>
      <c r="E101" s="9" t="str">
        <f>IF('[1]TCE - ANEXO III - Preencher'!F110="4 - Assistência Odontológica","2 - Outros Profissionais da Saúde",'[1]TCE - ANEXO III - Preencher'!F110)</f>
        <v>3-Administrativo</v>
      </c>
      <c r="F101" s="12">
        <f>'[1]TCE - ANEXO III - Preencher'!G110</f>
        <v>515110</v>
      </c>
      <c r="G101" s="13">
        <f>IF('[1]TCE - ANEXO III - Preencher'!H110="","",'[1]TCE - ANEXO III - Preencher'!H110)</f>
        <v>44348</v>
      </c>
      <c r="H101" s="14">
        <f>'[1]TCE - ANEXO III - Preencher'!I110</f>
        <v>0</v>
      </c>
      <c r="I101" s="14">
        <f>'[1]TCE - ANEXO III - Preencher'!J110</f>
        <v>106.00960000000001</v>
      </c>
      <c r="J101" s="14">
        <f>'[1]TCE - ANEXO III - Preencher'!K110</f>
        <v>0</v>
      </c>
      <c r="K101" s="15">
        <f>'[1]TCE - ANEXO III - Preencher'!L110</f>
        <v>110.32259999999999</v>
      </c>
      <c r="L101" s="15">
        <f>'[1]TCE - ANEXO III - Preencher'!M110</f>
        <v>22</v>
      </c>
      <c r="M101" s="15">
        <f t="shared" si="7"/>
        <v>88.322599999999994</v>
      </c>
      <c r="N101" s="15">
        <f>'[1]TCE - ANEXO III - Preencher'!O83</f>
        <v>1.35</v>
      </c>
      <c r="O101" s="15">
        <f>'[1]TCE - ANEXO III - Preencher'!P110</f>
        <v>0</v>
      </c>
      <c r="P101" s="16">
        <f t="shared" si="8"/>
        <v>1.35</v>
      </c>
      <c r="Q101" s="15">
        <f>'[1]TCE - ANEXO III - Preencher'!R110</f>
        <v>136.80000000000001</v>
      </c>
      <c r="R101" s="15">
        <f>'[1]TCE - ANEXO III - Preencher'!S110</f>
        <v>66</v>
      </c>
      <c r="S101" s="16">
        <f t="shared" si="9"/>
        <v>70.800000000000011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266.48220000000003</v>
      </c>
    </row>
    <row r="102" spans="1:28" x14ac:dyDescent="0.2">
      <c r="A102" s="8">
        <f>IFERROR(VLOOKUP(B102,'[1]DADOS (OCULTAR)'!$P$3:$R$56,3,0),"")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Preencher'!E81</f>
        <v>EDJANE MARIA DOS SANTOS SILVA</v>
      </c>
      <c r="E102" s="9" t="str">
        <f>IF('[1]TCE - ANEXO III - Preencher'!F111="4 - Assistência Odontológica","2 - Outros Profissionais da Saúde",'[1]TCE - ANEXO III - Preencher'!F111)</f>
        <v>1-Médico</v>
      </c>
      <c r="F102" s="12">
        <f>'[1]TCE - ANEXO III - Preencher'!G111</f>
        <v>225125</v>
      </c>
      <c r="G102" s="13">
        <f>IF('[1]TCE - ANEXO III - Preencher'!H111="","",'[1]TCE - ANEXO III - Preencher'!H111)</f>
        <v>44348</v>
      </c>
      <c r="H102" s="14">
        <f>'[1]TCE - ANEXO III - Preencher'!I111</f>
        <v>0</v>
      </c>
      <c r="I102" s="14">
        <f>'[1]TCE - ANEXO III - Preencher'!J111</f>
        <v>661.22</v>
      </c>
      <c r="J102" s="14">
        <f>'[1]TCE - ANEXO III - Preencher'!K111</f>
        <v>0</v>
      </c>
      <c r="K102" s="15">
        <f>'[1]TCE - ANEXO III - Preencher'!L111</f>
        <v>110.32259999999999</v>
      </c>
      <c r="L102" s="15">
        <f>'[1]TCE - ANEXO III - Preencher'!M111</f>
        <v>0</v>
      </c>
      <c r="M102" s="15">
        <f t="shared" si="7"/>
        <v>110.32259999999999</v>
      </c>
      <c r="N102" s="15">
        <f>'[1]TCE - ANEXO III - Preencher'!O84</f>
        <v>1.35</v>
      </c>
      <c r="O102" s="15">
        <f>'[1]TCE - ANEXO III - Preencher'!P111</f>
        <v>0</v>
      </c>
      <c r="P102" s="16">
        <f t="shared" si="8"/>
        <v>1.35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772.89260000000002</v>
      </c>
    </row>
    <row r="103" spans="1:28" x14ac:dyDescent="0.2">
      <c r="A103" s="8">
        <f>IFERROR(VLOOKUP(B103,'[1]DADOS (OCULTAR)'!$P$3:$R$56,3,0),"")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Preencher'!E82</f>
        <v>EDMILSON DANTAS NOGUEIRA</v>
      </c>
      <c r="E103" s="9" t="str">
        <f>IF('[1]TCE - ANEXO III - Preencher'!F112="4 - Assistência Odontológica","2 - Outros Profissionais da Saúde",'[1]TCE - ANEXO III - Preencher'!F112)</f>
        <v>1-Médico</v>
      </c>
      <c r="F103" s="12">
        <f>'[1]TCE - ANEXO III - Preencher'!G112</f>
        <v>225125</v>
      </c>
      <c r="G103" s="13">
        <f>IF('[1]TCE - ANEXO III - Preencher'!H112="","",'[1]TCE - ANEXO III - Preencher'!H112)</f>
        <v>44348</v>
      </c>
      <c r="H103" s="14">
        <f>'[1]TCE - ANEXO III - Preencher'!I112</f>
        <v>0</v>
      </c>
      <c r="I103" s="14">
        <f>'[1]TCE - ANEXO III - Preencher'!J112</f>
        <v>1219.3184000000001</v>
      </c>
      <c r="J103" s="14">
        <f>'[1]TCE - ANEXO III - Preencher'!K112</f>
        <v>0</v>
      </c>
      <c r="K103" s="15">
        <f>'[1]TCE - ANEXO III - Preencher'!L112</f>
        <v>110.32259999999999</v>
      </c>
      <c r="L103" s="15">
        <f>'[1]TCE - ANEXO III - Preencher'!M112</f>
        <v>19.010000000000002</v>
      </c>
      <c r="M103" s="15">
        <f t="shared" si="7"/>
        <v>91.312599999999989</v>
      </c>
      <c r="N103" s="15">
        <f>'[1]TCE - ANEXO III - Preencher'!O85</f>
        <v>1.35</v>
      </c>
      <c r="O103" s="15">
        <f>'[1]TCE - ANEXO III - Preencher'!P112</f>
        <v>0</v>
      </c>
      <c r="P103" s="16">
        <f t="shared" si="8"/>
        <v>1.35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1311.981</v>
      </c>
    </row>
    <row r="104" spans="1:28" x14ac:dyDescent="0.2">
      <c r="A104" s="8">
        <f>IFERROR(VLOOKUP(B104,'[1]DADOS (OCULTAR)'!$P$3:$R$56,3,0),"")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Preencher'!E83</f>
        <v>EDSON BEZERRA</v>
      </c>
      <c r="E104" s="9" t="str">
        <f>IF('[1]TCE - ANEXO III - Preencher'!F113="4 - Assistência Odontológica","2 - Outros Profissionais da Saúde",'[1]TCE - ANEXO III - Preencher'!F113)</f>
        <v>1-Médico</v>
      </c>
      <c r="F104" s="12">
        <f>'[1]TCE - ANEXO III - Preencher'!G113</f>
        <v>225125</v>
      </c>
      <c r="G104" s="13">
        <f>IF('[1]TCE - ANEXO III - Preencher'!H113="","",'[1]TCE - ANEXO III - Preencher'!H113)</f>
        <v>44348</v>
      </c>
      <c r="H104" s="14">
        <f>'[1]TCE - ANEXO III - Preencher'!I113</f>
        <v>0</v>
      </c>
      <c r="I104" s="14">
        <f>'[1]TCE - ANEXO III - Preencher'!J113</f>
        <v>765.80880000000002</v>
      </c>
      <c r="J104" s="14">
        <f>'[1]TCE - ANEXO III - Preencher'!K113</f>
        <v>0</v>
      </c>
      <c r="K104" s="15">
        <f>'[1]TCE - ANEXO III - Preencher'!L113</f>
        <v>110.32259999999999</v>
      </c>
      <c r="L104" s="15">
        <f>'[1]TCE - ANEXO III - Preencher'!M113</f>
        <v>6.34</v>
      </c>
      <c r="M104" s="15">
        <f t="shared" si="7"/>
        <v>103.98259999999999</v>
      </c>
      <c r="N104" s="15">
        <f>'[1]TCE - ANEXO III - Preencher'!O86</f>
        <v>1.35</v>
      </c>
      <c r="O104" s="15">
        <f>'[1]TCE - ANEXO III - Preencher'!P113</f>
        <v>0</v>
      </c>
      <c r="P104" s="16">
        <f t="shared" si="8"/>
        <v>1.35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871.14140000000009</v>
      </c>
    </row>
    <row r="105" spans="1:28" x14ac:dyDescent="0.2">
      <c r="A105" s="8">
        <f>IFERROR(VLOOKUP(B105,'[1]DADOS (OCULTAR)'!$P$3:$R$56,3,0),"")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Preencher'!E84</f>
        <v>EDSON FEITOSA DA SILVA</v>
      </c>
      <c r="E105" s="9" t="str">
        <f>IF('[1]TCE - ANEXO III - Preencher'!F114="4 - Assistência Odontológica","2 - Outros Profissionais da Saúde",'[1]TCE - ANEXO III - Preencher'!F114)</f>
        <v>1-Médico</v>
      </c>
      <c r="F105" s="12">
        <f>'[1]TCE - ANEXO III - Preencher'!G114</f>
        <v>225270</v>
      </c>
      <c r="G105" s="13">
        <f>IF('[1]TCE - ANEXO III - Preencher'!H114="","",'[1]TCE - ANEXO III - Preencher'!H114)</f>
        <v>44348</v>
      </c>
      <c r="H105" s="14">
        <f>'[1]TCE - ANEXO III - Preencher'!I114</f>
        <v>0</v>
      </c>
      <c r="I105" s="14">
        <f>'[1]TCE - ANEXO III - Preencher'!J114</f>
        <v>366.74079999999998</v>
      </c>
      <c r="J105" s="14">
        <f>'[1]TCE - ANEXO III - Preencher'!K114</f>
        <v>0</v>
      </c>
      <c r="K105" s="15">
        <f>'[1]TCE - ANEXO III - Preencher'!L114</f>
        <v>110.32259999999999</v>
      </c>
      <c r="L105" s="15">
        <f>'[1]TCE - ANEXO III - Preencher'!M114</f>
        <v>0</v>
      </c>
      <c r="M105" s="15">
        <f t="shared" si="7"/>
        <v>110.32259999999999</v>
      </c>
      <c r="N105" s="15">
        <f>'[1]TCE - ANEXO III - Preencher'!O87</f>
        <v>1.35</v>
      </c>
      <c r="O105" s="15">
        <f>'[1]TCE - ANEXO III - Preencher'!P114</f>
        <v>0</v>
      </c>
      <c r="P105" s="16">
        <f t="shared" si="8"/>
        <v>1.35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478.41340000000002</v>
      </c>
    </row>
    <row r="106" spans="1:28" x14ac:dyDescent="0.2">
      <c r="A106" s="8">
        <f>IFERROR(VLOOKUP(B106,'[1]DADOS (OCULTAR)'!$P$3:$R$56,3,0),"")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Preencher'!E85</f>
        <v>EDVANIA VIANA DE LIRA</v>
      </c>
      <c r="E106" s="9" t="str">
        <f>IF('[1]TCE - ANEXO III - Preencher'!F115="4 - Assistência Odontológica","2 - Outros Profissionais da Saúde",'[1]TCE - ANEXO III - Preencher'!F115)</f>
        <v>1-Médico</v>
      </c>
      <c r="F106" s="12">
        <f>'[1]TCE - ANEXO III - Preencher'!G115</f>
        <v>225125</v>
      </c>
      <c r="G106" s="13">
        <f>IF('[1]TCE - ANEXO III - Preencher'!H115="","",'[1]TCE - ANEXO III - Preencher'!H115)</f>
        <v>44348</v>
      </c>
      <c r="H106" s="14">
        <f>'[1]TCE - ANEXO III - Preencher'!I115</f>
        <v>0</v>
      </c>
      <c r="I106" s="14">
        <f>'[1]TCE - ANEXO III - Preencher'!J115</f>
        <v>333.24799999999999</v>
      </c>
      <c r="J106" s="14">
        <f>'[1]TCE - ANEXO III - Preencher'!K115</f>
        <v>0</v>
      </c>
      <c r="K106" s="15">
        <f>'[1]TCE - ANEXO III - Preencher'!L115</f>
        <v>110.32259999999999</v>
      </c>
      <c r="L106" s="15">
        <f>'[1]TCE - ANEXO III - Preencher'!M115</f>
        <v>0</v>
      </c>
      <c r="M106" s="15">
        <f t="shared" si="7"/>
        <v>110.32259999999999</v>
      </c>
      <c r="N106" s="15">
        <f>'[1]TCE - ANEXO III - Preencher'!O88</f>
        <v>1.35</v>
      </c>
      <c r="O106" s="15">
        <f>'[1]TCE - ANEXO III - Preencher'!P115</f>
        <v>0</v>
      </c>
      <c r="P106" s="16">
        <f t="shared" si="8"/>
        <v>1.35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444.92060000000004</v>
      </c>
    </row>
    <row r="107" spans="1:28" x14ac:dyDescent="0.2">
      <c r="A107" s="8">
        <f>IFERROR(VLOOKUP(B107,'[1]DADOS (OCULTAR)'!$P$3:$R$56,3,0),"")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Preencher'!E86</f>
        <v>ELANE PRAZERES DE MELO</v>
      </c>
      <c r="E107" s="9" t="str">
        <f>IF('[1]TCE - ANEXO III - Preencher'!F116="4 - Assistência Odontológica","2 - Outros Profissionais da Saúde",'[1]TCE - ANEXO III - Preencher'!F116)</f>
        <v>1-Médico</v>
      </c>
      <c r="F107" s="12">
        <f>'[1]TCE - ANEXO III - Preencher'!G116</f>
        <v>225125</v>
      </c>
      <c r="G107" s="13">
        <f>IF('[1]TCE - ANEXO III - Preencher'!H116="","",'[1]TCE - ANEXO III - Preencher'!H116)</f>
        <v>44348</v>
      </c>
      <c r="H107" s="14">
        <f>'[1]TCE - ANEXO III - Preencher'!I116</f>
        <v>0</v>
      </c>
      <c r="I107" s="14">
        <f>'[1]TCE - ANEXO III - Preencher'!J116</f>
        <v>426.91359999999997</v>
      </c>
      <c r="J107" s="14">
        <f>'[1]TCE - ANEXO III - Preencher'!K116</f>
        <v>0</v>
      </c>
      <c r="K107" s="15">
        <f>'[1]TCE - ANEXO III - Preencher'!L116</f>
        <v>110.32259999999999</v>
      </c>
      <c r="L107" s="15">
        <f>'[1]TCE - ANEXO III - Preencher'!M116</f>
        <v>0</v>
      </c>
      <c r="M107" s="15">
        <f t="shared" si="7"/>
        <v>110.32259999999999</v>
      </c>
      <c r="N107" s="15">
        <f>'[1]TCE - ANEXO III - Preencher'!O89</f>
        <v>1.35</v>
      </c>
      <c r="O107" s="15">
        <f>'[1]TCE - ANEXO III - Preencher'!P116</f>
        <v>0</v>
      </c>
      <c r="P107" s="16">
        <f t="shared" si="8"/>
        <v>1.35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538.58619999999996</v>
      </c>
    </row>
    <row r="108" spans="1:28" x14ac:dyDescent="0.2">
      <c r="A108" s="8">
        <f>IFERROR(VLOOKUP(B108,'[1]DADOS (OCULTAR)'!$P$3:$R$56,3,0),"")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Preencher'!E87</f>
        <v>ELIANA MARIA DUARTE DA SILVA FRANCA</v>
      </c>
      <c r="E108" s="9" t="str">
        <f>IF('[1]TCE - ANEXO III - Preencher'!F117="4 - Assistência Odontológica","2 - Outros Profissionais da Saúde",'[1]TCE - ANEXO III - Preencher'!F117)</f>
        <v>1-Médico</v>
      </c>
      <c r="F108" s="12">
        <f>'[1]TCE - ANEXO III - Preencher'!G117</f>
        <v>225125</v>
      </c>
      <c r="G108" s="13">
        <f>IF('[1]TCE - ANEXO III - Preencher'!H117="","",'[1]TCE - ANEXO III - Preencher'!H117)</f>
        <v>44348</v>
      </c>
      <c r="H108" s="14">
        <f>'[1]TCE - ANEXO III - Preencher'!I117</f>
        <v>0</v>
      </c>
      <c r="I108" s="14">
        <f>'[1]TCE - ANEXO III - Preencher'!J117</f>
        <v>723.09520000000009</v>
      </c>
      <c r="J108" s="14">
        <f>'[1]TCE - ANEXO III - Preencher'!K117</f>
        <v>0</v>
      </c>
      <c r="K108" s="15">
        <f>'[1]TCE - ANEXO III - Preencher'!L117</f>
        <v>110.32259999999999</v>
      </c>
      <c r="L108" s="15">
        <f>'[1]TCE - ANEXO III - Preencher'!M117</f>
        <v>0</v>
      </c>
      <c r="M108" s="15">
        <f t="shared" si="7"/>
        <v>110.32259999999999</v>
      </c>
      <c r="N108" s="15">
        <f>'[1]TCE - ANEXO III - Preencher'!O90</f>
        <v>1.35</v>
      </c>
      <c r="O108" s="15">
        <f>'[1]TCE - ANEXO III - Preencher'!P117</f>
        <v>0</v>
      </c>
      <c r="P108" s="16">
        <f t="shared" si="8"/>
        <v>1.35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834.76780000000008</v>
      </c>
    </row>
    <row r="109" spans="1:28" x14ac:dyDescent="0.2">
      <c r="A109" s="8">
        <f>IFERROR(VLOOKUP(B109,'[1]DADOS (OCULTAR)'!$P$3:$R$56,3,0),"")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Preencher'!E88</f>
        <v>ELIANE RODRIGUES CORREIA</v>
      </c>
      <c r="E109" s="9" t="str">
        <f>IF('[1]TCE - ANEXO III - Preencher'!F118="4 - Assistência Odontológica","2 - Outros Profissionais da Saúde",'[1]TCE - ANEXO III - Preencher'!F118)</f>
        <v>1-Médico</v>
      </c>
      <c r="F109" s="12">
        <f>'[1]TCE - ANEXO III - Preencher'!G118</f>
        <v>225125</v>
      </c>
      <c r="G109" s="13">
        <f>IF('[1]TCE - ANEXO III - Preencher'!H118="","",'[1]TCE - ANEXO III - Preencher'!H118)</f>
        <v>44348</v>
      </c>
      <c r="H109" s="14">
        <f>'[1]TCE - ANEXO III - Preencher'!I118</f>
        <v>0</v>
      </c>
      <c r="I109" s="14">
        <f>'[1]TCE - ANEXO III - Preencher'!J118</f>
        <v>295.53199999999998</v>
      </c>
      <c r="J109" s="14">
        <f>'[1]TCE - ANEXO III - Preencher'!K118</f>
        <v>0</v>
      </c>
      <c r="K109" s="15">
        <f>'[1]TCE - ANEXO III - Preencher'!L118</f>
        <v>110.32259999999999</v>
      </c>
      <c r="L109" s="15">
        <f>'[1]TCE - ANEXO III - Preencher'!M118</f>
        <v>0</v>
      </c>
      <c r="M109" s="15">
        <f t="shared" si="7"/>
        <v>110.32259999999999</v>
      </c>
      <c r="N109" s="15">
        <f>'[1]TCE - ANEXO III - Preencher'!O91</f>
        <v>1.35</v>
      </c>
      <c r="O109" s="15">
        <f>'[1]TCE - ANEXO III - Preencher'!P118</f>
        <v>0</v>
      </c>
      <c r="P109" s="16">
        <f t="shared" si="8"/>
        <v>1.35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407.20460000000003</v>
      </c>
    </row>
    <row r="110" spans="1:28" x14ac:dyDescent="0.2">
      <c r="A110" s="8">
        <f>IFERROR(VLOOKUP(B110,'[1]DADOS (OCULTAR)'!$P$3:$R$56,3,0),"")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Preencher'!E89</f>
        <v>ELINE MONIQUE SILVA DO NASCIMENTO</v>
      </c>
      <c r="E110" s="9" t="str">
        <f>IF('[1]TCE - ANEXO III - Preencher'!F119="4 - Assistência Odontológica","2 - Outros Profissionais da Saúde",'[1]TCE - ANEXO III - Preencher'!F119)</f>
        <v>3-Administrativo</v>
      </c>
      <c r="F110" s="12">
        <f>'[1]TCE - ANEXO III - Preencher'!G119</f>
        <v>517410</v>
      </c>
      <c r="G110" s="13">
        <f>IF('[1]TCE - ANEXO III - Preencher'!H119="","",'[1]TCE - ANEXO III - Preencher'!H119)</f>
        <v>44348</v>
      </c>
      <c r="H110" s="14">
        <f>'[1]TCE - ANEXO III - Preencher'!I119</f>
        <v>0</v>
      </c>
      <c r="I110" s="14">
        <f>'[1]TCE - ANEXO III - Preencher'!J119</f>
        <v>168.94640000000001</v>
      </c>
      <c r="J110" s="14">
        <f>'[1]TCE - ANEXO III - Preencher'!K119</f>
        <v>0</v>
      </c>
      <c r="K110" s="15">
        <f>'[1]TCE - ANEXO III - Preencher'!L119</f>
        <v>110.32259999999999</v>
      </c>
      <c r="L110" s="15">
        <f>'[1]TCE - ANEXO III - Preencher'!M119</f>
        <v>22</v>
      </c>
      <c r="M110" s="15">
        <f t="shared" si="7"/>
        <v>88.322599999999994</v>
      </c>
      <c r="N110" s="15">
        <f>'[1]TCE - ANEXO III - Preencher'!O92</f>
        <v>1.35</v>
      </c>
      <c r="O110" s="15">
        <f>'[1]TCE - ANEXO III - Preencher'!P119</f>
        <v>0</v>
      </c>
      <c r="P110" s="16">
        <f t="shared" si="8"/>
        <v>1.35</v>
      </c>
      <c r="Q110" s="15">
        <f>'[1]TCE - ANEXO III - Preencher'!R119</f>
        <v>116.55</v>
      </c>
      <c r="R110" s="15">
        <f>'[1]TCE - ANEXO III - Preencher'!S119</f>
        <v>66</v>
      </c>
      <c r="S110" s="16">
        <f t="shared" si="9"/>
        <v>50.55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309.16900000000004</v>
      </c>
    </row>
    <row r="111" spans="1:28" x14ac:dyDescent="0.2">
      <c r="A111" s="8">
        <f>IFERROR(VLOOKUP(B111,'[1]DADOS (OCULTAR)'!$P$3:$R$56,3,0),"")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Preencher'!E90</f>
        <v>ELIS REGINA DA SILVA VILAR DE ARAUJO</v>
      </c>
      <c r="E111" s="9" t="str">
        <f>IF('[1]TCE - ANEXO III - Preencher'!F120="4 - Assistência Odontológica","2 - Outros Profissionais da Saúde",'[1]TCE - ANEXO III - Preencher'!F120)</f>
        <v>3-Administrativo</v>
      </c>
      <c r="F111" s="12">
        <f>'[1]TCE - ANEXO III - Preencher'!G120</f>
        <v>223710</v>
      </c>
      <c r="G111" s="13">
        <f>IF('[1]TCE - ANEXO III - Preencher'!H120="","",'[1]TCE - ANEXO III - Preencher'!H120)</f>
        <v>44348</v>
      </c>
      <c r="H111" s="14">
        <f>'[1]TCE - ANEXO III - Preencher'!I120</f>
        <v>0</v>
      </c>
      <c r="I111" s="14">
        <f>'[1]TCE - ANEXO III - Preencher'!J120</f>
        <v>311.59519999999998</v>
      </c>
      <c r="J111" s="14">
        <f>'[1]TCE - ANEXO III - Preencher'!K120</f>
        <v>0</v>
      </c>
      <c r="K111" s="15">
        <f>'[1]TCE - ANEXO III - Preencher'!L120</f>
        <v>110.32259999999999</v>
      </c>
      <c r="L111" s="15">
        <f>'[1]TCE - ANEXO III - Preencher'!M120</f>
        <v>0</v>
      </c>
      <c r="M111" s="15">
        <f t="shared" si="7"/>
        <v>110.32259999999999</v>
      </c>
      <c r="N111" s="15">
        <f>'[1]TCE - ANEXO III - Preencher'!O93</f>
        <v>2.84</v>
      </c>
      <c r="O111" s="15">
        <f>'[1]TCE - ANEXO III - Preencher'!P120</f>
        <v>0</v>
      </c>
      <c r="P111" s="16">
        <f t="shared" si="8"/>
        <v>2.84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424.75779999999992</v>
      </c>
    </row>
    <row r="112" spans="1:28" x14ac:dyDescent="0.2">
      <c r="A112" s="8">
        <f>IFERROR(VLOOKUP(B112,'[1]DADOS (OCULTAR)'!$P$3:$R$56,3,0),"")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Preencher'!E91</f>
        <v>ELIZANGELA ALVES TORRE</v>
      </c>
      <c r="E112" s="9" t="str">
        <f>IF('[1]TCE - ANEXO III - Preencher'!F121="4 - Assistência Odontológica","2 - Outros Profissionais da Saúde",'[1]TCE - ANEXO III - Preencher'!F121)</f>
        <v>2-Outros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44348</v>
      </c>
      <c r="H112" s="14">
        <f>'[1]TCE - ANEXO III - Preencher'!I121</f>
        <v>0</v>
      </c>
      <c r="I112" s="14">
        <f>'[1]TCE - ANEXO III - Preencher'!J121</f>
        <v>136.80240000000001</v>
      </c>
      <c r="J112" s="14">
        <f>'[1]TCE - ANEXO III - Preencher'!K121</f>
        <v>0</v>
      </c>
      <c r="K112" s="15">
        <f>'[1]TCE - ANEXO III - Preencher'!L121</f>
        <v>110.32259999999999</v>
      </c>
      <c r="L112" s="15">
        <f>'[1]TCE - ANEXO III - Preencher'!M121</f>
        <v>22</v>
      </c>
      <c r="M112" s="15">
        <f t="shared" si="7"/>
        <v>88.322599999999994</v>
      </c>
      <c r="N112" s="15">
        <f>'[1]TCE - ANEXO III - Preencher'!O94</f>
        <v>1.35</v>
      </c>
      <c r="O112" s="15">
        <f>'[1]TCE - ANEXO III - Preencher'!P121</f>
        <v>0</v>
      </c>
      <c r="P112" s="16">
        <f t="shared" si="8"/>
        <v>1.35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226.47499999999999</v>
      </c>
    </row>
    <row r="113" spans="1:28" x14ac:dyDescent="0.2">
      <c r="A113" s="8">
        <f>IFERROR(VLOOKUP(B113,'[1]DADOS (OCULTAR)'!$P$3:$R$56,3,0),"")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Preencher'!E92</f>
        <v>ELZA MARIA DA SILVA CORREIA</v>
      </c>
      <c r="E113" s="9" t="str">
        <f>IF('[1]TCE - ANEXO III - Preencher'!F122="4 - Assistência Odontológica","2 - Outros Profissionais da Saúde",'[1]TCE - ANEXO III - Preencher'!F122)</f>
        <v>3-Administrativo</v>
      </c>
      <c r="F113" s="12">
        <f>'[1]TCE - ANEXO III - Preencher'!G122</f>
        <v>324115</v>
      </c>
      <c r="G113" s="13">
        <f>IF('[1]TCE - ANEXO III - Preencher'!H122="","",'[1]TCE - ANEXO III - Preencher'!H122)</f>
        <v>44348</v>
      </c>
      <c r="H113" s="14">
        <f>'[1]TCE - ANEXO III - Preencher'!I122</f>
        <v>0</v>
      </c>
      <c r="I113" s="14">
        <f>'[1]TCE - ANEXO III - Preencher'!J122</f>
        <v>305.93279999999999</v>
      </c>
      <c r="J113" s="14">
        <f>'[1]TCE - ANEXO III - Preencher'!K122</f>
        <v>0</v>
      </c>
      <c r="K113" s="15">
        <f>'[1]TCE - ANEXO III - Preencher'!L122</f>
        <v>110.32259999999999</v>
      </c>
      <c r="L113" s="15">
        <f>'[1]TCE - ANEXO III - Preencher'!M122</f>
        <v>5.42</v>
      </c>
      <c r="M113" s="15">
        <f t="shared" si="7"/>
        <v>104.90259999999999</v>
      </c>
      <c r="N113" s="15">
        <f>'[1]TCE - ANEXO III - Preencher'!O95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412.18540000000002</v>
      </c>
    </row>
    <row r="114" spans="1:28" x14ac:dyDescent="0.2">
      <c r="A114" s="8">
        <f>IFERROR(VLOOKUP(B114,'[1]DADOS (OCULTAR)'!$P$3:$R$56,3,0),"")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Preencher'!E93</f>
        <v>EMERLAINE FERREIRA GOMES</v>
      </c>
      <c r="E114" s="9" t="str">
        <f>IF('[1]TCE - ANEXO III - Preencher'!F123="4 - Assistência Odontológica","2 - Outros Profissionais da Saúde",'[1]TCE - ANEXO III - Preencher'!F123)</f>
        <v>3-Administrativo</v>
      </c>
      <c r="F114" s="12">
        <f>'[1]TCE - ANEXO III - Preencher'!G123</f>
        <v>411010</v>
      </c>
      <c r="G114" s="13">
        <f>IF('[1]TCE - ANEXO III - Preencher'!H123="","",'[1]TCE - ANEXO III - Preencher'!H123)</f>
        <v>44348</v>
      </c>
      <c r="H114" s="14">
        <f>'[1]TCE - ANEXO III - Preencher'!I123</f>
        <v>0</v>
      </c>
      <c r="I114" s="14">
        <f>'[1]TCE - ANEXO III - Preencher'!J123</f>
        <v>10.6234</v>
      </c>
      <c r="J114" s="14">
        <f>'[1]TCE - ANEXO III - Preencher'!K123</f>
        <v>0</v>
      </c>
      <c r="K114" s="15">
        <f>'[1]TCE - ANEXO III - Preencher'!L123</f>
        <v>110.32259999999999</v>
      </c>
      <c r="L114" s="15">
        <f>'[1]TCE - ANEXO III - Preencher'!M123</f>
        <v>0</v>
      </c>
      <c r="M114" s="15">
        <f t="shared" si="7"/>
        <v>110.32259999999999</v>
      </c>
      <c r="N114" s="15">
        <f>'[1]TCE - ANEXO III - Preencher'!O96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124.87</v>
      </c>
      <c r="R114" s="15">
        <f>'[1]TCE - ANEXO III - Preencher'!S123</f>
        <v>32.090000000000003</v>
      </c>
      <c r="S114" s="16">
        <f t="shared" si="9"/>
        <v>92.78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215.07599999999999</v>
      </c>
    </row>
    <row r="115" spans="1:28" x14ac:dyDescent="0.2">
      <c r="A115" s="8">
        <f>IFERROR(VLOOKUP(B115,'[1]DADOS (OCULTAR)'!$P$3:$R$56,3,0),"")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Preencher'!E94</f>
        <v>ERICK VINICIUS DA SILVA</v>
      </c>
      <c r="E115" s="9" t="str">
        <f>IF('[1]TCE - ANEXO III - Preencher'!F124="4 - Assistência Odontológica","2 - Outros Profissionais da Saúde",'[1]TCE - ANEXO III - Preencher'!F124)</f>
        <v>2-Outros Profissionais da Saúde</v>
      </c>
      <c r="F115" s="12">
        <f>'[1]TCE - ANEXO III - Preencher'!G124</f>
        <v>223505</v>
      </c>
      <c r="G115" s="13">
        <f>IF('[1]TCE - ANEXO III - Preencher'!H124="","",'[1]TCE - ANEXO III - Preencher'!H124)</f>
        <v>44348</v>
      </c>
      <c r="H115" s="14">
        <f>'[1]TCE - ANEXO III - Preencher'!I124</f>
        <v>0</v>
      </c>
      <c r="I115" s="14">
        <f>'[1]TCE - ANEXO III - Preencher'!J124</f>
        <v>389.54719999999998</v>
      </c>
      <c r="J115" s="14">
        <f>'[1]TCE - ANEXO III - Preencher'!K124</f>
        <v>0</v>
      </c>
      <c r="K115" s="15">
        <f>'[1]TCE - ANEXO III - Preencher'!L124</f>
        <v>110.32259999999999</v>
      </c>
      <c r="L115" s="15">
        <f>'[1]TCE - ANEXO III - Preencher'!M124</f>
        <v>3.08</v>
      </c>
      <c r="M115" s="15">
        <f t="shared" si="7"/>
        <v>107.2426</v>
      </c>
      <c r="N115" s="15">
        <f>'[1]TCE - ANEXO III - Preencher'!O97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498.13979999999998</v>
      </c>
    </row>
    <row r="116" spans="1:28" x14ac:dyDescent="0.2">
      <c r="A116" s="8">
        <f>IFERROR(VLOOKUP(B116,'[1]DADOS (OCULTAR)'!$P$3:$R$56,3,0),"")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Preencher'!E95</f>
        <v>ERIKA JEANE SA DOS SANTOS</v>
      </c>
      <c r="E116" s="9" t="str">
        <f>IF('[1]TCE - ANEXO III - Preencher'!F125="4 - Assistência Odontológica","2 - Outros Profissionais da Saúde",'[1]TCE - ANEXO III - Preencher'!F125)</f>
        <v>3-Administrativo</v>
      </c>
      <c r="F116" s="12">
        <f>'[1]TCE - ANEXO III - Preencher'!G125</f>
        <v>411010</v>
      </c>
      <c r="G116" s="13">
        <f>IF('[1]TCE - ANEXO III - Preencher'!H125="","",'[1]TCE - ANEXO III - Preencher'!H125)</f>
        <v>44348</v>
      </c>
      <c r="H116" s="14">
        <f>'[1]TCE - ANEXO III - Preencher'!I125</f>
        <v>0</v>
      </c>
      <c r="I116" s="14">
        <f>'[1]TCE - ANEXO III - Preencher'!J125</f>
        <v>306.81040000000002</v>
      </c>
      <c r="J116" s="14">
        <f>'[1]TCE - ANEXO III - Preencher'!K125</f>
        <v>3887.34</v>
      </c>
      <c r="K116" s="15">
        <f>'[1]TCE - ANEXO III - Preencher'!L125</f>
        <v>110.32259999999999</v>
      </c>
      <c r="L116" s="15">
        <f>'[1]TCE - ANEXO III - Preencher'!M125</f>
        <v>22</v>
      </c>
      <c r="M116" s="15">
        <f t="shared" si="7"/>
        <v>88.322599999999994</v>
      </c>
      <c r="N116" s="15">
        <f>'[1]TCE - ANEXO III - Preencher'!O98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157.05000000000001</v>
      </c>
      <c r="R116" s="15">
        <f>'[1]TCE - ANEXO III - Preencher'!S125</f>
        <v>0</v>
      </c>
      <c r="S116" s="16">
        <f t="shared" si="9"/>
        <v>157.05000000000001</v>
      </c>
      <c r="T116" s="15">
        <f>'[1]TCE - ANEXO III - Preencher'!U125</f>
        <v>24.24</v>
      </c>
      <c r="U116" s="15">
        <f>'[1]TCE - ANEXO III - Preencher'!V125</f>
        <v>0</v>
      </c>
      <c r="V116" s="16">
        <f t="shared" si="10"/>
        <v>24.24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4465.1130000000012</v>
      </c>
    </row>
    <row r="117" spans="1:28" x14ac:dyDescent="0.2">
      <c r="A117" s="8">
        <f>IFERROR(VLOOKUP(B117,'[1]DADOS (OCULTAR)'!$P$3:$R$56,3,0),"")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Preencher'!E96</f>
        <v>ERIKA MARIA DA SILVA</v>
      </c>
      <c r="E117" s="9" t="str">
        <f>IF('[1]TCE - ANEXO III - Preencher'!F126="4 - Assistência Odontológica","2 - Outros Profissionais da Saúde",'[1]TCE - ANEXO III - Preencher'!F126)</f>
        <v>1-Médico</v>
      </c>
      <c r="F117" s="12">
        <f>'[1]TCE - ANEXO III - Preencher'!G126</f>
        <v>225124</v>
      </c>
      <c r="G117" s="13">
        <f>IF('[1]TCE - ANEXO III - Preencher'!H126="","",'[1]TCE - ANEXO III - Preencher'!H126)</f>
        <v>44348</v>
      </c>
      <c r="H117" s="14">
        <f>'[1]TCE - ANEXO III - Preencher'!I126</f>
        <v>0</v>
      </c>
      <c r="I117" s="14">
        <f>'[1]TCE - ANEXO III - Preencher'!J126</f>
        <v>641.89760000000001</v>
      </c>
      <c r="J117" s="14">
        <f>'[1]TCE - ANEXO III - Preencher'!K126</f>
        <v>0</v>
      </c>
      <c r="K117" s="15">
        <f>'[1]TCE - ANEXO III - Preencher'!L126</f>
        <v>110.32259999999999</v>
      </c>
      <c r="L117" s="15">
        <f>'[1]TCE - ANEXO III - Preencher'!M126</f>
        <v>0</v>
      </c>
      <c r="M117" s="15">
        <f t="shared" si="7"/>
        <v>110.32259999999999</v>
      </c>
      <c r="N117" s="15">
        <f>'[1]TCE - ANEXO III - Preencher'!O99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753.5702</v>
      </c>
    </row>
    <row r="118" spans="1:28" x14ac:dyDescent="0.2">
      <c r="A118" s="8">
        <f>IFERROR(VLOOKUP(B118,'[1]DADOS (OCULTAR)'!$P$3:$R$56,3,0),"")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Preencher'!E97</f>
        <v>ERIKA TASSYANA TENORIO FRAGA</v>
      </c>
      <c r="E118" s="9" t="str">
        <f>IF('[1]TCE - ANEXO III - Preencher'!F127="4 - Assistência Odontológica","2 - Outros Profissionais da Saúde",'[1]TCE - ANEXO III - Preencher'!F127)</f>
        <v>3-Administrativo</v>
      </c>
      <c r="F118" s="12">
        <f>'[1]TCE - ANEXO III - Preencher'!G127</f>
        <v>413115</v>
      </c>
      <c r="G118" s="13">
        <f>IF('[1]TCE - ANEXO III - Preencher'!H127="","",'[1]TCE - ANEXO III - Preencher'!H127)</f>
        <v>44348</v>
      </c>
      <c r="H118" s="14">
        <f>'[1]TCE - ANEXO III - Preencher'!I127</f>
        <v>0</v>
      </c>
      <c r="I118" s="14">
        <f>'[1]TCE - ANEXO III - Preencher'!J127</f>
        <v>117.1208</v>
      </c>
      <c r="J118" s="14">
        <f>'[1]TCE - ANEXO III - Preencher'!K127</f>
        <v>0</v>
      </c>
      <c r="K118" s="15">
        <f>'[1]TCE - ANEXO III - Preencher'!L127</f>
        <v>110.32259999999999</v>
      </c>
      <c r="L118" s="15">
        <f>'[1]TCE - ANEXO III - Preencher'!M127</f>
        <v>27.64</v>
      </c>
      <c r="M118" s="15">
        <f t="shared" si="7"/>
        <v>82.682599999999994</v>
      </c>
      <c r="N118" s="15">
        <f>'[1]TCE - ANEXO III - Preencher'!O100</f>
        <v>2.84</v>
      </c>
      <c r="O118" s="15">
        <f>'[1]TCE - ANEXO III - Preencher'!P127</f>
        <v>0</v>
      </c>
      <c r="P118" s="16">
        <f t="shared" si="8"/>
        <v>2.84</v>
      </c>
      <c r="Q118" s="15">
        <f>'[1]TCE - ANEXO III - Preencher'!R127</f>
        <v>116.55</v>
      </c>
      <c r="R118" s="15">
        <f>'[1]TCE - ANEXO III - Preencher'!S127</f>
        <v>82.92</v>
      </c>
      <c r="S118" s="16">
        <f t="shared" si="9"/>
        <v>33.629999999999995</v>
      </c>
      <c r="T118" s="15">
        <f>'[1]TCE - ANEXO III - Preencher'!U127</f>
        <v>132.24</v>
      </c>
      <c r="U118" s="15">
        <f>'[1]TCE - ANEXO III - Preencher'!V127</f>
        <v>0</v>
      </c>
      <c r="V118" s="16">
        <f t="shared" si="10"/>
        <v>132.24</v>
      </c>
      <c r="W118" s="17" t="str">
        <f>IF('[1]TCE - ANEXO III - Preencher'!X127="","",'[1]TCE - ANEXO III - Preencher'!X127)</f>
        <v>AUXILIO CRECHE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368.51340000000005</v>
      </c>
    </row>
    <row r="119" spans="1:28" x14ac:dyDescent="0.2">
      <c r="A119" s="8">
        <f>IFERROR(VLOOKUP(B119,'[1]DADOS (OCULTAR)'!$P$3:$R$56,3,0),"")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Preencher'!E98</f>
        <v>ERNANDO AGEMIRO DA SILVA</v>
      </c>
      <c r="E119" s="9" t="str">
        <f>IF('[1]TCE - ANEXO III - Preencher'!F128="4 - Assistência Odontológica","2 - Outros Profissionais da Saúde",'[1]TCE - ANEXO III - Preencher'!F128)</f>
        <v>1-Médico</v>
      </c>
      <c r="F119" s="12">
        <f>'[1]TCE - ANEXO III - Preencher'!G128</f>
        <v>225125</v>
      </c>
      <c r="G119" s="13">
        <f>IF('[1]TCE - ANEXO III - Preencher'!H128="","",'[1]TCE - ANEXO III - Preencher'!H128)</f>
        <v>44348</v>
      </c>
      <c r="H119" s="14">
        <f>'[1]TCE - ANEXO III - Preencher'!I128</f>
        <v>0</v>
      </c>
      <c r="I119" s="14">
        <f>'[1]TCE - ANEXO III - Preencher'!J128</f>
        <v>425.52159999999998</v>
      </c>
      <c r="J119" s="14">
        <f>'[1]TCE - ANEXO III - Preencher'!K128</f>
        <v>0</v>
      </c>
      <c r="K119" s="15">
        <f>'[1]TCE - ANEXO III - Preencher'!L128</f>
        <v>110.32259999999999</v>
      </c>
      <c r="L119" s="15">
        <f>'[1]TCE - ANEXO III - Preencher'!M128</f>
        <v>3.17</v>
      </c>
      <c r="M119" s="15">
        <f t="shared" si="7"/>
        <v>107.15259999999999</v>
      </c>
      <c r="N119" s="15">
        <f>'[1]TCE - ANEXO III - Preencher'!O101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534.02419999999995</v>
      </c>
    </row>
    <row r="120" spans="1:28" x14ac:dyDescent="0.2">
      <c r="A120" s="8">
        <f>IFERROR(VLOOKUP(B120,'[1]DADOS (OCULTAR)'!$P$3:$R$56,3,0),"")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Preencher'!E99</f>
        <v>EVALDO FRANCA DE FARIAS</v>
      </c>
      <c r="E120" s="9" t="str">
        <f>IF('[1]TCE - ANEXO III - Preencher'!F129="4 - Assistência Odontológica","2 - Outros Profissionais da Saúde",'[1]TCE - ANEXO III - Preencher'!F129)</f>
        <v>3-Administrativo</v>
      </c>
      <c r="F120" s="12">
        <f>'[1]TCE - ANEXO III - Preencher'!G129</f>
        <v>521130</v>
      </c>
      <c r="G120" s="13">
        <f>IF('[1]TCE - ANEXO III - Preencher'!H129="","",'[1]TCE - ANEXO III - Preencher'!H129)</f>
        <v>44348</v>
      </c>
      <c r="H120" s="14">
        <f>'[1]TCE - ANEXO III - Preencher'!I129</f>
        <v>0</v>
      </c>
      <c r="I120" s="14">
        <f>'[1]TCE - ANEXO III - Preencher'!J129</f>
        <v>92.4</v>
      </c>
      <c r="J120" s="14">
        <f>'[1]TCE - ANEXO III - Preencher'!K129</f>
        <v>0</v>
      </c>
      <c r="K120" s="15">
        <f>'[1]TCE - ANEXO III - Preencher'!L129</f>
        <v>110.32259999999999</v>
      </c>
      <c r="L120" s="15">
        <f>'[1]TCE - ANEXO III - Preencher'!M129</f>
        <v>0</v>
      </c>
      <c r="M120" s="15">
        <f t="shared" si="7"/>
        <v>110.32259999999999</v>
      </c>
      <c r="N120" s="15">
        <f>'[1]TCE - ANEXO III - Preencher'!O102</f>
        <v>2.84</v>
      </c>
      <c r="O120" s="15">
        <f>'[1]TCE - ANEXO III - Preencher'!P129</f>
        <v>0</v>
      </c>
      <c r="P120" s="16">
        <f t="shared" si="8"/>
        <v>2.84</v>
      </c>
      <c r="Q120" s="15">
        <f>'[1]TCE - ANEXO III - Preencher'!R129</f>
        <v>116.55</v>
      </c>
      <c r="R120" s="15">
        <f>'[1]TCE - ANEXO III - Preencher'!S129</f>
        <v>66</v>
      </c>
      <c r="S120" s="16">
        <f t="shared" si="9"/>
        <v>50.55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256.11259999999999</v>
      </c>
    </row>
    <row r="121" spans="1:28" x14ac:dyDescent="0.2">
      <c r="A121" s="8">
        <f>IFERROR(VLOOKUP(B121,'[1]DADOS (OCULTAR)'!$P$3:$R$56,3,0),"")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Preencher'!E100</f>
        <v>EVELIN DAIANE DE FREITAS</v>
      </c>
      <c r="E121" s="9" t="str">
        <f>IF('[1]TCE - ANEXO III - Preencher'!F130="4 - Assistência Odontológica","2 - Outros Profissionais da Saúde",'[1]TCE - ANEXO III - Preencher'!F130)</f>
        <v>2-Outros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44348</v>
      </c>
      <c r="H121" s="14">
        <f>'[1]TCE - ANEXO III - Preencher'!I130</f>
        <v>0</v>
      </c>
      <c r="I121" s="14">
        <f>'[1]TCE - ANEXO III - Preencher'!J130</f>
        <v>381.52640000000002</v>
      </c>
      <c r="J121" s="14">
        <f>'[1]TCE - ANEXO III - Preencher'!K130</f>
        <v>0</v>
      </c>
      <c r="K121" s="15">
        <f>'[1]TCE - ANEXO III - Preencher'!L130</f>
        <v>110.32259999999999</v>
      </c>
      <c r="L121" s="15">
        <f>'[1]TCE - ANEXO III - Preencher'!M130</f>
        <v>0</v>
      </c>
      <c r="M121" s="15">
        <f t="shared" si="7"/>
        <v>110.32259999999999</v>
      </c>
      <c r="N121" s="15">
        <f>'[1]TCE - ANEXO III - Preencher'!O103</f>
        <v>10.83</v>
      </c>
      <c r="O121" s="15">
        <f>'[1]TCE - ANEXO III - Preencher'!P130</f>
        <v>0</v>
      </c>
      <c r="P121" s="16">
        <f t="shared" si="8"/>
        <v>10.83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502.67900000000003</v>
      </c>
    </row>
    <row r="122" spans="1:28" x14ac:dyDescent="0.2">
      <c r="A122" s="8">
        <f>IFERROR(VLOOKUP(B122,'[1]DADOS (OCULTAR)'!$P$3:$R$56,3,0),"")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Preencher'!E101</f>
        <v>FABIANA MARIA DA SILVA</v>
      </c>
      <c r="E122" s="9" t="str">
        <f>IF('[1]TCE - ANEXO III - Preencher'!F131="4 - Assistência Odontológica","2 - Outros Profissionais da Saúde",'[1]TCE - ANEXO III - Preencher'!F131)</f>
        <v>2-Outros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44348</v>
      </c>
      <c r="H122" s="14">
        <f>'[1]TCE - ANEXO III - Preencher'!I131</f>
        <v>0</v>
      </c>
      <c r="I122" s="14">
        <f>'[1]TCE - ANEXO III - Preencher'!J131</f>
        <v>190.75280000000001</v>
      </c>
      <c r="J122" s="14">
        <f>'[1]TCE - ANEXO III - Preencher'!K131</f>
        <v>0</v>
      </c>
      <c r="K122" s="15">
        <f>'[1]TCE - ANEXO III - Preencher'!L131</f>
        <v>110.32259999999999</v>
      </c>
      <c r="L122" s="15">
        <f>'[1]TCE - ANEXO III - Preencher'!M131</f>
        <v>0</v>
      </c>
      <c r="M122" s="15">
        <f t="shared" si="7"/>
        <v>110.32259999999999</v>
      </c>
      <c r="N122" s="15">
        <f>'[1]TCE - ANEXO III - Preencher'!O104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199.05</v>
      </c>
      <c r="R122" s="15">
        <f>'[1]TCE - ANEXO III - Preencher'!S131</f>
        <v>66</v>
      </c>
      <c r="S122" s="16">
        <f t="shared" si="9"/>
        <v>133.05000000000001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435.47540000000004</v>
      </c>
    </row>
    <row r="123" spans="1:28" x14ac:dyDescent="0.2">
      <c r="A123" s="8">
        <f>IFERROR(VLOOKUP(B123,'[1]DADOS (OCULTAR)'!$P$3:$R$56,3,0),"")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Preencher'!E102</f>
        <v>FABIANA SOARES DE FRANCA DOS PRAZERES</v>
      </c>
      <c r="E123" s="9" t="str">
        <f>IF('[1]TCE - ANEXO III - Preencher'!F132="4 - Assistência Odontológica","2 - Outros Profissionais da Saúde",'[1]TCE - ANEXO III - Preencher'!F132)</f>
        <v>1-Médico</v>
      </c>
      <c r="F123" s="12">
        <f>'[1]TCE - ANEXO III - Preencher'!G132</f>
        <v>225125</v>
      </c>
      <c r="G123" s="13">
        <f>IF('[1]TCE - ANEXO III - Preencher'!H132="","",'[1]TCE - ANEXO III - Preencher'!H132)</f>
        <v>44348</v>
      </c>
      <c r="H123" s="14">
        <f>'[1]TCE - ANEXO III - Preencher'!I132</f>
        <v>0</v>
      </c>
      <c r="I123" s="14">
        <f>'[1]TCE - ANEXO III - Preencher'!J132</f>
        <v>362.38560000000001</v>
      </c>
      <c r="J123" s="14">
        <f>'[1]TCE - ANEXO III - Preencher'!K132</f>
        <v>0</v>
      </c>
      <c r="K123" s="15">
        <f>'[1]TCE - ANEXO III - Preencher'!L132</f>
        <v>110.32259999999999</v>
      </c>
      <c r="L123" s="15">
        <f>'[1]TCE - ANEXO III - Preencher'!M132</f>
        <v>0</v>
      </c>
      <c r="M123" s="15">
        <f t="shared" si="7"/>
        <v>110.32259999999999</v>
      </c>
      <c r="N123" s="15">
        <f>'[1]TCE - ANEXO III - Preencher'!O105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474.05820000000006</v>
      </c>
    </row>
    <row r="124" spans="1:28" x14ac:dyDescent="0.2">
      <c r="A124" s="8">
        <f>IFERROR(VLOOKUP(B124,'[1]DADOS (OCULTAR)'!$P$3:$R$56,3,0),"")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Preencher'!E103</f>
        <v>FABIO JOSE BARBOSA RANGEL</v>
      </c>
      <c r="E124" s="9" t="str">
        <f>IF('[1]TCE - ANEXO III - Preencher'!F133="4 - Assistência Odontológica","2 - Outros Profissionais da Saúde",'[1]TCE - ANEXO III - Preencher'!F133)</f>
        <v>3-Administrativo</v>
      </c>
      <c r="F124" s="12">
        <f>'[1]TCE - ANEXO III - Preencher'!G133</f>
        <v>515110</v>
      </c>
      <c r="G124" s="13">
        <f>IF('[1]TCE - ANEXO III - Preencher'!H133="","",'[1]TCE - ANEXO III - Preencher'!H133)</f>
        <v>44348</v>
      </c>
      <c r="H124" s="14">
        <f>'[1]TCE - ANEXO III - Preencher'!I133</f>
        <v>0</v>
      </c>
      <c r="I124" s="14">
        <f>'[1]TCE - ANEXO III - Preencher'!J133</f>
        <v>115.3792</v>
      </c>
      <c r="J124" s="14">
        <f>'[1]TCE - ANEXO III - Preencher'!K133</f>
        <v>0</v>
      </c>
      <c r="K124" s="15">
        <f>'[1]TCE - ANEXO III - Preencher'!L133</f>
        <v>110.32259999999999</v>
      </c>
      <c r="L124" s="15">
        <f>'[1]TCE - ANEXO III - Preencher'!M133</f>
        <v>22</v>
      </c>
      <c r="M124" s="15">
        <f t="shared" si="7"/>
        <v>88.322599999999994</v>
      </c>
      <c r="N124" s="15">
        <f>'[1]TCE - ANEXO III - Preencher'!O106</f>
        <v>10.83</v>
      </c>
      <c r="O124" s="15">
        <f>'[1]TCE - ANEXO III - Preencher'!P133</f>
        <v>0</v>
      </c>
      <c r="P124" s="16">
        <f t="shared" si="8"/>
        <v>10.83</v>
      </c>
      <c r="Q124" s="15">
        <f>'[1]TCE - ANEXO III - Preencher'!R133</f>
        <v>116.55</v>
      </c>
      <c r="R124" s="15">
        <f>'[1]TCE - ANEXO III - Preencher'!S133</f>
        <v>66</v>
      </c>
      <c r="S124" s="16">
        <f t="shared" si="9"/>
        <v>50.55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265.08179999999999</v>
      </c>
    </row>
    <row r="125" spans="1:28" x14ac:dyDescent="0.2">
      <c r="A125" s="8">
        <f>IFERROR(VLOOKUP(B125,'[1]DADOS (OCULTAR)'!$P$3:$R$56,3,0),"")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Preencher'!E104</f>
        <v>FABIO MATOS DE MELO JUNIOR</v>
      </c>
      <c r="E125" s="9" t="str">
        <f>IF('[1]TCE - ANEXO III - Preencher'!F134="4 - Assistência Odontológica","2 - Outros Profissionais da Saúde",'[1]TCE - ANEXO III - Preencher'!F134)</f>
        <v>3-Administrativo</v>
      </c>
      <c r="F125" s="12">
        <f>'[1]TCE - ANEXO III - Preencher'!G134</f>
        <v>324115</v>
      </c>
      <c r="G125" s="13">
        <f>IF('[1]TCE - ANEXO III - Preencher'!H134="","",'[1]TCE - ANEXO III - Preencher'!H134)</f>
        <v>44348</v>
      </c>
      <c r="H125" s="14">
        <f>'[1]TCE - ANEXO III - Preencher'!I134</f>
        <v>0</v>
      </c>
      <c r="I125" s="14">
        <f>'[1]TCE - ANEXO III - Preencher'!J134</f>
        <v>294.1832</v>
      </c>
      <c r="J125" s="14">
        <f>'[1]TCE - ANEXO III - Preencher'!K134</f>
        <v>0</v>
      </c>
      <c r="K125" s="15">
        <f>'[1]TCE - ANEXO III - Preencher'!L134</f>
        <v>110.32259999999999</v>
      </c>
      <c r="L125" s="15">
        <f>'[1]TCE - ANEXO III - Preencher'!M134</f>
        <v>0</v>
      </c>
      <c r="M125" s="15">
        <f t="shared" si="7"/>
        <v>110.32259999999999</v>
      </c>
      <c r="N125" s="15">
        <f>'[1]TCE - ANEXO III - Preencher'!O107</f>
        <v>2.84</v>
      </c>
      <c r="O125" s="15">
        <f>'[1]TCE - ANEXO III - Preencher'!P134</f>
        <v>0</v>
      </c>
      <c r="P125" s="16">
        <f t="shared" si="8"/>
        <v>2.84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407.3458</v>
      </c>
    </row>
    <row r="126" spans="1:28" x14ac:dyDescent="0.2">
      <c r="A126" s="8">
        <f>IFERROR(VLOOKUP(B126,'[1]DADOS (OCULTAR)'!$P$3:$R$56,3,0),"")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Preencher'!E105</f>
        <v>FERNANDA BATISTA DA SILVA</v>
      </c>
      <c r="E126" s="9" t="str">
        <f>IF('[1]TCE - ANEXO III - Preencher'!F135="4 - Assistência Odontológica","2 - Outros Profissionais da Saúde",'[1]TCE - ANEXO III - Preencher'!F135)</f>
        <v>3-Administrativo</v>
      </c>
      <c r="F126" s="12">
        <f>'[1]TCE - ANEXO III - Preencher'!G135</f>
        <v>514225</v>
      </c>
      <c r="G126" s="13">
        <f>IF('[1]TCE - ANEXO III - Preencher'!H135="","",'[1]TCE - ANEXO III - Preencher'!H135)</f>
        <v>44348</v>
      </c>
      <c r="H126" s="14">
        <f>'[1]TCE - ANEXO III - Preencher'!I135</f>
        <v>0</v>
      </c>
      <c r="I126" s="14">
        <f>'[1]TCE - ANEXO III - Preencher'!J135</f>
        <v>156.3896</v>
      </c>
      <c r="J126" s="14">
        <f>'[1]TCE - ANEXO III - Preencher'!K135</f>
        <v>0</v>
      </c>
      <c r="K126" s="15">
        <f>'[1]TCE - ANEXO III - Preencher'!L135</f>
        <v>110.32259999999999</v>
      </c>
      <c r="L126" s="15">
        <f>'[1]TCE - ANEXO III - Preencher'!M135</f>
        <v>22</v>
      </c>
      <c r="M126" s="15">
        <f t="shared" si="7"/>
        <v>88.322599999999994</v>
      </c>
      <c r="N126" s="15">
        <f>'[1]TCE - ANEXO III - Preencher'!O108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116.55</v>
      </c>
      <c r="R126" s="15">
        <f>'[1]TCE - ANEXO III - Preencher'!S135</f>
        <v>66</v>
      </c>
      <c r="S126" s="16">
        <f t="shared" si="9"/>
        <v>50.55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296.61219999999997</v>
      </c>
    </row>
    <row r="127" spans="1:28" x14ac:dyDescent="0.2">
      <c r="A127" s="8">
        <f>IFERROR(VLOOKUP(B127,'[1]DADOS (OCULTAR)'!$P$3:$R$56,3,0),"")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Preencher'!E106</f>
        <v>FERNANDA FIGUEIRA VICTOR</v>
      </c>
      <c r="E127" s="9" t="str">
        <f>IF('[1]TCE - ANEXO III - Preencher'!F136="4 - Assistência Odontológica","2 - Outros Profissionais da Saúde",'[1]TCE - ANEXO III - Preencher'!F136)</f>
        <v>3-Administrativo</v>
      </c>
      <c r="F127" s="12">
        <f>'[1]TCE - ANEXO III - Preencher'!G136</f>
        <v>411010</v>
      </c>
      <c r="G127" s="13">
        <f>IF('[1]TCE - ANEXO III - Preencher'!H136="","",'[1]TCE - ANEXO III - Preencher'!H136)</f>
        <v>44348</v>
      </c>
      <c r="H127" s="14">
        <f>'[1]TCE - ANEXO III - Preencher'!I136</f>
        <v>0</v>
      </c>
      <c r="I127" s="14">
        <f>'[1]TCE - ANEXO III - Preencher'!J136</f>
        <v>115.11279999999999</v>
      </c>
      <c r="J127" s="14">
        <f>'[1]TCE - ANEXO III - Preencher'!K136</f>
        <v>0</v>
      </c>
      <c r="K127" s="15">
        <f>'[1]TCE - ANEXO III - Preencher'!L136</f>
        <v>110.32259999999999</v>
      </c>
      <c r="L127" s="15">
        <f>'[1]TCE - ANEXO III - Preencher'!M136</f>
        <v>27.3</v>
      </c>
      <c r="M127" s="15">
        <f t="shared" si="7"/>
        <v>83.022599999999997</v>
      </c>
      <c r="N127" s="15">
        <f>'[1]TCE - ANEXO III - Preencher'!O109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375.75</v>
      </c>
      <c r="R127" s="15">
        <f>'[1]TCE - ANEXO III - Preencher'!S136</f>
        <v>64.489999999999995</v>
      </c>
      <c r="S127" s="16">
        <f t="shared" si="9"/>
        <v>311.26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510.74540000000002</v>
      </c>
    </row>
    <row r="128" spans="1:28" x14ac:dyDescent="0.2">
      <c r="A128" s="8">
        <f>IFERROR(VLOOKUP(B128,'[1]DADOS (OCULTAR)'!$P$3:$R$56,3,0),"")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Preencher'!E107</f>
        <v>FERNANDA PATRICIA DE FREITAS SILVA</v>
      </c>
      <c r="E128" s="9" t="str">
        <f>IF('[1]TCE - ANEXO III - Preencher'!F137="4 - Assistência Odontológica","2 - Outros Profissionais da Saúde",'[1]TCE - ANEXO III - Preencher'!F137)</f>
        <v>3-Administrativo</v>
      </c>
      <c r="F128" s="12">
        <f>'[1]TCE - ANEXO III - Preencher'!G137</f>
        <v>317210</v>
      </c>
      <c r="G128" s="13">
        <f>IF('[1]TCE - ANEXO III - Preencher'!H137="","",'[1]TCE - ANEXO III - Preencher'!H137)</f>
        <v>44348</v>
      </c>
      <c r="H128" s="14">
        <f>'[1]TCE - ANEXO III - Preencher'!I137</f>
        <v>0</v>
      </c>
      <c r="I128" s="14">
        <f>'[1]TCE - ANEXO III - Preencher'!J137</f>
        <v>133.51759999999999</v>
      </c>
      <c r="J128" s="14">
        <f>'[1]TCE - ANEXO III - Preencher'!K137</f>
        <v>0</v>
      </c>
      <c r="K128" s="15">
        <f>'[1]TCE - ANEXO III - Preencher'!L137</f>
        <v>110.32259999999999</v>
      </c>
      <c r="L128" s="15">
        <f>'[1]TCE - ANEXO III - Preencher'!M137</f>
        <v>34.79</v>
      </c>
      <c r="M128" s="15">
        <f t="shared" si="7"/>
        <v>75.532600000000002</v>
      </c>
      <c r="N128" s="15">
        <f>'[1]TCE - ANEXO III - Preencher'!O110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163.35</v>
      </c>
      <c r="R128" s="15">
        <f>'[1]TCE - ANEXO III - Preencher'!S137</f>
        <v>81.430000000000007</v>
      </c>
      <c r="S128" s="16">
        <f t="shared" si="9"/>
        <v>81.919999999999987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292.3202</v>
      </c>
    </row>
    <row r="129" spans="1:28" x14ac:dyDescent="0.2">
      <c r="A129" s="8">
        <f>IFERROR(VLOOKUP(B129,'[1]DADOS (OCULTAR)'!$P$3:$R$56,3,0),"")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Preencher'!E108</f>
        <v>FERNANDA PATRICIA FERREIRA DA SILVA</v>
      </c>
      <c r="E129" s="9" t="str">
        <f>IF('[1]TCE - ANEXO III - Preencher'!F138="4 - Assistência Odontológica","2 - Outros Profissionais da Saúde",'[1]TCE - ANEXO III - Preencher'!F138)</f>
        <v>3-Administrativo</v>
      </c>
      <c r="F129" s="12">
        <f>'[1]TCE - ANEXO III - Preencher'!G138</f>
        <v>782320</v>
      </c>
      <c r="G129" s="13">
        <f>IF('[1]TCE - ANEXO III - Preencher'!H138="","",'[1]TCE - ANEXO III - Preencher'!H138)</f>
        <v>44348</v>
      </c>
      <c r="H129" s="14">
        <f>'[1]TCE - ANEXO III - Preencher'!I138</f>
        <v>0</v>
      </c>
      <c r="I129" s="14">
        <f>'[1]TCE - ANEXO III - Preencher'!J138</f>
        <v>167.84559999999999</v>
      </c>
      <c r="J129" s="14">
        <f>'[1]TCE - ANEXO III - Preencher'!K138</f>
        <v>0</v>
      </c>
      <c r="K129" s="15">
        <f>'[1]TCE - ANEXO III - Preencher'!L138</f>
        <v>110.32259999999999</v>
      </c>
      <c r="L129" s="15">
        <f>'[1]TCE - ANEXO III - Preencher'!M138</f>
        <v>30.19</v>
      </c>
      <c r="M129" s="15">
        <f t="shared" si="7"/>
        <v>80.132599999999996</v>
      </c>
      <c r="N129" s="15">
        <f>'[1]TCE - ANEXO III - Preencher'!O111</f>
        <v>10.83</v>
      </c>
      <c r="O129" s="15">
        <f>'[1]TCE - ANEXO III - Preencher'!P138</f>
        <v>0</v>
      </c>
      <c r="P129" s="16">
        <f t="shared" si="8"/>
        <v>10.83</v>
      </c>
      <c r="Q129" s="15">
        <f>'[1]TCE - ANEXO III - Preencher'!R138</f>
        <v>229.05</v>
      </c>
      <c r="R129" s="15">
        <f>'[1]TCE - ANEXO III - Preencher'!S138</f>
        <v>90.58</v>
      </c>
      <c r="S129" s="16">
        <f t="shared" si="9"/>
        <v>138.47000000000003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397.27820000000003</v>
      </c>
    </row>
    <row r="130" spans="1:28" x14ac:dyDescent="0.2">
      <c r="A130" s="8">
        <f>IFERROR(VLOOKUP(B130,'[1]DADOS (OCULTAR)'!$P$3:$R$56,3,0),"")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Preencher'!E109</f>
        <v>FERNANDA PORTO CARREIRO COELHO CAVALCANTI DE SOUZA</v>
      </c>
      <c r="E130" s="9" t="str">
        <f>IF('[1]TCE - ANEXO III - Preencher'!F139="4 - Assistência Odontológica","2 - Outros Profissionais da Saúde",'[1]TCE - ANEXO III - Preencher'!F139)</f>
        <v>3-Administrativo</v>
      </c>
      <c r="F130" s="12">
        <f>'[1]TCE - ANEXO III - Preencher'!G139</f>
        <v>782320</v>
      </c>
      <c r="G130" s="13">
        <f>IF('[1]TCE - ANEXO III - Preencher'!H139="","",'[1]TCE - ANEXO III - Preencher'!H139)</f>
        <v>44348</v>
      </c>
      <c r="H130" s="14">
        <f>'[1]TCE - ANEXO III - Preencher'!I139</f>
        <v>0</v>
      </c>
      <c r="I130" s="14">
        <f>'[1]TCE - ANEXO III - Preencher'!J139</f>
        <v>183.98480000000001</v>
      </c>
      <c r="J130" s="14">
        <f>'[1]TCE - ANEXO III - Preencher'!K139</f>
        <v>0</v>
      </c>
      <c r="K130" s="15">
        <f>'[1]TCE - ANEXO III - Preencher'!L139</f>
        <v>110.32259999999999</v>
      </c>
      <c r="L130" s="15">
        <f>'[1]TCE - ANEXO III - Preencher'!M139</f>
        <v>0</v>
      </c>
      <c r="M130" s="15">
        <f t="shared" si="7"/>
        <v>110.32259999999999</v>
      </c>
      <c r="N130" s="15">
        <f>'[1]TCE - ANEXO III - Preencher'!O112</f>
        <v>10.83</v>
      </c>
      <c r="O130" s="15">
        <f>'[1]TCE - ANEXO III - Preencher'!P139</f>
        <v>0</v>
      </c>
      <c r="P130" s="16">
        <f t="shared" si="8"/>
        <v>10.83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305.13740000000001</v>
      </c>
    </row>
    <row r="131" spans="1:28" x14ac:dyDescent="0.2">
      <c r="A131" s="8">
        <f>IFERROR(VLOOKUP(B131,'[1]DADOS (OCULTAR)'!$P$3:$R$56,3,0),"")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Preencher'!E110</f>
        <v>FERNANDO CESAR RAMOS DOS SANTOS</v>
      </c>
      <c r="E131" s="9" t="str">
        <f>IF('[1]TCE - ANEXO III - Preencher'!F140="4 - Assistência Odontológica","2 - Outros Profissionais da Saúde",'[1]TCE - ANEXO III - Preencher'!F140)</f>
        <v>3-Administrativo</v>
      </c>
      <c r="F131" s="12">
        <f>'[1]TCE - ANEXO III - Preencher'!G140</f>
        <v>782320</v>
      </c>
      <c r="G131" s="13">
        <f>IF('[1]TCE - ANEXO III - Preencher'!H140="","",'[1]TCE - ANEXO III - Preencher'!H140)</f>
        <v>44348</v>
      </c>
      <c r="H131" s="14">
        <f>'[1]TCE - ANEXO III - Preencher'!I140</f>
        <v>0</v>
      </c>
      <c r="I131" s="14">
        <f>'[1]TCE - ANEXO III - Preencher'!J140</f>
        <v>153.3432</v>
      </c>
      <c r="J131" s="14">
        <f>'[1]TCE - ANEXO III - Preencher'!K140</f>
        <v>0</v>
      </c>
      <c r="K131" s="15">
        <f>'[1]TCE - ANEXO III - Preencher'!L140</f>
        <v>110.32259999999999</v>
      </c>
      <c r="L131" s="15">
        <f>'[1]TCE - ANEXO III - Preencher'!M140</f>
        <v>30.19</v>
      </c>
      <c r="M131" s="15">
        <f t="shared" si="7"/>
        <v>80.132599999999996</v>
      </c>
      <c r="N131" s="15">
        <f>'[1]TCE - ANEXO III - Preencher'!O113</f>
        <v>10.83</v>
      </c>
      <c r="O131" s="15">
        <f>'[1]TCE - ANEXO III - Preencher'!P140</f>
        <v>0</v>
      </c>
      <c r="P131" s="16">
        <f t="shared" si="8"/>
        <v>10.83</v>
      </c>
      <c r="Q131" s="15">
        <f>'[1]TCE - ANEXO III - Preencher'!R140</f>
        <v>229.05</v>
      </c>
      <c r="R131" s="15">
        <f>'[1]TCE - ANEXO III - Preencher'!S140</f>
        <v>90.58</v>
      </c>
      <c r="S131" s="16">
        <f t="shared" si="9"/>
        <v>138.47000000000003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382.7758</v>
      </c>
    </row>
    <row r="132" spans="1:28" x14ac:dyDescent="0.2">
      <c r="A132" s="8">
        <f>IFERROR(VLOOKUP(B132,'[1]DADOS (OCULTAR)'!$P$3:$R$56,3,0),"")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Preencher'!E111</f>
        <v>FILIPE GUEDES SILVA</v>
      </c>
      <c r="E132" s="9" t="str">
        <f>IF('[1]TCE - ANEXO III - Preencher'!F141="4 - Assistência Odontológica","2 - Outros Profissionais da Saúde",'[1]TCE - ANEXO III - Preencher'!F141)</f>
        <v>2-Outros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44348</v>
      </c>
      <c r="H132" s="14">
        <f>'[1]TCE - ANEXO III - Preencher'!I141</f>
        <v>0</v>
      </c>
      <c r="I132" s="14">
        <f>'[1]TCE - ANEXO III - Preencher'!J141</f>
        <v>147.62639999999999</v>
      </c>
      <c r="J132" s="14">
        <f>'[1]TCE - ANEXO III - Preencher'!K141</f>
        <v>0</v>
      </c>
      <c r="K132" s="15">
        <f>'[1]TCE - ANEXO III - Preencher'!L141</f>
        <v>110.32259999999999</v>
      </c>
      <c r="L132" s="15">
        <f>'[1]TCE - ANEXO III - Preencher'!M141</f>
        <v>22</v>
      </c>
      <c r="M132" s="15">
        <f t="shared" ref="M132:M195" si="13">K132-L132</f>
        <v>88.322599999999994</v>
      </c>
      <c r="N132" s="15">
        <f>'[1]TCE - ANEXO III - Preencher'!O114</f>
        <v>10.83</v>
      </c>
      <c r="O132" s="15">
        <f>'[1]TCE - ANEXO III - Preencher'!P141</f>
        <v>0</v>
      </c>
      <c r="P132" s="16">
        <f t="shared" ref="P132:P195" si="14">N132-O132</f>
        <v>10.83</v>
      </c>
      <c r="Q132" s="15">
        <f>'[1]TCE - ANEXO III - Preencher'!R141</f>
        <v>116.55</v>
      </c>
      <c r="R132" s="15">
        <f>'[1]TCE - ANEXO III - Preencher'!S141</f>
        <v>62.63</v>
      </c>
      <c r="S132" s="16">
        <f t="shared" ref="S132:S195" si="15">Q132-R132</f>
        <v>53.919999999999995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300.69900000000001</v>
      </c>
    </row>
    <row r="133" spans="1:28" x14ac:dyDescent="0.2">
      <c r="A133" s="8">
        <f>IFERROR(VLOOKUP(B133,'[1]DADOS (OCULTAR)'!$P$3:$R$56,3,0),"")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Preencher'!E112</f>
        <v>FRANCISCA NOBREGA DE FIGUEIREDO</v>
      </c>
      <c r="E133" s="9" t="str">
        <f>IF('[1]TCE - ANEXO III - Preencher'!F142="4 - Assistência Odontológica","2 - Outros Profissionais da Saúde",'[1]TCE - ANEXO III - Preencher'!F142)</f>
        <v>1-Médico</v>
      </c>
      <c r="F133" s="12">
        <f>'[1]TCE - ANEXO III - Preencher'!G142</f>
        <v>225125</v>
      </c>
      <c r="G133" s="13">
        <f>IF('[1]TCE - ANEXO III - Preencher'!H142="","",'[1]TCE - ANEXO III - Preencher'!H142)</f>
        <v>44348</v>
      </c>
      <c r="H133" s="14">
        <f>'[1]TCE - ANEXO III - Preencher'!I142</f>
        <v>0</v>
      </c>
      <c r="I133" s="14">
        <f>'[1]TCE - ANEXO III - Preencher'!J142</f>
        <v>779.904</v>
      </c>
      <c r="J133" s="14">
        <f>'[1]TCE - ANEXO III - Preencher'!K142</f>
        <v>0</v>
      </c>
      <c r="K133" s="15">
        <f>'[1]TCE - ANEXO III - Preencher'!L142</f>
        <v>110.32259999999999</v>
      </c>
      <c r="L133" s="15">
        <f>'[1]TCE - ANEXO III - Preencher'!M142</f>
        <v>0</v>
      </c>
      <c r="M133" s="15">
        <f t="shared" si="13"/>
        <v>110.32259999999999</v>
      </c>
      <c r="N133" s="15">
        <f>'[1]TCE - ANEXO III - Preencher'!O115</f>
        <v>10.83</v>
      </c>
      <c r="O133" s="15">
        <f>'[1]TCE - ANEXO III - Preencher'!P142</f>
        <v>0</v>
      </c>
      <c r="P133" s="16">
        <f t="shared" si="14"/>
        <v>10.83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901.0566</v>
      </c>
    </row>
    <row r="134" spans="1:28" x14ac:dyDescent="0.2">
      <c r="A134" s="8">
        <f>IFERROR(VLOOKUP(B134,'[1]DADOS (OCULTAR)'!$P$3:$R$56,3,0),"")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Preencher'!E113</f>
        <v>FRANCISCO JOAO ROSSI NETO</v>
      </c>
      <c r="E134" s="9" t="str">
        <f>IF('[1]TCE - ANEXO III - Preencher'!F143="4 - Assistência Odontológica","2 - Outros Profissionais da Saúde",'[1]TCE - ANEXO III - Preencher'!F143)</f>
        <v>2-Outros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44348</v>
      </c>
      <c r="H134" s="14">
        <f>'[1]TCE - ANEXO III - Preencher'!I143</f>
        <v>0</v>
      </c>
      <c r="I134" s="14">
        <f>'[1]TCE - ANEXO III - Preencher'!J143</f>
        <v>115.8128</v>
      </c>
      <c r="J134" s="14">
        <f>'[1]TCE - ANEXO III - Preencher'!K143</f>
        <v>0</v>
      </c>
      <c r="K134" s="15">
        <f>'[1]TCE - ANEXO III - Preencher'!L143</f>
        <v>110.32259999999999</v>
      </c>
      <c r="L134" s="15">
        <f>'[1]TCE - ANEXO III - Preencher'!M143</f>
        <v>22</v>
      </c>
      <c r="M134" s="15">
        <f t="shared" si="13"/>
        <v>88.322599999999994</v>
      </c>
      <c r="N134" s="15">
        <f>'[1]TCE - ANEXO III - Preencher'!O116</f>
        <v>10.83</v>
      </c>
      <c r="O134" s="15">
        <f>'[1]TCE - ANEXO III - Preencher'!P143</f>
        <v>0</v>
      </c>
      <c r="P134" s="16">
        <f t="shared" si="14"/>
        <v>10.83</v>
      </c>
      <c r="Q134" s="15">
        <f>'[1]TCE - ANEXO III - Preencher'!R143</f>
        <v>229.05</v>
      </c>
      <c r="R134" s="15">
        <f>'[1]TCE - ANEXO III - Preencher'!S143</f>
        <v>59.4</v>
      </c>
      <c r="S134" s="16">
        <f t="shared" si="15"/>
        <v>169.65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384.61540000000002</v>
      </c>
    </row>
    <row r="135" spans="1:28" x14ac:dyDescent="0.2">
      <c r="A135" s="8">
        <f>IFERROR(VLOOKUP(B135,'[1]DADOS (OCULTAR)'!$P$3:$R$56,3,0),"")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Preencher'!E114</f>
        <v>FRANCISCO JOSE SUASSUNA CAVALCANTI</v>
      </c>
      <c r="E135" s="9" t="str">
        <f>IF('[1]TCE - ANEXO III - Preencher'!F144="4 - Assistência Odontológica","2 - Outros Profissionais da Saúde",'[1]TCE - ANEXO III - Preencher'!F144)</f>
        <v>2-Outros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44348</v>
      </c>
      <c r="H135" s="14">
        <f>'[1]TCE - ANEXO III - Preencher'!I144</f>
        <v>0</v>
      </c>
      <c r="I135" s="14">
        <f>'[1]TCE - ANEXO III - Preencher'!J144</f>
        <v>119.4736</v>
      </c>
      <c r="J135" s="14">
        <f>'[1]TCE - ANEXO III - Preencher'!K144</f>
        <v>0</v>
      </c>
      <c r="K135" s="15">
        <f>'[1]TCE - ANEXO III - Preencher'!L144</f>
        <v>110.32259999999999</v>
      </c>
      <c r="L135" s="15">
        <f>'[1]TCE - ANEXO III - Preencher'!M144</f>
        <v>0</v>
      </c>
      <c r="M135" s="15">
        <f t="shared" si="13"/>
        <v>110.32259999999999</v>
      </c>
      <c r="N135" s="15">
        <f>'[1]TCE - ANEXO III - Preencher'!O117</f>
        <v>10.83</v>
      </c>
      <c r="O135" s="15">
        <f>'[1]TCE - ANEXO III - Preencher'!P144</f>
        <v>0</v>
      </c>
      <c r="P135" s="16">
        <f t="shared" si="14"/>
        <v>10.83</v>
      </c>
      <c r="Q135" s="15">
        <f>'[1]TCE - ANEXO III - Preencher'!R144</f>
        <v>157.05000000000001</v>
      </c>
      <c r="R135" s="15">
        <f>'[1]TCE - ANEXO III - Preencher'!S144</f>
        <v>66</v>
      </c>
      <c r="S135" s="16">
        <f t="shared" si="15"/>
        <v>91.050000000000011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331.67619999999999</v>
      </c>
    </row>
    <row r="136" spans="1:28" x14ac:dyDescent="0.2">
      <c r="A136" s="8">
        <f>IFERROR(VLOOKUP(B136,'[1]DADOS (OCULTAR)'!$P$3:$R$56,3,0),"")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Preencher'!E115</f>
        <v>GABRIELA CARACIOLO NOVAES OERTLI</v>
      </c>
      <c r="E136" s="9" t="str">
        <f>IF('[1]TCE - ANEXO III - Preencher'!F145="4 - Assistência Odontológica","2 - Outros Profissionais da Saúde",'[1]TCE - ANEXO III - Preencher'!F145)</f>
        <v>1-Médico</v>
      </c>
      <c r="F136" s="12">
        <f>'[1]TCE - ANEXO III - Preencher'!G145</f>
        <v>225125</v>
      </c>
      <c r="G136" s="13">
        <f>IF('[1]TCE - ANEXO III - Preencher'!H145="","",'[1]TCE - ANEXO III - Preencher'!H145)</f>
        <v>44348</v>
      </c>
      <c r="H136" s="14">
        <f>'[1]TCE - ANEXO III - Preencher'!I145</f>
        <v>0</v>
      </c>
      <c r="I136" s="14">
        <f>'[1]TCE - ANEXO III - Preencher'!J145</f>
        <v>359.43759999999997</v>
      </c>
      <c r="J136" s="14">
        <f>'[1]TCE - ANEXO III - Preencher'!K145</f>
        <v>0</v>
      </c>
      <c r="K136" s="15">
        <f>'[1]TCE - ANEXO III - Preencher'!L145</f>
        <v>110.32259999999999</v>
      </c>
      <c r="L136" s="15">
        <f>'[1]TCE - ANEXO III - Preencher'!M145</f>
        <v>0</v>
      </c>
      <c r="M136" s="15">
        <f t="shared" si="13"/>
        <v>110.32259999999999</v>
      </c>
      <c r="N136" s="15">
        <f>'[1]TCE - ANEXO III - Preencher'!O118</f>
        <v>10.83</v>
      </c>
      <c r="O136" s="15">
        <f>'[1]TCE - ANEXO III - Preencher'!P145</f>
        <v>0</v>
      </c>
      <c r="P136" s="16">
        <f t="shared" si="14"/>
        <v>10.83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480.59019999999992</v>
      </c>
    </row>
    <row r="137" spans="1:28" x14ac:dyDescent="0.2">
      <c r="A137" s="8">
        <f>IFERROR(VLOOKUP(B137,'[1]DADOS (OCULTAR)'!$P$3:$R$56,3,0),"")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Preencher'!E116</f>
        <v>GABRIELA COTIAS FILIZOLA</v>
      </c>
      <c r="E137" s="9" t="str">
        <f>IF('[1]TCE - ANEXO III - Preencher'!F146="4 - Assistência Odontológica","2 - Outros Profissionais da Saúde",'[1]TCE - ANEXO III - Preencher'!F146)</f>
        <v>2-Outros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44348</v>
      </c>
      <c r="H137" s="14">
        <f>'[1]TCE - ANEXO III - Preencher'!I146</f>
        <v>0</v>
      </c>
      <c r="I137" s="14">
        <f>'[1]TCE - ANEXO III - Preencher'!J146</f>
        <v>123.64</v>
      </c>
      <c r="J137" s="14">
        <f>'[1]TCE - ANEXO III - Preencher'!K146</f>
        <v>0</v>
      </c>
      <c r="K137" s="15">
        <f>'[1]TCE - ANEXO III - Preencher'!L146</f>
        <v>110.32259999999999</v>
      </c>
      <c r="L137" s="15">
        <f>'[1]TCE - ANEXO III - Preencher'!M146</f>
        <v>22</v>
      </c>
      <c r="M137" s="15">
        <f t="shared" si="13"/>
        <v>88.322599999999994</v>
      </c>
      <c r="N137" s="15">
        <f>'[1]TCE - ANEXO III - Preencher'!O119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116.55</v>
      </c>
      <c r="R137" s="15">
        <f>'[1]TCE - ANEXO III - Preencher'!S146</f>
        <v>66</v>
      </c>
      <c r="S137" s="16">
        <f t="shared" si="15"/>
        <v>50.55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263.86259999999999</v>
      </c>
    </row>
    <row r="138" spans="1:28" x14ac:dyDescent="0.2">
      <c r="A138" s="8">
        <f>IFERROR(VLOOKUP(B138,'[1]DADOS (OCULTAR)'!$P$3:$R$56,3,0),"")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Preencher'!E117</f>
        <v>GABRIELA DELGADO SORIANO</v>
      </c>
      <c r="E138" s="9" t="str">
        <f>IF('[1]TCE - ANEXO III - Preencher'!F147="4 - Assistência Odontológica","2 - Outros Profissionais da Saúde",'[1]TCE - ANEXO III - Preencher'!F147)</f>
        <v>3-Administrativo</v>
      </c>
      <c r="F138" s="12">
        <f>'[1]TCE - ANEXO III - Preencher'!G147</f>
        <v>517410</v>
      </c>
      <c r="G138" s="13">
        <f>IF('[1]TCE - ANEXO III - Preencher'!H147="","",'[1]TCE - ANEXO III - Preencher'!H147)</f>
        <v>44348</v>
      </c>
      <c r="H138" s="14">
        <f>'[1]TCE - ANEXO III - Preencher'!I147</f>
        <v>0</v>
      </c>
      <c r="I138" s="14">
        <f>'[1]TCE - ANEXO III - Preencher'!J147</f>
        <v>162.47280000000001</v>
      </c>
      <c r="J138" s="14">
        <f>'[1]TCE - ANEXO III - Preencher'!K147</f>
        <v>0</v>
      </c>
      <c r="K138" s="15">
        <f>'[1]TCE - ANEXO III - Preencher'!L147</f>
        <v>110.32259999999999</v>
      </c>
      <c r="L138" s="15">
        <f>'[1]TCE - ANEXO III - Preencher'!M147</f>
        <v>22</v>
      </c>
      <c r="M138" s="15">
        <f t="shared" si="13"/>
        <v>88.322599999999994</v>
      </c>
      <c r="N138" s="15">
        <f>'[1]TCE - ANEXO III - Preencher'!O120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136.80000000000001</v>
      </c>
      <c r="R138" s="15">
        <f>'[1]TCE - ANEXO III - Preencher'!S147</f>
        <v>44</v>
      </c>
      <c r="S138" s="16">
        <f t="shared" si="15"/>
        <v>92.800000000000011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344.94540000000001</v>
      </c>
    </row>
    <row r="139" spans="1:28" x14ac:dyDescent="0.2">
      <c r="A139" s="8">
        <f>IFERROR(VLOOKUP(B139,'[1]DADOS (OCULTAR)'!$P$3:$R$56,3,0),"")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Preencher'!E118</f>
        <v>GABRIELA FLAESCHEN CARIBE</v>
      </c>
      <c r="E139" s="9" t="str">
        <f>IF('[1]TCE - ANEXO III - Preencher'!F148="4 - Assistência Odontológica","2 - Outros Profissionais da Saúde",'[1]TCE - ANEXO III - Preencher'!F148)</f>
        <v>3-Administrativo</v>
      </c>
      <c r="F139" s="12">
        <f>'[1]TCE - ANEXO III - Preencher'!G148</f>
        <v>324115</v>
      </c>
      <c r="G139" s="13">
        <f>IF('[1]TCE - ANEXO III - Preencher'!H148="","",'[1]TCE - ANEXO III - Preencher'!H148)</f>
        <v>44348</v>
      </c>
      <c r="H139" s="14">
        <f>'[1]TCE - ANEXO III - Preencher'!I148</f>
        <v>0</v>
      </c>
      <c r="I139" s="14">
        <f>'[1]TCE - ANEXO III - Preencher'!J148</f>
        <v>339.66800000000012</v>
      </c>
      <c r="J139" s="14">
        <f>'[1]TCE - ANEXO III - Preencher'!K148</f>
        <v>0</v>
      </c>
      <c r="K139" s="15">
        <f>'[1]TCE - ANEXO III - Preencher'!L148</f>
        <v>110.32259999999999</v>
      </c>
      <c r="L139" s="15">
        <f>'[1]TCE - ANEXO III - Preencher'!M148</f>
        <v>10.85</v>
      </c>
      <c r="M139" s="15">
        <f t="shared" si="13"/>
        <v>99.4726</v>
      </c>
      <c r="N139" s="15">
        <f>'[1]TCE - ANEXO III - Preencher'!O121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440.49060000000014</v>
      </c>
    </row>
    <row r="140" spans="1:28" x14ac:dyDescent="0.2">
      <c r="A140" s="8">
        <f>IFERROR(VLOOKUP(B140,'[1]DADOS (OCULTAR)'!$P$3:$R$56,3,0),"")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Preencher'!E119</f>
        <v>GEDIVALDO LUIZ DOS SANTOS JUNIOR</v>
      </c>
      <c r="E140" s="9" t="str">
        <f>IF('[1]TCE - ANEXO III - Preencher'!F149="4 - Assistência Odontológica","2 - Outros Profissionais da Saúde",'[1]TCE - ANEXO III - Preencher'!F149)</f>
        <v>3-Administrativo</v>
      </c>
      <c r="F140" s="12">
        <f>'[1]TCE - ANEXO III - Preencher'!G149</f>
        <v>951105</v>
      </c>
      <c r="G140" s="13">
        <f>IF('[1]TCE - ANEXO III - Preencher'!H149="","",'[1]TCE - ANEXO III - Preencher'!H149)</f>
        <v>44348</v>
      </c>
      <c r="H140" s="14">
        <f>'[1]TCE - ANEXO III - Preencher'!I149</f>
        <v>0</v>
      </c>
      <c r="I140" s="14">
        <f>'[1]TCE - ANEXO III - Preencher'!J149</f>
        <v>136.6328</v>
      </c>
      <c r="J140" s="14">
        <f>'[1]TCE - ANEXO III - Preencher'!K149</f>
        <v>0</v>
      </c>
      <c r="K140" s="15">
        <f>'[1]TCE - ANEXO III - Preencher'!L149</f>
        <v>110.32259999999999</v>
      </c>
      <c r="L140" s="15">
        <f>'[1]TCE - ANEXO III - Preencher'!M149</f>
        <v>26.28</v>
      </c>
      <c r="M140" s="15">
        <f t="shared" si="13"/>
        <v>84.042599999999993</v>
      </c>
      <c r="N140" s="15">
        <f>'[1]TCE - ANEXO III - Preencher'!O122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157.05000000000001</v>
      </c>
      <c r="R140" s="15">
        <f>'[1]TCE - ANEXO III - Preencher'!S149</f>
        <v>78.83</v>
      </c>
      <c r="S140" s="16">
        <f t="shared" si="15"/>
        <v>78.220000000000013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300.24540000000002</v>
      </c>
    </row>
    <row r="141" spans="1:28" x14ac:dyDescent="0.2">
      <c r="A141" s="8">
        <f>IFERROR(VLOOKUP(B141,'[1]DADOS (OCULTAR)'!$P$3:$R$56,3,0),"")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Preencher'!E120</f>
        <v>GESIKA ASSUNCAO DO NASCIMENTO</v>
      </c>
      <c r="E141" s="9" t="str">
        <f>IF('[1]TCE - ANEXO III - Preencher'!F150="4 - Assistência Odontológica","2 - Outros Profissionais da Saúde",'[1]TCE - ANEXO III - Preencher'!F150)</f>
        <v>1-Médico</v>
      </c>
      <c r="F141" s="12">
        <f>'[1]TCE - ANEXO III - Preencher'!G150</f>
        <v>225125</v>
      </c>
      <c r="G141" s="13">
        <f>IF('[1]TCE - ANEXO III - Preencher'!H150="","",'[1]TCE - ANEXO III - Preencher'!H150)</f>
        <v>44348</v>
      </c>
      <c r="H141" s="14">
        <f>'[1]TCE - ANEXO III - Preencher'!I150</f>
        <v>0</v>
      </c>
      <c r="I141" s="14">
        <f>'[1]TCE - ANEXO III - Preencher'!J150</f>
        <v>459.24160000000012</v>
      </c>
      <c r="J141" s="14">
        <f>'[1]TCE - ANEXO III - Preencher'!K150</f>
        <v>0</v>
      </c>
      <c r="K141" s="15">
        <f>'[1]TCE - ANEXO III - Preencher'!L150</f>
        <v>110.32259999999999</v>
      </c>
      <c r="L141" s="15">
        <f>'[1]TCE - ANEXO III - Preencher'!M150</f>
        <v>0</v>
      </c>
      <c r="M141" s="15">
        <f t="shared" si="13"/>
        <v>110.32259999999999</v>
      </c>
      <c r="N141" s="15">
        <f>'[1]TCE - ANEXO III - Preencher'!O123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570.91420000000016</v>
      </c>
    </row>
    <row r="142" spans="1:28" x14ac:dyDescent="0.2">
      <c r="A142" s="8">
        <f>IFERROR(VLOOKUP(B142,'[1]DADOS (OCULTAR)'!$P$3:$R$56,3,0),"")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Preencher'!E121</f>
        <v>GILCENILDO DA SILVA CARDOSO</v>
      </c>
      <c r="E142" s="9" t="str">
        <f>IF('[1]TCE - ANEXO III - Preencher'!F151="4 - Assistência Odontológica","2 - Outros Profissionais da Saúde",'[1]TCE - ANEXO III - Preencher'!F151)</f>
        <v>3-Administrativo</v>
      </c>
      <c r="F142" s="12">
        <f>'[1]TCE - ANEXO III - Preencher'!G151</f>
        <v>766420</v>
      </c>
      <c r="G142" s="13">
        <f>IF('[1]TCE - ANEXO III - Preencher'!H151="","",'[1]TCE - ANEXO III - Preencher'!H151)</f>
        <v>44348</v>
      </c>
      <c r="H142" s="14">
        <f>'[1]TCE - ANEXO III - Preencher'!I151</f>
        <v>0</v>
      </c>
      <c r="I142" s="14">
        <f>'[1]TCE - ANEXO III - Preencher'!J151</f>
        <v>126.6464</v>
      </c>
      <c r="J142" s="14">
        <f>'[1]TCE - ANEXO III - Preencher'!K151</f>
        <v>0</v>
      </c>
      <c r="K142" s="15">
        <f>'[1]TCE - ANEXO III - Preencher'!L151</f>
        <v>110.32259999999999</v>
      </c>
      <c r="L142" s="15">
        <f>'[1]TCE - ANEXO III - Preencher'!M151</f>
        <v>5.42</v>
      </c>
      <c r="M142" s="15">
        <f t="shared" si="13"/>
        <v>104.90259999999999</v>
      </c>
      <c r="N142" s="15">
        <f>'[1]TCE - ANEXO III - Preencher'!O124</f>
        <v>2.84</v>
      </c>
      <c r="O142" s="15">
        <f>'[1]TCE - ANEXO III - Preencher'!P151</f>
        <v>0</v>
      </c>
      <c r="P142" s="16">
        <f t="shared" si="14"/>
        <v>2.84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234.38899999999998</v>
      </c>
    </row>
    <row r="143" spans="1:28" x14ac:dyDescent="0.2">
      <c r="A143" s="8">
        <f>IFERROR(VLOOKUP(B143,'[1]DADOS (OCULTAR)'!$P$3:$R$56,3,0),"")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Preencher'!E122</f>
        <v>GILVAN MARCELINO BEZERRA SILVA JUNIOR</v>
      </c>
      <c r="E143" s="9" t="str">
        <f>IF('[1]TCE - ANEXO III - Preencher'!F152="4 - Assistência Odontológica","2 - Outros Profissionais da Saúde",'[1]TCE - ANEXO III - Preencher'!F152)</f>
        <v>3-Administrativo</v>
      </c>
      <c r="F143" s="12">
        <f>'[1]TCE - ANEXO III - Preencher'!G152</f>
        <v>513430</v>
      </c>
      <c r="G143" s="13">
        <f>IF('[1]TCE - ANEXO III - Preencher'!H152="","",'[1]TCE - ANEXO III - Preencher'!H152)</f>
        <v>44348</v>
      </c>
      <c r="H143" s="14">
        <f>'[1]TCE - ANEXO III - Preencher'!I152</f>
        <v>0</v>
      </c>
      <c r="I143" s="14">
        <f>'[1]TCE - ANEXO III - Preencher'!J152</f>
        <v>93.800799999999995</v>
      </c>
      <c r="J143" s="14">
        <f>'[1]TCE - ANEXO III - Preencher'!K152</f>
        <v>0</v>
      </c>
      <c r="K143" s="15">
        <f>'[1]TCE - ANEXO III - Preencher'!L152</f>
        <v>110.32259999999999</v>
      </c>
      <c r="L143" s="15">
        <f>'[1]TCE - ANEXO III - Preencher'!M152</f>
        <v>22</v>
      </c>
      <c r="M143" s="15">
        <f t="shared" si="13"/>
        <v>88.322599999999994</v>
      </c>
      <c r="N143" s="15">
        <f>'[1]TCE - ANEXO III - Preencher'!O125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116.55</v>
      </c>
      <c r="R143" s="15">
        <f>'[1]TCE - ANEXO III - Preencher'!S152</f>
        <v>66</v>
      </c>
      <c r="S143" s="16">
        <f t="shared" si="15"/>
        <v>50.55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234.02339999999998</v>
      </c>
    </row>
    <row r="144" spans="1:28" x14ac:dyDescent="0.2">
      <c r="A144" s="8">
        <f>IFERROR(VLOOKUP(B144,'[1]DADOS (OCULTAR)'!$P$3:$R$56,3,0),"")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Preencher'!E123</f>
        <v>GIOVANNA FONSECA SILVA VENCESLAU</v>
      </c>
      <c r="E144" s="9" t="str">
        <f>IF('[1]TCE - ANEXO III - Preencher'!F153="4 - Assistência Odontológica","2 - Outros Profissionais da Saúde",'[1]TCE - ANEXO III - Preencher'!F153)</f>
        <v>1-Médico</v>
      </c>
      <c r="F144" s="12">
        <f>'[1]TCE - ANEXO III - Preencher'!G153</f>
        <v>225125</v>
      </c>
      <c r="G144" s="13">
        <f>IF('[1]TCE - ANEXO III - Preencher'!H153="","",'[1]TCE - ANEXO III - Preencher'!H153)</f>
        <v>44348</v>
      </c>
      <c r="H144" s="14">
        <f>'[1]TCE - ANEXO III - Preencher'!I153</f>
        <v>0</v>
      </c>
      <c r="I144" s="14">
        <f>'[1]TCE - ANEXO III - Preencher'!J153</f>
        <v>772.22080000000005</v>
      </c>
      <c r="J144" s="14">
        <f>'[1]TCE - ANEXO III - Preencher'!K153</f>
        <v>0</v>
      </c>
      <c r="K144" s="15">
        <f>'[1]TCE - ANEXO III - Preencher'!L153</f>
        <v>110.32259999999999</v>
      </c>
      <c r="L144" s="15">
        <f>'[1]TCE - ANEXO III - Preencher'!M153</f>
        <v>25.34</v>
      </c>
      <c r="M144" s="15">
        <f t="shared" si="13"/>
        <v>84.982599999999991</v>
      </c>
      <c r="N144" s="15">
        <f>'[1]TCE - ANEXO III - Preencher'!O126</f>
        <v>10.83</v>
      </c>
      <c r="O144" s="15">
        <f>'[1]TCE - ANEXO III - Preencher'!P153</f>
        <v>0</v>
      </c>
      <c r="P144" s="16">
        <f t="shared" si="14"/>
        <v>10.83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868.03340000000014</v>
      </c>
    </row>
    <row r="145" spans="1:28" x14ac:dyDescent="0.2">
      <c r="A145" s="8">
        <f>IFERROR(VLOOKUP(B145,'[1]DADOS (OCULTAR)'!$P$3:$R$56,3,0),"")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Preencher'!E124</f>
        <v>GISELMA LEITE DA SILVA</v>
      </c>
      <c r="E145" s="9" t="str">
        <f>IF('[1]TCE - ANEXO III - Preencher'!F154="4 - Assistência Odontológica","2 - Outros Profissionais da Saúde",'[1]TCE - ANEXO III - Preencher'!F154)</f>
        <v>3-Administrativo</v>
      </c>
      <c r="F145" s="12">
        <f>'[1]TCE - ANEXO III - Preencher'!G154</f>
        <v>766420</v>
      </c>
      <c r="G145" s="13">
        <f>IF('[1]TCE - ANEXO III - Preencher'!H154="","",'[1]TCE - ANEXO III - Preencher'!H154)</f>
        <v>44348</v>
      </c>
      <c r="H145" s="14">
        <f>'[1]TCE - ANEXO III - Preencher'!I154</f>
        <v>0</v>
      </c>
      <c r="I145" s="14">
        <f>'[1]TCE - ANEXO III - Preencher'!J154</f>
        <v>272.7808</v>
      </c>
      <c r="J145" s="14">
        <f>'[1]TCE - ANEXO III - Preencher'!K154</f>
        <v>0</v>
      </c>
      <c r="K145" s="15">
        <f>'[1]TCE - ANEXO III - Preencher'!L154</f>
        <v>110.32259999999999</v>
      </c>
      <c r="L145" s="15">
        <f>'[1]TCE - ANEXO III - Preencher'!M154</f>
        <v>5.42</v>
      </c>
      <c r="M145" s="15">
        <f t="shared" si="13"/>
        <v>104.90259999999999</v>
      </c>
      <c r="N145" s="15">
        <f>'[1]TCE - ANEXO III - Preencher'!O127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379.03340000000003</v>
      </c>
    </row>
    <row r="146" spans="1:28" x14ac:dyDescent="0.2">
      <c r="A146" s="8">
        <f>IFERROR(VLOOKUP(B146,'[1]DADOS (OCULTAR)'!$P$3:$R$56,3,0),"")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Preencher'!E125</f>
        <v>GLEICIANE CRISTINA LIMA DOS SANTOS</v>
      </c>
      <c r="E146" s="9" t="str">
        <f>IF('[1]TCE - ANEXO III - Preencher'!F155="4 - Assistência Odontológica","2 - Outros Profissionais da Saúde",'[1]TCE - ANEXO III - Preencher'!F155)</f>
        <v>2-Outros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44348</v>
      </c>
      <c r="H146" s="14">
        <f>'[1]TCE - ANEXO III - Preencher'!I155</f>
        <v>0</v>
      </c>
      <c r="I146" s="14">
        <f>'[1]TCE - ANEXO III - Preencher'!J155</f>
        <v>109.8824</v>
      </c>
      <c r="J146" s="14">
        <f>'[1]TCE - ANEXO III - Preencher'!K155</f>
        <v>0</v>
      </c>
      <c r="K146" s="15">
        <f>'[1]TCE - ANEXO III - Preencher'!L155</f>
        <v>110.32259999999999</v>
      </c>
      <c r="L146" s="15">
        <f>'[1]TCE - ANEXO III - Preencher'!M155</f>
        <v>22</v>
      </c>
      <c r="M146" s="15">
        <f t="shared" si="13"/>
        <v>88.322599999999994</v>
      </c>
      <c r="N146" s="15">
        <f>'[1]TCE - ANEXO III - Preencher'!O128</f>
        <v>10.83</v>
      </c>
      <c r="O146" s="15">
        <f>'[1]TCE - ANEXO III - Preencher'!P155</f>
        <v>0</v>
      </c>
      <c r="P146" s="16">
        <f t="shared" si="14"/>
        <v>10.83</v>
      </c>
      <c r="Q146" s="15">
        <f>'[1]TCE - ANEXO III - Preencher'!R155</f>
        <v>136.80000000000001</v>
      </c>
      <c r="R146" s="15">
        <f>'[1]TCE - ANEXO III - Preencher'!S155</f>
        <v>66</v>
      </c>
      <c r="S146" s="16">
        <f t="shared" si="15"/>
        <v>70.800000000000011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279.83500000000004</v>
      </c>
    </row>
    <row r="147" spans="1:28" x14ac:dyDescent="0.2">
      <c r="A147" s="8">
        <f>IFERROR(VLOOKUP(B147,'[1]DADOS (OCULTAR)'!$P$3:$R$56,3,0),"")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Preencher'!E126</f>
        <v>GLEINE PINHEIRO SANTOS BARROS</v>
      </c>
      <c r="E147" s="9" t="str">
        <f>IF('[1]TCE - ANEXO III - Preencher'!F156="4 - Assistência Odontológica","2 - Outros Profissionais da Saúde",'[1]TCE - ANEXO III - Preencher'!F156)</f>
        <v>2-Outros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44348</v>
      </c>
      <c r="H147" s="14">
        <f>'[1]TCE - ANEXO III - Preencher'!I156</f>
        <v>0</v>
      </c>
      <c r="I147" s="14">
        <f>'[1]TCE - ANEXO III - Preencher'!J156</f>
        <v>161.17519999999999</v>
      </c>
      <c r="J147" s="14">
        <f>'[1]TCE - ANEXO III - Preencher'!K156</f>
        <v>0</v>
      </c>
      <c r="K147" s="15">
        <f>'[1]TCE - ANEXO III - Preencher'!L156</f>
        <v>110.32259999999999</v>
      </c>
      <c r="L147" s="15">
        <f>'[1]TCE - ANEXO III - Preencher'!M156</f>
        <v>22</v>
      </c>
      <c r="M147" s="15">
        <f t="shared" si="13"/>
        <v>88.322599999999994</v>
      </c>
      <c r="N147" s="15">
        <f>'[1]TCE - ANEXO III - Preencher'!O129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116.55</v>
      </c>
      <c r="R147" s="15">
        <f>'[1]TCE - ANEXO III - Preencher'!S156</f>
        <v>66</v>
      </c>
      <c r="S147" s="16">
        <f t="shared" si="15"/>
        <v>50.55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301.39779999999996</v>
      </c>
    </row>
    <row r="148" spans="1:28" x14ac:dyDescent="0.2">
      <c r="A148" s="8">
        <f>IFERROR(VLOOKUP(B148,'[1]DADOS (OCULTAR)'!$P$3:$R$56,3,0),"")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Preencher'!E127</f>
        <v>GLORIA CONCEICAO SILVA</v>
      </c>
      <c r="E148" s="9" t="str">
        <f>IF('[1]TCE - ANEXO III - Preencher'!F157="4 - Assistência Odontológica","2 - Outros Profissionais da Saúde",'[1]TCE - ANEXO III - Preencher'!F157)</f>
        <v>1-Médico</v>
      </c>
      <c r="F148" s="12">
        <f>'[1]TCE - ANEXO III - Preencher'!G157</f>
        <v>225125</v>
      </c>
      <c r="G148" s="13">
        <f>IF('[1]TCE - ANEXO III - Preencher'!H157="","",'[1]TCE - ANEXO III - Preencher'!H157)</f>
        <v>44348</v>
      </c>
      <c r="H148" s="14">
        <f>'[1]TCE - ANEXO III - Preencher'!I157</f>
        <v>0</v>
      </c>
      <c r="I148" s="14">
        <f>'[1]TCE - ANEXO III - Preencher'!J157</f>
        <v>747.48</v>
      </c>
      <c r="J148" s="14">
        <f>'[1]TCE - ANEXO III - Preencher'!K157</f>
        <v>0</v>
      </c>
      <c r="K148" s="15">
        <f>'[1]TCE - ANEXO III - Preencher'!L157</f>
        <v>110.32259999999999</v>
      </c>
      <c r="L148" s="15">
        <f>'[1]TCE - ANEXO III - Preencher'!M157</f>
        <v>6.34</v>
      </c>
      <c r="M148" s="15">
        <f t="shared" si="13"/>
        <v>103.98259999999999</v>
      </c>
      <c r="N148" s="15">
        <f>'[1]TCE - ANEXO III - Preencher'!O130</f>
        <v>2.84</v>
      </c>
      <c r="O148" s="15">
        <f>'[1]TCE - ANEXO III - Preencher'!P157</f>
        <v>0</v>
      </c>
      <c r="P148" s="16">
        <f t="shared" si="14"/>
        <v>2.84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854.3026000000001</v>
      </c>
    </row>
    <row r="149" spans="1:28" x14ac:dyDescent="0.2">
      <c r="A149" s="8">
        <f>IFERROR(VLOOKUP(B149,'[1]DADOS (OCULTAR)'!$P$3:$R$56,3,0),"")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Preencher'!E128</f>
        <v>HEMERSON DINIZ ADRIANO DE SOUZA</v>
      </c>
      <c r="E149" s="9" t="str">
        <f>IF('[1]TCE - ANEXO III - Preencher'!F158="4 - Assistência Odontológica","2 - Outros Profissionais da Saúde",'[1]TCE - ANEXO III - Preencher'!F158)</f>
        <v>3-Administrativo</v>
      </c>
      <c r="F149" s="12">
        <f>'[1]TCE - ANEXO III - Preencher'!G158</f>
        <v>411010</v>
      </c>
      <c r="G149" s="13">
        <f>IF('[1]TCE - ANEXO III - Preencher'!H158="","",'[1]TCE - ANEXO III - Preencher'!H158)</f>
        <v>44348</v>
      </c>
      <c r="H149" s="14">
        <f>'[1]TCE - ANEXO III - Preencher'!I158</f>
        <v>0</v>
      </c>
      <c r="I149" s="14">
        <f>'[1]TCE - ANEXO III - Preencher'!J158</f>
        <v>150.7056</v>
      </c>
      <c r="J149" s="14">
        <f>'[1]TCE - ANEXO III - Preencher'!K158</f>
        <v>0</v>
      </c>
      <c r="K149" s="15">
        <f>'[1]TCE - ANEXO III - Preencher'!L158</f>
        <v>110.32259999999999</v>
      </c>
      <c r="L149" s="15">
        <f>'[1]TCE - ANEXO III - Preencher'!M158</f>
        <v>33.26</v>
      </c>
      <c r="M149" s="15">
        <f t="shared" si="13"/>
        <v>77.062600000000003</v>
      </c>
      <c r="N149" s="15">
        <f>'[1]TCE - ANEXO III - Preencher'!O131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229.1182</v>
      </c>
    </row>
    <row r="150" spans="1:28" x14ac:dyDescent="0.2">
      <c r="A150" s="8">
        <f>IFERROR(VLOOKUP(B150,'[1]DADOS (OCULTAR)'!$P$3:$R$56,3,0),"")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Preencher'!E129</f>
        <v>HERALDO HENRIQUE DE ARRUDA JUNIOR</v>
      </c>
      <c r="E150" s="9" t="str">
        <f>IF('[1]TCE - ANEXO III - Preencher'!F159="4 - Assistência Odontológica","2 - Outros Profissionais da Saúde",'[1]TCE - ANEXO III - Preencher'!F159)</f>
        <v>2-Outros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44348</v>
      </c>
      <c r="H150" s="14">
        <f>'[1]TCE - ANEXO III - Preencher'!I159</f>
        <v>0</v>
      </c>
      <c r="I150" s="14">
        <f>'[1]TCE - ANEXO III - Preencher'!J159</f>
        <v>111.39919999999999</v>
      </c>
      <c r="J150" s="14">
        <f>'[1]TCE - ANEXO III - Preencher'!K159</f>
        <v>0</v>
      </c>
      <c r="K150" s="15">
        <f>'[1]TCE - ANEXO III - Preencher'!L159</f>
        <v>110.32259999999999</v>
      </c>
      <c r="L150" s="15">
        <f>'[1]TCE - ANEXO III - Preencher'!M159</f>
        <v>22</v>
      </c>
      <c r="M150" s="15">
        <f t="shared" si="13"/>
        <v>88.322599999999994</v>
      </c>
      <c r="N150" s="15">
        <f>'[1]TCE - ANEXO III - Preencher'!O132</f>
        <v>10.83</v>
      </c>
      <c r="O150" s="15">
        <f>'[1]TCE - ANEXO III - Preencher'!P159</f>
        <v>0</v>
      </c>
      <c r="P150" s="16">
        <f t="shared" si="14"/>
        <v>10.83</v>
      </c>
      <c r="Q150" s="15">
        <f>'[1]TCE - ANEXO III - Preencher'!R159</f>
        <v>269.55</v>
      </c>
      <c r="R150" s="15">
        <f>'[1]TCE - ANEXO III - Preencher'!S159</f>
        <v>66</v>
      </c>
      <c r="S150" s="16">
        <f t="shared" si="15"/>
        <v>203.55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414.10180000000003</v>
      </c>
    </row>
    <row r="151" spans="1:28" x14ac:dyDescent="0.2">
      <c r="A151" s="8">
        <f>IFERROR(VLOOKUP(B151,'[1]DADOS (OCULTAR)'!$P$3:$R$56,3,0),"")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Preencher'!E130</f>
        <v>HEVERTON CESAR DA SILVA RAMOS</v>
      </c>
      <c r="E151" s="9" t="str">
        <f>IF('[1]TCE - ANEXO III - Preencher'!F160="4 - Assistência Odontológica","2 - Outros Profissionais da Saúde",'[1]TCE - ANEXO III - Preencher'!F160)</f>
        <v>2-Outros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44348</v>
      </c>
      <c r="H151" s="14">
        <f>'[1]TCE - ANEXO III - Preencher'!I160</f>
        <v>0</v>
      </c>
      <c r="I151" s="14">
        <f>'[1]TCE - ANEXO III - Preencher'!J160</f>
        <v>391.00560000000002</v>
      </c>
      <c r="J151" s="14">
        <f>'[1]TCE - ANEXO III - Preencher'!K160</f>
        <v>0</v>
      </c>
      <c r="K151" s="15">
        <f>'[1]TCE - ANEXO III - Preencher'!L160</f>
        <v>110.32259999999999</v>
      </c>
      <c r="L151" s="15">
        <f>'[1]TCE - ANEXO III - Preencher'!M160</f>
        <v>3.08</v>
      </c>
      <c r="M151" s="15">
        <f t="shared" si="13"/>
        <v>107.2426</v>
      </c>
      <c r="N151" s="15">
        <f>'[1]TCE - ANEXO III - Preencher'!O133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499.59820000000002</v>
      </c>
    </row>
    <row r="152" spans="1:28" x14ac:dyDescent="0.2">
      <c r="A152" s="8">
        <f>IFERROR(VLOOKUP(B152,'[1]DADOS (OCULTAR)'!$P$3:$R$56,3,0),"")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Preencher'!E131</f>
        <v>IDEILDO RIBEIRO TOZER</v>
      </c>
      <c r="E152" s="9" t="str">
        <f>IF('[1]TCE - ANEXO III - Preencher'!F161="4 - Assistência Odontológica","2 - Outros Profissionais da Saúde",'[1]TCE - ANEXO III - Preencher'!F161)</f>
        <v>3-Administrativo</v>
      </c>
      <c r="F152" s="12">
        <f>'[1]TCE - ANEXO III - Preencher'!G161</f>
        <v>515110</v>
      </c>
      <c r="G152" s="13">
        <f>IF('[1]TCE - ANEXO III - Preencher'!H161="","",'[1]TCE - ANEXO III - Preencher'!H161)</f>
        <v>44348</v>
      </c>
      <c r="H152" s="14">
        <f>'[1]TCE - ANEXO III - Preencher'!I161</f>
        <v>0</v>
      </c>
      <c r="I152" s="14">
        <f>'[1]TCE - ANEXO III - Preencher'!J161</f>
        <v>110</v>
      </c>
      <c r="J152" s="14">
        <f>'[1]TCE - ANEXO III - Preencher'!K161</f>
        <v>0</v>
      </c>
      <c r="K152" s="15">
        <f>'[1]TCE - ANEXO III - Preencher'!L161</f>
        <v>110.32259999999999</v>
      </c>
      <c r="L152" s="15">
        <f>'[1]TCE - ANEXO III - Preencher'!M161</f>
        <v>0</v>
      </c>
      <c r="M152" s="15">
        <f t="shared" si="13"/>
        <v>110.32259999999999</v>
      </c>
      <c r="N152" s="15">
        <f>'[1]TCE - ANEXO III - Preencher'!O134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116.55</v>
      </c>
      <c r="R152" s="15">
        <f>'[1]TCE - ANEXO III - Preencher'!S161</f>
        <v>66</v>
      </c>
      <c r="S152" s="16">
        <f t="shared" si="15"/>
        <v>50.55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272.2226</v>
      </c>
    </row>
    <row r="153" spans="1:28" x14ac:dyDescent="0.2">
      <c r="A153" s="8">
        <f>IFERROR(VLOOKUP(B153,'[1]DADOS (OCULTAR)'!$P$3:$R$56,3,0),"")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Preencher'!E132</f>
        <v>IGOR DANIEL FLORENCIO DE MELO</v>
      </c>
      <c r="E153" s="9" t="str">
        <f>IF('[1]TCE - ANEXO III - Preencher'!F162="4 - Assistência Odontológica","2 - Outros Profissionais da Saúde",'[1]TCE - ANEXO III - Preencher'!F162)</f>
        <v>2-Outros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44348</v>
      </c>
      <c r="H153" s="14">
        <f>'[1]TCE - ANEXO III - Preencher'!I162</f>
        <v>0</v>
      </c>
      <c r="I153" s="14">
        <f>'[1]TCE - ANEXO III - Preencher'!J162</f>
        <v>148.24160000000001</v>
      </c>
      <c r="J153" s="14">
        <f>'[1]TCE - ANEXO III - Preencher'!K162</f>
        <v>0</v>
      </c>
      <c r="K153" s="15">
        <f>'[1]TCE - ANEXO III - Preencher'!L162</f>
        <v>110.32259999999999</v>
      </c>
      <c r="L153" s="15">
        <f>'[1]TCE - ANEXO III - Preencher'!M162</f>
        <v>22</v>
      </c>
      <c r="M153" s="15">
        <f t="shared" si="13"/>
        <v>88.322599999999994</v>
      </c>
      <c r="N153" s="15">
        <f>'[1]TCE - ANEXO III - Preencher'!O135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157.05000000000001</v>
      </c>
      <c r="R153" s="15">
        <f>'[1]TCE - ANEXO III - Preencher'!S162</f>
        <v>66</v>
      </c>
      <c r="S153" s="16">
        <f t="shared" si="15"/>
        <v>91.050000000000011</v>
      </c>
      <c r="T153" s="15">
        <f>'[1]TCE - ANEXO III - Preencher'!U162</f>
        <v>66.11</v>
      </c>
      <c r="U153" s="15">
        <f>'[1]TCE - ANEXO III - Preencher'!V162</f>
        <v>0</v>
      </c>
      <c r="V153" s="16">
        <f t="shared" si="16"/>
        <v>66.11</v>
      </c>
      <c r="W153" s="17" t="str">
        <f>IF('[1]TCE - ANEXO III - Preencher'!X162="","",'[1]TCE - ANEXO III - Preencher'!X162)</f>
        <v>AUXILIO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395.07420000000002</v>
      </c>
    </row>
    <row r="154" spans="1:28" x14ac:dyDescent="0.2">
      <c r="A154" s="8">
        <f>IFERROR(VLOOKUP(B154,'[1]DADOS (OCULTAR)'!$P$3:$R$56,3,0),"")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Preencher'!E133</f>
        <v>IRANDI MARQUES DE MELO</v>
      </c>
      <c r="E154" s="9" t="str">
        <f>IF('[1]TCE - ANEXO III - Preencher'!F163="4 - Assistência Odontológica","2 - Outros Profissionais da Saúde",'[1]TCE - ANEXO III - Preencher'!F163)</f>
        <v>3-Administrativo</v>
      </c>
      <c r="F154" s="12">
        <f>'[1]TCE - ANEXO III - Preencher'!G163</f>
        <v>521130</v>
      </c>
      <c r="G154" s="13">
        <f>IF('[1]TCE - ANEXO III - Preencher'!H163="","",'[1]TCE - ANEXO III - Preencher'!H163)</f>
        <v>44348</v>
      </c>
      <c r="H154" s="14">
        <f>'[1]TCE - ANEXO III - Preencher'!I163</f>
        <v>0</v>
      </c>
      <c r="I154" s="14">
        <f>'[1]TCE - ANEXO III - Preencher'!J163</f>
        <v>91.580799999999996</v>
      </c>
      <c r="J154" s="14">
        <f>'[1]TCE - ANEXO III - Preencher'!K163</f>
        <v>0</v>
      </c>
      <c r="K154" s="15">
        <f>'[1]TCE - ANEXO III - Preencher'!L163</f>
        <v>110.32259999999999</v>
      </c>
      <c r="L154" s="15">
        <f>'[1]TCE - ANEXO III - Preencher'!M163</f>
        <v>0</v>
      </c>
      <c r="M154" s="15">
        <f t="shared" si="13"/>
        <v>110.32259999999999</v>
      </c>
      <c r="N154" s="15">
        <f>'[1]TCE - ANEXO III - Preencher'!O136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116.55</v>
      </c>
      <c r="R154" s="15">
        <f>'[1]TCE - ANEXO III - Preencher'!S163</f>
        <v>66</v>
      </c>
      <c r="S154" s="16">
        <f t="shared" si="15"/>
        <v>50.55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253.80339999999995</v>
      </c>
    </row>
    <row r="155" spans="1:28" x14ac:dyDescent="0.2">
      <c r="A155" s="8">
        <f>IFERROR(VLOOKUP(B155,'[1]DADOS (OCULTAR)'!$P$3:$R$56,3,0),"")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Preencher'!E134</f>
        <v>ISABELA VITA BEZERRA DANTAS GALINDO</v>
      </c>
      <c r="E155" s="9" t="str">
        <f>IF('[1]TCE - ANEXO III - Preencher'!F164="4 - Assistência Odontológica","2 - Outros Profissionais da Saúde",'[1]TCE - ANEXO III - Preencher'!F164)</f>
        <v>2-Outros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44348</v>
      </c>
      <c r="H155" s="14">
        <f>'[1]TCE - ANEXO III - Preencher'!I164</f>
        <v>0</v>
      </c>
      <c r="I155" s="14">
        <f>'[1]TCE - ANEXO III - Preencher'!J164</f>
        <v>107.80800000000001</v>
      </c>
      <c r="J155" s="14">
        <f>'[1]TCE - ANEXO III - Preencher'!K164</f>
        <v>0</v>
      </c>
      <c r="K155" s="15">
        <f>'[1]TCE - ANEXO III - Preencher'!L164</f>
        <v>110.32259999999999</v>
      </c>
      <c r="L155" s="15">
        <f>'[1]TCE - ANEXO III - Preencher'!M164</f>
        <v>22</v>
      </c>
      <c r="M155" s="15">
        <f t="shared" si="13"/>
        <v>88.322599999999994</v>
      </c>
      <c r="N155" s="15">
        <f>'[1]TCE - ANEXO III - Preencher'!O137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116.55</v>
      </c>
      <c r="R155" s="15">
        <f>'[1]TCE - ANEXO III - Preencher'!S164</f>
        <v>66</v>
      </c>
      <c r="S155" s="16">
        <f t="shared" si="15"/>
        <v>50.55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248.03059999999999</v>
      </c>
    </row>
    <row r="156" spans="1:28" x14ac:dyDescent="0.2">
      <c r="A156" s="8">
        <f>IFERROR(VLOOKUP(B156,'[1]DADOS (OCULTAR)'!$P$3:$R$56,3,0),"")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Preencher'!E135</f>
        <v>IVISON MEIRELES MONTEIRO</v>
      </c>
      <c r="E156" s="9" t="str">
        <f>IF('[1]TCE - ANEXO III - Preencher'!F165="4 - Assistência Odontológica","2 - Outros Profissionais da Saúde",'[1]TCE - ANEXO III - Preencher'!F165)</f>
        <v>3-Administrativo</v>
      </c>
      <c r="F156" s="12">
        <f>'[1]TCE - ANEXO III - Preencher'!G165</f>
        <v>351605</v>
      </c>
      <c r="G156" s="13">
        <f>IF('[1]TCE - ANEXO III - Preencher'!H165="","",'[1]TCE - ANEXO III - Preencher'!H165)</f>
        <v>44348</v>
      </c>
      <c r="H156" s="14">
        <f>'[1]TCE - ANEXO III - Preencher'!I165</f>
        <v>0</v>
      </c>
      <c r="I156" s="14">
        <f>'[1]TCE - ANEXO III - Preencher'!J165</f>
        <v>239.136</v>
      </c>
      <c r="J156" s="14">
        <f>'[1]TCE - ANEXO III - Preencher'!K165</f>
        <v>0</v>
      </c>
      <c r="K156" s="15">
        <f>'[1]TCE - ANEXO III - Preencher'!L165</f>
        <v>110.32259999999999</v>
      </c>
      <c r="L156" s="15">
        <f>'[1]TCE - ANEXO III - Preencher'!M165</f>
        <v>30.86</v>
      </c>
      <c r="M156" s="15">
        <f t="shared" si="13"/>
        <v>79.462599999999995</v>
      </c>
      <c r="N156" s="15">
        <f>'[1]TCE - ANEXO III - Preencher'!O138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319.9486</v>
      </c>
    </row>
    <row r="157" spans="1:28" x14ac:dyDescent="0.2">
      <c r="A157" s="8">
        <f>IFERROR(VLOOKUP(B157,'[1]DADOS (OCULTAR)'!$P$3:$R$56,3,0),"")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Preencher'!E136</f>
        <v>JACKELINE DA SILVA PIRES</v>
      </c>
      <c r="E157" s="9" t="str">
        <f>IF('[1]TCE - ANEXO III - Preencher'!F166="4 - Assistência Odontológica","2 - Outros Profissionais da Saúde",'[1]TCE - ANEXO III - Preencher'!F166)</f>
        <v>1-Médico</v>
      </c>
      <c r="F157" s="12">
        <f>'[1]TCE - ANEXO III - Preencher'!G166</f>
        <v>225125</v>
      </c>
      <c r="G157" s="13">
        <f>IF('[1]TCE - ANEXO III - Preencher'!H166="","",'[1]TCE - ANEXO III - Preencher'!H166)</f>
        <v>44348</v>
      </c>
      <c r="H157" s="14">
        <f>'[1]TCE - ANEXO III - Preencher'!I166</f>
        <v>0</v>
      </c>
      <c r="I157" s="14">
        <f>'[1]TCE - ANEXO III - Preencher'!J166</f>
        <v>725.69200000000001</v>
      </c>
      <c r="J157" s="14">
        <f>'[1]TCE - ANEXO III - Preencher'!K166</f>
        <v>0</v>
      </c>
      <c r="K157" s="15">
        <f>'[1]TCE - ANEXO III - Preencher'!L166</f>
        <v>110.32259999999999</v>
      </c>
      <c r="L157" s="15">
        <f>'[1]TCE - ANEXO III - Preencher'!M166</f>
        <v>0</v>
      </c>
      <c r="M157" s="15">
        <f t="shared" si="13"/>
        <v>110.32259999999999</v>
      </c>
      <c r="N157" s="15">
        <f>'[1]TCE - ANEXO III - Preencher'!O139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837.3646</v>
      </c>
    </row>
    <row r="158" spans="1:28" x14ac:dyDescent="0.2">
      <c r="A158" s="8">
        <f>IFERROR(VLOOKUP(B158,'[1]DADOS (OCULTAR)'!$P$3:$R$56,3,0),"")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Preencher'!E137</f>
        <v>JACKSON DA SILVA PIRES NETO</v>
      </c>
      <c r="E158" s="9" t="str">
        <f>IF('[1]TCE - ANEXO III - Preencher'!F167="4 - Assistência Odontológica","2 - Outros Profissionais da Saúde",'[1]TCE - ANEXO III - Preencher'!F167)</f>
        <v>2-Outros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44348</v>
      </c>
      <c r="H158" s="14">
        <f>'[1]TCE - ANEXO III - Preencher'!I167</f>
        <v>0</v>
      </c>
      <c r="I158" s="14">
        <f>'[1]TCE - ANEXO III - Preencher'!J167</f>
        <v>149.70480000000001</v>
      </c>
      <c r="J158" s="14">
        <f>'[1]TCE - ANEXO III - Preencher'!K167</f>
        <v>0</v>
      </c>
      <c r="K158" s="15">
        <f>'[1]TCE - ANEXO III - Preencher'!L167</f>
        <v>110.32259999999999</v>
      </c>
      <c r="L158" s="15">
        <f>'[1]TCE - ANEXO III - Preencher'!M167</f>
        <v>22</v>
      </c>
      <c r="M158" s="15">
        <f t="shared" si="13"/>
        <v>88.322599999999994</v>
      </c>
      <c r="N158" s="15">
        <f>'[1]TCE - ANEXO III - Preencher'!O140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239.37739999999999</v>
      </c>
    </row>
    <row r="159" spans="1:28" x14ac:dyDescent="0.2">
      <c r="A159" s="8">
        <f>IFERROR(VLOOKUP(B159,'[1]DADOS (OCULTAR)'!$P$3:$R$56,3,0),"")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Preencher'!E138</f>
        <v>JAILSON SOUZA DE CARVALHO</v>
      </c>
      <c r="E159" s="9" t="str">
        <f>IF('[1]TCE - ANEXO III - Preencher'!F168="4 - Assistência Odontológica","2 - Outros Profissionais da Saúde",'[1]TCE - ANEXO III - Preencher'!F168)</f>
        <v>1-Médico</v>
      </c>
      <c r="F159" s="12">
        <f>'[1]TCE - ANEXO III - Preencher'!G168</f>
        <v>225125</v>
      </c>
      <c r="G159" s="13">
        <f>IF('[1]TCE - ANEXO III - Preencher'!H168="","",'[1]TCE - ANEXO III - Preencher'!H168)</f>
        <v>44348</v>
      </c>
      <c r="H159" s="14">
        <f>'[1]TCE - ANEXO III - Preencher'!I168</f>
        <v>0</v>
      </c>
      <c r="I159" s="14">
        <f>'[1]TCE - ANEXO III - Preencher'!J168</f>
        <v>1331.404</v>
      </c>
      <c r="J159" s="14">
        <f>'[1]TCE - ANEXO III - Preencher'!K168</f>
        <v>0</v>
      </c>
      <c r="K159" s="15">
        <f>'[1]TCE - ANEXO III - Preencher'!L168</f>
        <v>110.32259999999999</v>
      </c>
      <c r="L159" s="15">
        <f>'[1]TCE - ANEXO III - Preencher'!M168</f>
        <v>6.34</v>
      </c>
      <c r="M159" s="15">
        <f t="shared" si="13"/>
        <v>103.98259999999999</v>
      </c>
      <c r="N159" s="15">
        <f>'[1]TCE - ANEXO III - Preencher'!O141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1436.7366</v>
      </c>
    </row>
    <row r="160" spans="1:28" x14ac:dyDescent="0.2">
      <c r="A160" s="8">
        <f>IFERROR(VLOOKUP(B160,'[1]DADOS (OCULTAR)'!$P$3:$R$56,3,0),"")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Preencher'!E139</f>
        <v>JAILTON JUNIOR MACEDO</v>
      </c>
      <c r="E160" s="9" t="str">
        <f>IF('[1]TCE - ANEXO III - Preencher'!F169="4 - Assistência Odontológica","2 - Outros Profissionais da Saúde",'[1]TCE - ANEXO III - Preencher'!F169)</f>
        <v>2-Outros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44348</v>
      </c>
      <c r="H160" s="14">
        <f>'[1]TCE - ANEXO III - Preencher'!I169</f>
        <v>0</v>
      </c>
      <c r="I160" s="14">
        <f>'[1]TCE - ANEXO III - Preencher'!J169</f>
        <v>181.7072</v>
      </c>
      <c r="J160" s="14">
        <f>'[1]TCE - ANEXO III - Preencher'!K169</f>
        <v>0</v>
      </c>
      <c r="K160" s="15">
        <f>'[1]TCE - ANEXO III - Preencher'!L169</f>
        <v>110.32259999999999</v>
      </c>
      <c r="L160" s="15">
        <f>'[1]TCE - ANEXO III - Preencher'!M169</f>
        <v>22</v>
      </c>
      <c r="M160" s="15">
        <f t="shared" si="13"/>
        <v>88.322599999999994</v>
      </c>
      <c r="N160" s="15">
        <f>'[1]TCE - ANEXO III - Preencher'!O142</f>
        <v>10.83</v>
      </c>
      <c r="O160" s="15">
        <f>'[1]TCE - ANEXO III - Preencher'!P169</f>
        <v>0</v>
      </c>
      <c r="P160" s="16">
        <f t="shared" si="14"/>
        <v>10.83</v>
      </c>
      <c r="Q160" s="15">
        <f>'[1]TCE - ANEXO III - Preencher'!R169</f>
        <v>229.05</v>
      </c>
      <c r="R160" s="15">
        <f>'[1]TCE - ANEXO III - Preencher'!S169</f>
        <v>66</v>
      </c>
      <c r="S160" s="16">
        <f t="shared" si="15"/>
        <v>163.05000000000001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443.90980000000002</v>
      </c>
    </row>
    <row r="161" spans="1:28" x14ac:dyDescent="0.2">
      <c r="A161" s="8">
        <f>IFERROR(VLOOKUP(B161,'[1]DADOS (OCULTAR)'!$P$3:$R$56,3,0),"")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Preencher'!E140</f>
        <v>JAIR MACIEL DE OLIVEIRA</v>
      </c>
      <c r="E161" s="9" t="str">
        <f>IF('[1]TCE - ANEXO III - Preencher'!F170="4 - Assistência Odontológica","2 - Outros Profissionais da Saúde",'[1]TCE - ANEXO III - Preencher'!F170)</f>
        <v>2-Outros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44348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110.32259999999999</v>
      </c>
      <c r="L161" s="15">
        <f>'[1]TCE - ANEXO III - Preencher'!M170</f>
        <v>0</v>
      </c>
      <c r="M161" s="15">
        <f t="shared" si="13"/>
        <v>110.32259999999999</v>
      </c>
      <c r="N161" s="15">
        <f>'[1]TCE - ANEXO III - Preencher'!O143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111.67259999999999</v>
      </c>
    </row>
    <row r="162" spans="1:28" x14ac:dyDescent="0.2">
      <c r="A162" s="8">
        <f>IFERROR(VLOOKUP(B162,'[1]DADOS (OCULTAR)'!$P$3:$R$56,3,0),"")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Preencher'!E141</f>
        <v>JAIRO DA SILVA SANTOS</v>
      </c>
      <c r="E162" s="9" t="str">
        <f>IF('[1]TCE - ANEXO III - Preencher'!F171="4 - Assistência Odontológica","2 - Outros Profissionais da Saúde",'[1]TCE - ANEXO III - Preencher'!F171)</f>
        <v>3-Administrativo</v>
      </c>
      <c r="F162" s="12">
        <f>'[1]TCE - ANEXO III - Preencher'!G171</f>
        <v>411010</v>
      </c>
      <c r="G162" s="13">
        <f>IF('[1]TCE - ANEXO III - Preencher'!H171="","",'[1]TCE - ANEXO III - Preencher'!H171)</f>
        <v>44348</v>
      </c>
      <c r="H162" s="14">
        <f>'[1]TCE - ANEXO III - Preencher'!I171</f>
        <v>0</v>
      </c>
      <c r="I162" s="14">
        <f>'[1]TCE - ANEXO III - Preencher'!J171</f>
        <v>125.34480000000001</v>
      </c>
      <c r="J162" s="14">
        <f>'[1]TCE - ANEXO III - Preencher'!K171</f>
        <v>0</v>
      </c>
      <c r="K162" s="15">
        <f>'[1]TCE - ANEXO III - Preencher'!L171</f>
        <v>110.32259999999999</v>
      </c>
      <c r="L162" s="15">
        <f>'[1]TCE - ANEXO III - Preencher'!M171</f>
        <v>22</v>
      </c>
      <c r="M162" s="15">
        <f t="shared" si="13"/>
        <v>88.322599999999994</v>
      </c>
      <c r="N162" s="15">
        <f>'[1]TCE - ANEXO III - Preencher'!O144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157.05000000000001</v>
      </c>
      <c r="R162" s="15">
        <f>'[1]TCE - ANEXO III - Preencher'!S171</f>
        <v>66</v>
      </c>
      <c r="S162" s="16">
        <f t="shared" si="15"/>
        <v>91.050000000000011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306.06740000000002</v>
      </c>
    </row>
    <row r="163" spans="1:28" x14ac:dyDescent="0.2">
      <c r="A163" s="8">
        <f>IFERROR(VLOOKUP(B163,'[1]DADOS (OCULTAR)'!$P$3:$R$56,3,0),"")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Preencher'!E142</f>
        <v>JAKIELE BEM GOMES</v>
      </c>
      <c r="E163" s="9" t="str">
        <f>IF('[1]TCE - ANEXO III - Preencher'!F172="4 - Assistência Odontológica","2 - Outros Profissionais da Saúde",'[1]TCE - ANEXO III - Preencher'!F172)</f>
        <v>3-Administrativo</v>
      </c>
      <c r="F163" s="12">
        <f>'[1]TCE - ANEXO III - Preencher'!G172</f>
        <v>223605</v>
      </c>
      <c r="G163" s="13">
        <f>IF('[1]TCE - ANEXO III - Preencher'!H172="","",'[1]TCE - ANEXO III - Preencher'!H172)</f>
        <v>44348</v>
      </c>
      <c r="H163" s="14">
        <f>'[1]TCE - ANEXO III - Preencher'!I172</f>
        <v>0</v>
      </c>
      <c r="I163" s="14">
        <f>'[1]TCE - ANEXO III - Preencher'!J172</f>
        <v>309.94720000000001</v>
      </c>
      <c r="J163" s="14">
        <f>'[1]TCE - ANEXO III - Preencher'!K172</f>
        <v>0</v>
      </c>
      <c r="K163" s="15">
        <f>'[1]TCE - ANEXO III - Preencher'!L172</f>
        <v>110.32259999999999</v>
      </c>
      <c r="L163" s="15">
        <f>'[1]TCE - ANEXO III - Preencher'!M172</f>
        <v>3.1</v>
      </c>
      <c r="M163" s="15">
        <f t="shared" si="13"/>
        <v>107.2226</v>
      </c>
      <c r="N163" s="15">
        <f>'[1]TCE - ANEXO III - Preencher'!O145</f>
        <v>10.83</v>
      </c>
      <c r="O163" s="15">
        <f>'[1]TCE - ANEXO III - Preencher'!P172</f>
        <v>0</v>
      </c>
      <c r="P163" s="16">
        <f t="shared" si="14"/>
        <v>10.83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427.99979999999999</v>
      </c>
    </row>
    <row r="164" spans="1:28" x14ac:dyDescent="0.2">
      <c r="A164" s="8">
        <f>IFERROR(VLOOKUP(B164,'[1]DADOS (OCULTAR)'!$P$3:$R$56,3,0),"")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Preencher'!E143</f>
        <v>JANAINA BARBOSA DE FRAGA</v>
      </c>
      <c r="E164" s="9" t="str">
        <f>IF('[1]TCE - ANEXO III - Preencher'!F173="4 - Assistência Odontológica","2 - Outros Profissionais da Saúde",'[1]TCE - ANEXO III - Preencher'!F173)</f>
        <v>3-Administrativo</v>
      </c>
      <c r="F164" s="12">
        <f>'[1]TCE - ANEXO III - Preencher'!G173</f>
        <v>411010</v>
      </c>
      <c r="G164" s="13">
        <f>IF('[1]TCE - ANEXO III - Preencher'!H173="","",'[1]TCE - ANEXO III - Preencher'!H173)</f>
        <v>44348</v>
      </c>
      <c r="H164" s="14">
        <f>'[1]TCE - ANEXO III - Preencher'!I173</f>
        <v>0</v>
      </c>
      <c r="I164" s="14">
        <f>'[1]TCE - ANEXO III - Preencher'!J173</f>
        <v>109.14239999999999</v>
      </c>
      <c r="J164" s="14">
        <f>'[1]TCE - ANEXO III - Preencher'!K173</f>
        <v>0</v>
      </c>
      <c r="K164" s="15">
        <f>'[1]TCE - ANEXO III - Preencher'!L173</f>
        <v>110.32259999999999</v>
      </c>
      <c r="L164" s="15">
        <f>'[1]TCE - ANEXO III - Preencher'!M173</f>
        <v>22</v>
      </c>
      <c r="M164" s="15">
        <f t="shared" si="13"/>
        <v>88.322599999999994</v>
      </c>
      <c r="N164" s="15">
        <f>'[1]TCE - ANEXO III - Preencher'!O146</f>
        <v>1.35</v>
      </c>
      <c r="O164" s="15">
        <f>'[1]TCE - ANEXO III - Preencher'!P173</f>
        <v>0</v>
      </c>
      <c r="P164" s="16">
        <f t="shared" si="14"/>
        <v>1.35</v>
      </c>
      <c r="Q164" s="15">
        <f>'[1]TCE - ANEXO III - Preencher'!R173</f>
        <v>79.05</v>
      </c>
      <c r="R164" s="15">
        <f>'[1]TCE - ANEXO III - Preencher'!S173</f>
        <v>66</v>
      </c>
      <c r="S164" s="16">
        <f t="shared" si="15"/>
        <v>13.049999999999997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211.86499999999995</v>
      </c>
    </row>
    <row r="165" spans="1:28" x14ac:dyDescent="0.2">
      <c r="A165" s="8">
        <f>IFERROR(VLOOKUP(B165,'[1]DADOS (OCULTAR)'!$P$3:$R$56,3,0),"")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Preencher'!E144</f>
        <v>JENNIFFER PACHECO DA SILVA</v>
      </c>
      <c r="E165" s="9" t="str">
        <f>IF('[1]TCE - ANEXO III - Preencher'!F174="4 - Assistência Odontológica","2 - Outros Profissionais da Saúde",'[1]TCE - ANEXO III - Preencher'!F174)</f>
        <v>3-Administrativo</v>
      </c>
      <c r="F165" s="12">
        <f>'[1]TCE - ANEXO III - Preencher'!G174</f>
        <v>322415</v>
      </c>
      <c r="G165" s="13">
        <f>IF('[1]TCE - ANEXO III - Preencher'!H174="","",'[1]TCE - ANEXO III - Preencher'!H174)</f>
        <v>44348</v>
      </c>
      <c r="H165" s="14">
        <f>'[1]TCE - ANEXO III - Preencher'!I174</f>
        <v>0</v>
      </c>
      <c r="I165" s="14">
        <f>'[1]TCE - ANEXO III - Preencher'!J174</f>
        <v>110.5264</v>
      </c>
      <c r="J165" s="14">
        <f>'[1]TCE - ANEXO III - Preencher'!K174</f>
        <v>0</v>
      </c>
      <c r="K165" s="15">
        <f>'[1]TCE - ANEXO III - Preencher'!L174</f>
        <v>110.32259999999999</v>
      </c>
      <c r="L165" s="15">
        <f>'[1]TCE - ANEXO III - Preencher'!M174</f>
        <v>22</v>
      </c>
      <c r="M165" s="15">
        <f t="shared" si="13"/>
        <v>88.322599999999994</v>
      </c>
      <c r="N165" s="15">
        <f>'[1]TCE - ANEXO III - Preencher'!O147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229.05</v>
      </c>
      <c r="R165" s="15">
        <f>'[1]TCE - ANEXO III - Preencher'!S174</f>
        <v>66</v>
      </c>
      <c r="S165" s="16">
        <f t="shared" si="15"/>
        <v>163.05000000000001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363.24900000000002</v>
      </c>
    </row>
    <row r="166" spans="1:28" x14ac:dyDescent="0.2">
      <c r="A166" s="8">
        <f>IFERROR(VLOOKUP(B166,'[1]DADOS (OCULTAR)'!$P$3:$R$56,3,0),"")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Preencher'!E145</f>
        <v>JESSICA FERNANDES DE LIMA</v>
      </c>
      <c r="E166" s="9" t="str">
        <f>IF('[1]TCE - ANEXO III - Preencher'!F175="4 - Assistência Odontológica","2 - Outros Profissionais da Saúde",'[1]TCE - ANEXO III - Preencher'!F175)</f>
        <v>2-Outros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44348</v>
      </c>
      <c r="H166" s="14">
        <f>'[1]TCE - ANEXO III - Preencher'!I175</f>
        <v>0</v>
      </c>
      <c r="I166" s="14">
        <f>'[1]TCE - ANEXO III - Preencher'!J175</f>
        <v>406.14319999999998</v>
      </c>
      <c r="J166" s="14">
        <f>'[1]TCE - ANEXO III - Preencher'!K175</f>
        <v>0</v>
      </c>
      <c r="K166" s="15">
        <f>'[1]TCE - ANEXO III - Preencher'!L175</f>
        <v>110.32259999999999</v>
      </c>
      <c r="L166" s="15">
        <f>'[1]TCE - ANEXO III - Preencher'!M175</f>
        <v>3.08</v>
      </c>
      <c r="M166" s="15">
        <f t="shared" si="13"/>
        <v>107.2426</v>
      </c>
      <c r="N166" s="15">
        <f>'[1]TCE - ANEXO III - Preencher'!O148</f>
        <v>1.35</v>
      </c>
      <c r="O166" s="15">
        <f>'[1]TCE - ANEXO III - Preencher'!P175</f>
        <v>0</v>
      </c>
      <c r="P166" s="16">
        <f t="shared" si="14"/>
        <v>1.35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514.73580000000004</v>
      </c>
    </row>
    <row r="167" spans="1:28" x14ac:dyDescent="0.2">
      <c r="A167" s="8">
        <f>IFERROR(VLOOKUP(B167,'[1]DADOS (OCULTAR)'!$P$3:$R$56,3,0),"")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Preencher'!E146</f>
        <v>JESSIKA LIMA DE SOUZA</v>
      </c>
      <c r="E167" s="9" t="str">
        <f>IF('[1]TCE - ANEXO III - Preencher'!F176="4 - Assistência Odontológica","2 - Outros Profissionais da Saúde",'[1]TCE - ANEXO III - Preencher'!F176)</f>
        <v>2-Outros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44348</v>
      </c>
      <c r="H167" s="14">
        <f>'[1]TCE - ANEXO III - Preencher'!I176</f>
        <v>0</v>
      </c>
      <c r="I167" s="14">
        <f>'[1]TCE - ANEXO III - Preencher'!J176</f>
        <v>112.9752</v>
      </c>
      <c r="J167" s="14">
        <f>'[1]TCE - ANEXO III - Preencher'!K176</f>
        <v>0</v>
      </c>
      <c r="K167" s="15">
        <f>'[1]TCE - ANEXO III - Preencher'!L176</f>
        <v>110.32259999999999</v>
      </c>
      <c r="L167" s="15">
        <f>'[1]TCE - ANEXO III - Preencher'!M176</f>
        <v>22</v>
      </c>
      <c r="M167" s="15">
        <f t="shared" si="13"/>
        <v>88.322599999999994</v>
      </c>
      <c r="N167" s="15">
        <f>'[1]TCE - ANEXO III - Preencher'!O149</f>
        <v>1.35</v>
      </c>
      <c r="O167" s="15">
        <f>'[1]TCE - ANEXO III - Preencher'!P176</f>
        <v>0</v>
      </c>
      <c r="P167" s="16">
        <f t="shared" si="14"/>
        <v>1.35</v>
      </c>
      <c r="Q167" s="15">
        <f>'[1]TCE - ANEXO III - Preencher'!R176</f>
        <v>184.05</v>
      </c>
      <c r="R167" s="15">
        <f>'[1]TCE - ANEXO III - Preencher'!S176</f>
        <v>66</v>
      </c>
      <c r="S167" s="16">
        <f t="shared" si="15"/>
        <v>118.05000000000001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320.69780000000003</v>
      </c>
    </row>
    <row r="168" spans="1:28" x14ac:dyDescent="0.2">
      <c r="A168" s="8">
        <f>IFERROR(VLOOKUP(B168,'[1]DADOS (OCULTAR)'!$P$3:$R$56,3,0),"")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Preencher'!E147</f>
        <v>JOABE GOMES DO NASCIMENTO</v>
      </c>
      <c r="E168" s="9" t="str">
        <f>IF('[1]TCE - ANEXO III - Preencher'!F177="4 - Assistência Odontológica","2 - Outros Profissionais da Saúde",'[1]TCE - ANEXO III - Preencher'!F177)</f>
        <v>1-Médico</v>
      </c>
      <c r="F168" s="12">
        <f>'[1]TCE - ANEXO III - Preencher'!G177</f>
        <v>225125</v>
      </c>
      <c r="G168" s="13">
        <f>IF('[1]TCE - ANEXO III - Preencher'!H177="","",'[1]TCE - ANEXO III - Preencher'!H177)</f>
        <v>44348</v>
      </c>
      <c r="H168" s="14">
        <f>'[1]TCE - ANEXO III - Preencher'!I177</f>
        <v>0</v>
      </c>
      <c r="I168" s="14">
        <f>'[1]TCE - ANEXO III - Preencher'!J177</f>
        <v>738.28880000000004</v>
      </c>
      <c r="J168" s="14">
        <f>'[1]TCE - ANEXO III - Preencher'!K177</f>
        <v>0</v>
      </c>
      <c r="K168" s="15">
        <f>'[1]TCE - ANEXO III - Preencher'!L177</f>
        <v>110.32259999999999</v>
      </c>
      <c r="L168" s="15">
        <f>'[1]TCE - ANEXO III - Preencher'!M177</f>
        <v>0</v>
      </c>
      <c r="M168" s="15">
        <f t="shared" si="13"/>
        <v>110.32259999999999</v>
      </c>
      <c r="N168" s="15">
        <f>'[1]TCE - ANEXO III - Preencher'!O150</f>
        <v>10.83</v>
      </c>
      <c r="O168" s="15">
        <f>'[1]TCE - ANEXO III - Preencher'!P177</f>
        <v>0</v>
      </c>
      <c r="P168" s="16">
        <f t="shared" si="14"/>
        <v>10.83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859.44140000000004</v>
      </c>
    </row>
    <row r="169" spans="1:28" x14ac:dyDescent="0.2">
      <c r="A169" s="8">
        <f>IFERROR(VLOOKUP(B169,'[1]DADOS (OCULTAR)'!$P$3:$R$56,3,0),"")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Preencher'!E148</f>
        <v>JOAO ALBERICO OLIVEIRA DE ARAUJO</v>
      </c>
      <c r="E169" s="9" t="str">
        <f>IF('[1]TCE - ANEXO III - Preencher'!F178="4 - Assistência Odontológica","2 - Outros Profissionais da Saúde",'[1]TCE - ANEXO III - Preencher'!F178)</f>
        <v>1-Médico</v>
      </c>
      <c r="F169" s="12">
        <f>'[1]TCE - ANEXO III - Preencher'!G178</f>
        <v>225125</v>
      </c>
      <c r="G169" s="13">
        <f>IF('[1]TCE - ANEXO III - Preencher'!H178="","",'[1]TCE - ANEXO III - Preencher'!H178)</f>
        <v>44348</v>
      </c>
      <c r="H169" s="14">
        <f>'[1]TCE - ANEXO III - Preencher'!I178</f>
        <v>0</v>
      </c>
      <c r="I169" s="14">
        <f>'[1]TCE - ANEXO III - Preencher'!J178</f>
        <v>409.96800000000002</v>
      </c>
      <c r="J169" s="14">
        <f>'[1]TCE - ANEXO III - Preencher'!K178</f>
        <v>0</v>
      </c>
      <c r="K169" s="15">
        <f>'[1]TCE - ANEXO III - Preencher'!L178</f>
        <v>110.32259999999999</v>
      </c>
      <c r="L169" s="15">
        <f>'[1]TCE - ANEXO III - Preencher'!M178</f>
        <v>0</v>
      </c>
      <c r="M169" s="15">
        <f t="shared" si="13"/>
        <v>110.32259999999999</v>
      </c>
      <c r="N169" s="15">
        <f>'[1]TCE - ANEXO III - Preencher'!O151</f>
        <v>1.35</v>
      </c>
      <c r="O169" s="15">
        <f>'[1]TCE - ANEXO III - Preencher'!P178</f>
        <v>0</v>
      </c>
      <c r="P169" s="16">
        <f t="shared" si="14"/>
        <v>1.35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521.64060000000006</v>
      </c>
    </row>
    <row r="170" spans="1:28" x14ac:dyDescent="0.2">
      <c r="A170" s="8">
        <f>IFERROR(VLOOKUP(B170,'[1]DADOS (OCULTAR)'!$P$3:$R$56,3,0),"")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Preencher'!E149</f>
        <v>JOAO ALEXANDRE ALVES DA SILVA</v>
      </c>
      <c r="E170" s="9" t="str">
        <f>IF('[1]TCE - ANEXO III - Preencher'!F179="4 - Assistência Odontológica","2 - Outros Profissionais da Saúde",'[1]TCE - ANEXO III - Preencher'!F179)</f>
        <v>1-Médico</v>
      </c>
      <c r="F170" s="12">
        <f>'[1]TCE - ANEXO III - Preencher'!G179</f>
        <v>225125</v>
      </c>
      <c r="G170" s="13">
        <f>IF('[1]TCE - ANEXO III - Preencher'!H179="","",'[1]TCE - ANEXO III - Preencher'!H179)</f>
        <v>44348</v>
      </c>
      <c r="H170" s="14">
        <f>'[1]TCE - ANEXO III - Preencher'!I179</f>
        <v>0</v>
      </c>
      <c r="I170" s="14">
        <f>'[1]TCE - ANEXO III - Preencher'!J179</f>
        <v>674.05439999999999</v>
      </c>
      <c r="J170" s="14">
        <f>'[1]TCE - ANEXO III - Preencher'!K179</f>
        <v>0</v>
      </c>
      <c r="K170" s="15">
        <f>'[1]TCE - ANEXO III - Preencher'!L179</f>
        <v>110.32259999999999</v>
      </c>
      <c r="L170" s="15">
        <f>'[1]TCE - ANEXO III - Preencher'!M179</f>
        <v>0</v>
      </c>
      <c r="M170" s="15">
        <f t="shared" si="13"/>
        <v>110.32259999999999</v>
      </c>
      <c r="N170" s="15">
        <f>'[1]TCE - ANEXO III - Preencher'!O152</f>
        <v>1.35</v>
      </c>
      <c r="O170" s="15">
        <f>'[1]TCE - ANEXO III - Preencher'!P179</f>
        <v>0</v>
      </c>
      <c r="P170" s="16">
        <f t="shared" si="14"/>
        <v>1.35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785.72699999999998</v>
      </c>
    </row>
    <row r="171" spans="1:28" x14ac:dyDescent="0.2">
      <c r="A171" s="8">
        <f>IFERROR(VLOOKUP(B171,'[1]DADOS (OCULTAR)'!$P$3:$R$56,3,0),"")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Preencher'!E150</f>
        <v>JOAO BOSCO BARRETO COUTO NETO</v>
      </c>
      <c r="E171" s="9" t="str">
        <f>IF('[1]TCE - ANEXO III - Preencher'!F180="4 - Assistência Odontológica","2 - Outros Profissionais da Saúde",'[1]TCE - ANEXO III - Preencher'!F180)</f>
        <v>3-Administrativo</v>
      </c>
      <c r="F171" s="12">
        <f>'[1]TCE - ANEXO III - Preencher'!G180</f>
        <v>223208</v>
      </c>
      <c r="G171" s="13">
        <f>IF('[1]TCE - ANEXO III - Preencher'!H180="","",'[1]TCE - ANEXO III - Preencher'!H180)</f>
        <v>44348</v>
      </c>
      <c r="H171" s="14">
        <f>'[1]TCE - ANEXO III - Preencher'!I180</f>
        <v>0</v>
      </c>
      <c r="I171" s="14">
        <f>'[1]TCE - ANEXO III - Preencher'!J180</f>
        <v>299.39280000000002</v>
      </c>
      <c r="J171" s="14">
        <f>'[1]TCE - ANEXO III - Preencher'!K180</f>
        <v>0</v>
      </c>
      <c r="K171" s="15">
        <f>'[1]TCE - ANEXO III - Preencher'!L180</f>
        <v>110.32259999999999</v>
      </c>
      <c r="L171" s="15">
        <f>'[1]TCE - ANEXO III - Preencher'!M180</f>
        <v>0</v>
      </c>
      <c r="M171" s="15">
        <f t="shared" si="13"/>
        <v>110.32259999999999</v>
      </c>
      <c r="N171" s="15">
        <f>'[1]TCE - ANEXO III - Preencher'!O153</f>
        <v>10.83</v>
      </c>
      <c r="O171" s="15">
        <f>'[1]TCE - ANEXO III - Preencher'!P180</f>
        <v>0</v>
      </c>
      <c r="P171" s="16">
        <f t="shared" si="14"/>
        <v>10.83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420.54540000000003</v>
      </c>
    </row>
    <row r="172" spans="1:28" x14ac:dyDescent="0.2">
      <c r="A172" s="8">
        <f>IFERROR(VLOOKUP(B172,'[1]DADOS (OCULTAR)'!$P$3:$R$56,3,0),"")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Preencher'!E151</f>
        <v>JOAO GABRIEL CARNEIRO DE LIRA</v>
      </c>
      <c r="E172" s="9" t="str">
        <f>IF('[1]TCE - ANEXO III - Preencher'!F181="4 - Assistência Odontológica","2 - Outros Profissionais da Saúde",'[1]TCE - ANEXO III - Preencher'!F181)</f>
        <v>1-Médico</v>
      </c>
      <c r="F172" s="12">
        <f>'[1]TCE - ANEXO III - Preencher'!G181</f>
        <v>225125</v>
      </c>
      <c r="G172" s="13">
        <f>IF('[1]TCE - ANEXO III - Preencher'!H181="","",'[1]TCE - ANEXO III - Preencher'!H181)</f>
        <v>44348</v>
      </c>
      <c r="H172" s="14">
        <f>'[1]TCE - ANEXO III - Preencher'!I181</f>
        <v>0</v>
      </c>
      <c r="I172" s="14">
        <f>'[1]TCE - ANEXO III - Preencher'!J181</f>
        <v>360.16719999999998</v>
      </c>
      <c r="J172" s="14">
        <f>'[1]TCE - ANEXO III - Preencher'!K181</f>
        <v>0</v>
      </c>
      <c r="K172" s="15">
        <f>'[1]TCE - ANEXO III - Preencher'!L181</f>
        <v>110.32259999999999</v>
      </c>
      <c r="L172" s="15">
        <f>'[1]TCE - ANEXO III - Preencher'!M181</f>
        <v>3.17</v>
      </c>
      <c r="M172" s="15">
        <f t="shared" si="13"/>
        <v>107.15259999999999</v>
      </c>
      <c r="N172" s="15">
        <f>'[1]TCE - ANEXO III - Preencher'!O154</f>
        <v>1.35</v>
      </c>
      <c r="O172" s="15">
        <f>'[1]TCE - ANEXO III - Preencher'!P181</f>
        <v>0</v>
      </c>
      <c r="P172" s="16">
        <f t="shared" si="14"/>
        <v>1.35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468.66980000000001</v>
      </c>
    </row>
    <row r="173" spans="1:28" x14ac:dyDescent="0.2">
      <c r="A173" s="8">
        <f>IFERROR(VLOOKUP(B173,'[1]DADOS (OCULTAR)'!$P$3:$R$56,3,0),"")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Preencher'!E152</f>
        <v>JOCASTRA MARIA DA SILVA</v>
      </c>
      <c r="E173" s="9" t="str">
        <f>IF('[1]TCE - ANEXO III - Preencher'!F182="4 - Assistência Odontológica","2 - Outros Profissionais da Saúde",'[1]TCE - ANEXO III - Preencher'!F182)</f>
        <v>3-Administrativo</v>
      </c>
      <c r="F173" s="12">
        <f>'[1]TCE - ANEXO III - Preencher'!G182</f>
        <v>223405</v>
      </c>
      <c r="G173" s="13">
        <f>IF('[1]TCE - ANEXO III - Preencher'!H182="","",'[1]TCE - ANEXO III - Preencher'!H182)</f>
        <v>44348</v>
      </c>
      <c r="H173" s="14">
        <f>'[1]TCE - ANEXO III - Preencher'!I182</f>
        <v>0</v>
      </c>
      <c r="I173" s="14">
        <f>'[1]TCE - ANEXO III - Preencher'!J182</f>
        <v>438.93439999999998</v>
      </c>
      <c r="J173" s="14">
        <f>'[1]TCE - ANEXO III - Preencher'!K182</f>
        <v>0</v>
      </c>
      <c r="K173" s="15">
        <f>'[1]TCE - ANEXO III - Preencher'!L182</f>
        <v>110.32259999999999</v>
      </c>
      <c r="L173" s="15">
        <f>'[1]TCE - ANEXO III - Preencher'!M182</f>
        <v>0</v>
      </c>
      <c r="M173" s="15">
        <f t="shared" si="13"/>
        <v>110.32259999999999</v>
      </c>
      <c r="N173" s="15">
        <f>'[1]TCE - ANEXO III - Preencher'!O155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550.60699999999997</v>
      </c>
    </row>
    <row r="174" spans="1:28" x14ac:dyDescent="0.2">
      <c r="A174" s="8">
        <f>IFERROR(VLOOKUP(B174,'[1]DADOS (OCULTAR)'!$P$3:$R$56,3,0),"")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Preencher'!E153</f>
        <v>JOSE MAURICIO LEITE</v>
      </c>
      <c r="E174" s="9" t="str">
        <f>IF('[1]TCE - ANEXO III - Preencher'!F183="4 - Assistência Odontológica","2 - Outros Profissionais da Saúde",'[1]TCE - ANEXO III - Preencher'!F183)</f>
        <v>3-Administrativo</v>
      </c>
      <c r="F174" s="12">
        <f>'[1]TCE - ANEXO III - Preencher'!G183</f>
        <v>223208</v>
      </c>
      <c r="G174" s="13">
        <f>IF('[1]TCE - ANEXO III - Preencher'!H183="","",'[1]TCE - ANEXO III - Preencher'!H183)</f>
        <v>44348</v>
      </c>
      <c r="H174" s="14">
        <f>'[1]TCE - ANEXO III - Preencher'!I183</f>
        <v>0</v>
      </c>
      <c r="I174" s="14">
        <f>'[1]TCE - ANEXO III - Preencher'!J183</f>
        <v>312.49200000000002</v>
      </c>
      <c r="J174" s="14">
        <f>'[1]TCE - ANEXO III - Preencher'!K183</f>
        <v>0</v>
      </c>
      <c r="K174" s="15">
        <f>'[1]TCE - ANEXO III - Preencher'!L183</f>
        <v>110.32259999999999</v>
      </c>
      <c r="L174" s="15">
        <f>'[1]TCE - ANEXO III - Preencher'!M183</f>
        <v>0</v>
      </c>
      <c r="M174" s="15">
        <f t="shared" si="13"/>
        <v>110.32259999999999</v>
      </c>
      <c r="N174" s="15">
        <f>'[1]TCE - ANEXO III - Preencher'!O156</f>
        <v>1.35</v>
      </c>
      <c r="O174" s="15">
        <f>'[1]TCE - ANEXO III - Preencher'!P183</f>
        <v>0</v>
      </c>
      <c r="P174" s="16">
        <f t="shared" si="14"/>
        <v>1.35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424.16460000000006</v>
      </c>
    </row>
    <row r="175" spans="1:28" x14ac:dyDescent="0.2">
      <c r="A175" s="8">
        <f>IFERROR(VLOOKUP(B175,'[1]DADOS (OCULTAR)'!$P$3:$R$56,3,0),"")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Preencher'!E154</f>
        <v>JOSE VICENTE FERREIRA</v>
      </c>
      <c r="E175" s="9" t="str">
        <f>IF('[1]TCE - ANEXO III - Preencher'!F184="4 - Assistência Odontológica","2 - Outros Profissionais da Saúde",'[1]TCE - ANEXO III - Preencher'!F184)</f>
        <v>3-Administrativo</v>
      </c>
      <c r="F175" s="12">
        <f>'[1]TCE - ANEXO III - Preencher'!G184</f>
        <v>521130</v>
      </c>
      <c r="G175" s="13">
        <f>IF('[1]TCE - ANEXO III - Preencher'!H184="","",'[1]TCE - ANEXO III - Preencher'!H184)</f>
        <v>44348</v>
      </c>
      <c r="H175" s="14">
        <f>'[1]TCE - ANEXO III - Preencher'!I184</f>
        <v>0</v>
      </c>
      <c r="I175" s="14">
        <f>'[1]TCE - ANEXO III - Preencher'!J184</f>
        <v>104.7736</v>
      </c>
      <c r="J175" s="14">
        <f>'[1]TCE - ANEXO III - Preencher'!K184</f>
        <v>0</v>
      </c>
      <c r="K175" s="15">
        <f>'[1]TCE - ANEXO III - Preencher'!L184</f>
        <v>110.32259999999999</v>
      </c>
      <c r="L175" s="15">
        <f>'[1]TCE - ANEXO III - Preencher'!M184</f>
        <v>22</v>
      </c>
      <c r="M175" s="15">
        <f t="shared" si="13"/>
        <v>88.322599999999994</v>
      </c>
      <c r="N175" s="15">
        <f>'[1]TCE - ANEXO III - Preencher'!O157</f>
        <v>10.83</v>
      </c>
      <c r="O175" s="15">
        <f>'[1]TCE - ANEXO III - Preencher'!P184</f>
        <v>0</v>
      </c>
      <c r="P175" s="16">
        <f t="shared" si="14"/>
        <v>10.83</v>
      </c>
      <c r="Q175" s="15">
        <f>'[1]TCE - ANEXO III - Preencher'!R184</f>
        <v>229.05</v>
      </c>
      <c r="R175" s="15">
        <f>'[1]TCE - ANEXO III - Preencher'!S184</f>
        <v>66</v>
      </c>
      <c r="S175" s="16">
        <f t="shared" si="15"/>
        <v>163.05000000000001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366.97620000000006</v>
      </c>
    </row>
    <row r="176" spans="1:28" x14ac:dyDescent="0.2">
      <c r="A176" s="8">
        <f>IFERROR(VLOOKUP(B176,'[1]DADOS (OCULTAR)'!$P$3:$R$56,3,0),"")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Preencher'!E155</f>
        <v>JOSE WELLINGTON DA SILVA PEREIRA</v>
      </c>
      <c r="E176" s="9" t="str">
        <f>IF('[1]TCE - ANEXO III - Preencher'!F185="4 - Assistência Odontológica","2 - Outros Profissionais da Saúde",'[1]TCE - ANEXO III - Preencher'!F185)</f>
        <v>3-Administrativo</v>
      </c>
      <c r="F176" s="12">
        <f>'[1]TCE - ANEXO III - Preencher'!G185</f>
        <v>223705</v>
      </c>
      <c r="G176" s="13">
        <f>IF('[1]TCE - ANEXO III - Preencher'!H185="","",'[1]TCE - ANEXO III - Preencher'!H185)</f>
        <v>44348</v>
      </c>
      <c r="H176" s="14">
        <f>'[1]TCE - ANEXO III - Preencher'!I185</f>
        <v>0</v>
      </c>
      <c r="I176" s="14">
        <f>'[1]TCE - ANEXO III - Preencher'!J185</f>
        <v>96.68</v>
      </c>
      <c r="J176" s="14">
        <f>'[1]TCE - ANEXO III - Preencher'!K185</f>
        <v>0</v>
      </c>
      <c r="K176" s="15">
        <f>'[1]TCE - ANEXO III - Preencher'!L185</f>
        <v>110.32259999999999</v>
      </c>
      <c r="L176" s="15">
        <f>'[1]TCE - ANEXO III - Preencher'!M185</f>
        <v>22</v>
      </c>
      <c r="M176" s="15">
        <f t="shared" si="13"/>
        <v>88.322599999999994</v>
      </c>
      <c r="N176" s="15">
        <f>'[1]TCE - ANEXO III - Preencher'!O158</f>
        <v>1.35</v>
      </c>
      <c r="O176" s="15">
        <f>'[1]TCE - ANEXO III - Preencher'!P185</f>
        <v>0</v>
      </c>
      <c r="P176" s="16">
        <f t="shared" si="14"/>
        <v>1.35</v>
      </c>
      <c r="Q176" s="15">
        <f>'[1]TCE - ANEXO III - Preencher'!R185</f>
        <v>229.05</v>
      </c>
      <c r="R176" s="15">
        <f>'[1]TCE - ANEXO III - Preencher'!S185</f>
        <v>66</v>
      </c>
      <c r="S176" s="16">
        <f t="shared" si="15"/>
        <v>163.05000000000001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349.40260000000001</v>
      </c>
    </row>
    <row r="177" spans="1:28" x14ac:dyDescent="0.2">
      <c r="A177" s="8">
        <f>IFERROR(VLOOKUP(B177,'[1]DADOS (OCULTAR)'!$P$3:$R$56,3,0),"")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Preencher'!E156</f>
        <v>JOSELI CAVALCANTE DE ANDRADE</v>
      </c>
      <c r="E177" s="9" t="str">
        <f>IF('[1]TCE - ANEXO III - Preencher'!F186="4 - Assistência Odontológica","2 - Outros Profissionais da Saúde",'[1]TCE - ANEXO III - Preencher'!F186)</f>
        <v>3-Administrativo</v>
      </c>
      <c r="F177" s="12">
        <f>'[1]TCE - ANEXO III - Preencher'!G186</f>
        <v>223208</v>
      </c>
      <c r="G177" s="13">
        <f>IF('[1]TCE - ANEXO III - Preencher'!H186="","",'[1]TCE - ANEXO III - Preencher'!H186)</f>
        <v>44348</v>
      </c>
      <c r="H177" s="14">
        <f>'[1]TCE - ANEXO III - Preencher'!I186</f>
        <v>0</v>
      </c>
      <c r="I177" s="14">
        <f>'[1]TCE - ANEXO III - Preencher'!J186</f>
        <v>303.452</v>
      </c>
      <c r="J177" s="14">
        <f>'[1]TCE - ANEXO III - Preencher'!K186</f>
        <v>0</v>
      </c>
      <c r="K177" s="15">
        <f>'[1]TCE - ANEXO III - Preencher'!L186</f>
        <v>110.32259999999999</v>
      </c>
      <c r="L177" s="15">
        <f>'[1]TCE - ANEXO III - Preencher'!M186</f>
        <v>0</v>
      </c>
      <c r="M177" s="15">
        <f t="shared" si="13"/>
        <v>110.32259999999999</v>
      </c>
      <c r="N177" s="15">
        <f>'[1]TCE - ANEXO III - Preencher'!O159</f>
        <v>1.35</v>
      </c>
      <c r="O177" s="15">
        <f>'[1]TCE - ANEXO III - Preencher'!P186</f>
        <v>0</v>
      </c>
      <c r="P177" s="16">
        <f t="shared" si="14"/>
        <v>1.35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415.12459999999999</v>
      </c>
    </row>
    <row r="178" spans="1:28" x14ac:dyDescent="0.2">
      <c r="A178" s="8">
        <f>IFERROR(VLOOKUP(B178,'[1]DADOS (OCULTAR)'!$P$3:$R$56,3,0),"")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Preencher'!E157</f>
        <v>JOSETE ALVES DO AMARAL</v>
      </c>
      <c r="E178" s="9" t="str">
        <f>IF('[1]TCE - ANEXO III - Preencher'!F187="4 - Assistência Odontológica","2 - Outros Profissionais da Saúde",'[1]TCE - ANEXO III - Preencher'!F187)</f>
        <v>3-Administrativo</v>
      </c>
      <c r="F178" s="12">
        <f>'[1]TCE - ANEXO III - Preencher'!G187</f>
        <v>223605</v>
      </c>
      <c r="G178" s="13">
        <f>IF('[1]TCE - ANEXO III - Preencher'!H187="","",'[1]TCE - ANEXO III - Preencher'!H187)</f>
        <v>44348</v>
      </c>
      <c r="H178" s="14">
        <f>'[1]TCE - ANEXO III - Preencher'!I187</f>
        <v>0</v>
      </c>
      <c r="I178" s="14">
        <f>'[1]TCE - ANEXO III - Preencher'!J187</f>
        <v>82.1464</v>
      </c>
      <c r="J178" s="14">
        <f>'[1]TCE - ANEXO III - Preencher'!K187</f>
        <v>0</v>
      </c>
      <c r="K178" s="15">
        <f>'[1]TCE - ANEXO III - Preencher'!L187</f>
        <v>110.32259999999999</v>
      </c>
      <c r="L178" s="15">
        <f>'[1]TCE - ANEXO III - Preencher'!M187</f>
        <v>0</v>
      </c>
      <c r="M178" s="15">
        <f t="shared" si="13"/>
        <v>110.32259999999999</v>
      </c>
      <c r="N178" s="15">
        <f>'[1]TCE - ANEXO III - Preencher'!O160</f>
        <v>2.84</v>
      </c>
      <c r="O178" s="15">
        <f>'[1]TCE - ANEXO III - Preencher'!P187</f>
        <v>0</v>
      </c>
      <c r="P178" s="16">
        <f t="shared" si="14"/>
        <v>2.84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195.309</v>
      </c>
    </row>
    <row r="179" spans="1:28" x14ac:dyDescent="0.2">
      <c r="A179" s="8">
        <f>IFERROR(VLOOKUP(B179,'[1]DADOS (OCULTAR)'!$P$3:$R$56,3,0),"")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Preencher'!E158</f>
        <v>JOYCE DOS SANTOS SOARES</v>
      </c>
      <c r="E179" s="9" t="str">
        <f>IF('[1]TCE - ANEXO III - Preencher'!F188="4 - Assistência Odontológica","2 - Outros Profissionais da Saúde",'[1]TCE - ANEXO III - Preencher'!F188)</f>
        <v>2-Outros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44348</v>
      </c>
      <c r="H179" s="14">
        <f>'[1]TCE - ANEXO III - Preencher'!I188</f>
        <v>0</v>
      </c>
      <c r="I179" s="14">
        <f>'[1]TCE - ANEXO III - Preencher'!J188</f>
        <v>362.03120000000001</v>
      </c>
      <c r="J179" s="14">
        <f>'[1]TCE - ANEXO III - Preencher'!K188</f>
        <v>0</v>
      </c>
      <c r="K179" s="15">
        <f>'[1]TCE - ANEXO III - Preencher'!L188</f>
        <v>110.32259999999999</v>
      </c>
      <c r="L179" s="15">
        <f>'[1]TCE - ANEXO III - Preencher'!M188</f>
        <v>0</v>
      </c>
      <c r="M179" s="15">
        <f t="shared" si="13"/>
        <v>110.32259999999999</v>
      </c>
      <c r="N179" s="15">
        <f>'[1]TCE - ANEXO III - Preencher'!O161</f>
        <v>1.35</v>
      </c>
      <c r="O179" s="15">
        <f>'[1]TCE - ANEXO III - Preencher'!P188</f>
        <v>0</v>
      </c>
      <c r="P179" s="16">
        <f t="shared" si="14"/>
        <v>1.35</v>
      </c>
      <c r="Q179" s="15">
        <f>'[1]TCE - ANEXO III - Preencher'!R188</f>
        <v>181.05</v>
      </c>
      <c r="R179" s="15">
        <f>'[1]TCE - ANEXO III - Preencher'!S188</f>
        <v>104.87</v>
      </c>
      <c r="S179" s="16">
        <f t="shared" si="15"/>
        <v>76.180000000000007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549.88380000000006</v>
      </c>
    </row>
    <row r="180" spans="1:28" x14ac:dyDescent="0.2">
      <c r="A180" s="8">
        <f>IFERROR(VLOOKUP(B180,'[1]DADOS (OCULTAR)'!$P$3:$R$56,3,0),"")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Preencher'!E159</f>
        <v>JULIANA JOSEFA DA SILVA</v>
      </c>
      <c r="E180" s="9" t="str">
        <f>IF('[1]TCE - ANEXO III - Preencher'!F189="4 - Assistência Odontológica","2 - Outros Profissionais da Saúde",'[1]TCE - ANEXO III - Preencher'!F189)</f>
        <v>2-Outros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44348</v>
      </c>
      <c r="H180" s="14">
        <f>'[1]TCE - ANEXO III - Preencher'!I189</f>
        <v>0</v>
      </c>
      <c r="I180" s="14">
        <f>'[1]TCE - ANEXO III - Preencher'!J189</f>
        <v>392.83920000000001</v>
      </c>
      <c r="J180" s="14">
        <f>'[1]TCE - ANEXO III - Preencher'!K189</f>
        <v>0</v>
      </c>
      <c r="K180" s="15">
        <f>'[1]TCE - ANEXO III - Preencher'!L189</f>
        <v>110.32259999999999</v>
      </c>
      <c r="L180" s="15">
        <f>'[1]TCE - ANEXO III - Preencher'!M189</f>
        <v>0</v>
      </c>
      <c r="M180" s="15">
        <f t="shared" si="13"/>
        <v>110.32259999999999</v>
      </c>
      <c r="N180" s="15">
        <f>'[1]TCE - ANEXO III - Preencher'!O162</f>
        <v>1.35</v>
      </c>
      <c r="O180" s="15">
        <f>'[1]TCE - ANEXO III - Preencher'!P189</f>
        <v>0</v>
      </c>
      <c r="P180" s="16">
        <f t="shared" si="14"/>
        <v>1.35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504.51179999999999</v>
      </c>
    </row>
    <row r="181" spans="1:28" x14ac:dyDescent="0.2">
      <c r="A181" s="8">
        <f>IFERROR(VLOOKUP(B181,'[1]DADOS (OCULTAR)'!$P$3:$R$56,3,0),"")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Preencher'!E160</f>
        <v>JULIANA TAVARES LINS</v>
      </c>
      <c r="E181" s="9" t="str">
        <f>IF('[1]TCE - ANEXO III - Preencher'!F190="4 - Assistência Odontológica","2 - Outros Profissionais da Saúde",'[1]TCE - ANEXO III - Preencher'!F190)</f>
        <v>1-Médico</v>
      </c>
      <c r="F181" s="12">
        <f>'[1]TCE - ANEXO III - Preencher'!G190</f>
        <v>225125</v>
      </c>
      <c r="G181" s="13">
        <f>IF('[1]TCE - ANEXO III - Preencher'!H190="","",'[1]TCE - ANEXO III - Preencher'!H190)</f>
        <v>44348</v>
      </c>
      <c r="H181" s="14">
        <f>'[1]TCE - ANEXO III - Preencher'!I190</f>
        <v>0</v>
      </c>
      <c r="I181" s="14">
        <f>'[1]TCE - ANEXO III - Preencher'!J190</f>
        <v>349.68720000000002</v>
      </c>
      <c r="J181" s="14">
        <f>'[1]TCE - ANEXO III - Preencher'!K190</f>
        <v>0</v>
      </c>
      <c r="K181" s="15">
        <f>'[1]TCE - ANEXO III - Preencher'!L190</f>
        <v>110.32259999999999</v>
      </c>
      <c r="L181" s="15">
        <f>'[1]TCE - ANEXO III - Preencher'!M190</f>
        <v>0</v>
      </c>
      <c r="M181" s="15">
        <f t="shared" si="13"/>
        <v>110.32259999999999</v>
      </c>
      <c r="N181" s="15">
        <f>'[1]TCE - ANEXO III - Preencher'!O163</f>
        <v>1.35</v>
      </c>
      <c r="O181" s="15">
        <f>'[1]TCE - ANEXO III - Preencher'!P190</f>
        <v>0</v>
      </c>
      <c r="P181" s="16">
        <f t="shared" si="14"/>
        <v>1.35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461.35980000000006</v>
      </c>
    </row>
    <row r="182" spans="1:28" x14ac:dyDescent="0.2">
      <c r="A182" s="8">
        <f>IFERROR(VLOOKUP(B182,'[1]DADOS (OCULTAR)'!$P$3:$R$56,3,0),"")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Preencher'!E161</f>
        <v>JULIO CEZAR ALVES DA SILVA</v>
      </c>
      <c r="E182" s="9" t="str">
        <f>IF('[1]TCE - ANEXO III - Preencher'!F191="4 - Assistência Odontológica","2 - Outros Profissionais da Saúde",'[1]TCE - ANEXO III - Preencher'!F191)</f>
        <v>3-Administrativo</v>
      </c>
      <c r="F182" s="12">
        <f>'[1]TCE - ANEXO III - Preencher'!G191</f>
        <v>223208</v>
      </c>
      <c r="G182" s="13">
        <f>IF('[1]TCE - ANEXO III - Preencher'!H191="","",'[1]TCE - ANEXO III - Preencher'!H191)</f>
        <v>44348</v>
      </c>
      <c r="H182" s="14">
        <f>'[1]TCE - ANEXO III - Preencher'!I191</f>
        <v>0</v>
      </c>
      <c r="I182" s="14">
        <f>'[1]TCE - ANEXO III - Preencher'!J191</f>
        <v>300.09199999999998</v>
      </c>
      <c r="J182" s="14">
        <f>'[1]TCE - ANEXO III - Preencher'!K191</f>
        <v>0</v>
      </c>
      <c r="K182" s="15">
        <f>'[1]TCE - ANEXO III - Preencher'!L191</f>
        <v>110.32259999999999</v>
      </c>
      <c r="L182" s="15">
        <f>'[1]TCE - ANEXO III - Preencher'!M191</f>
        <v>0</v>
      </c>
      <c r="M182" s="15">
        <f t="shared" si="13"/>
        <v>110.32259999999999</v>
      </c>
      <c r="N182" s="15">
        <f>'[1]TCE - ANEXO III - Preencher'!O164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411.76459999999997</v>
      </c>
    </row>
    <row r="183" spans="1:28" x14ac:dyDescent="0.2">
      <c r="A183" s="8">
        <f>IFERROR(VLOOKUP(B183,'[1]DADOS (OCULTAR)'!$P$3:$R$56,3,0),"")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Preencher'!E162</f>
        <v>KATIA LIMA BELISARIO</v>
      </c>
      <c r="E183" s="9" t="str">
        <f>IF('[1]TCE - ANEXO III - Preencher'!F192="4 - Assistência Odontológica","2 - Outros Profissionais da Saúde",'[1]TCE - ANEXO III - Preencher'!F192)</f>
        <v>2-Outros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44348</v>
      </c>
      <c r="H183" s="14">
        <f>'[1]TCE - ANEXO III - Preencher'!I192</f>
        <v>0</v>
      </c>
      <c r="I183" s="14">
        <f>'[1]TCE - ANEXO III - Preencher'!J192</f>
        <v>124.7336</v>
      </c>
      <c r="J183" s="14">
        <f>'[1]TCE - ANEXO III - Preencher'!K192</f>
        <v>0</v>
      </c>
      <c r="K183" s="15">
        <f>'[1]TCE - ANEXO III - Preencher'!L192</f>
        <v>110.32259999999999</v>
      </c>
      <c r="L183" s="15">
        <f>'[1]TCE - ANEXO III - Preencher'!M192</f>
        <v>0</v>
      </c>
      <c r="M183" s="15">
        <f t="shared" si="13"/>
        <v>110.32259999999999</v>
      </c>
      <c r="N183" s="15">
        <f>'[1]TCE - ANEXO III - Preencher'!O165</f>
        <v>1.35</v>
      </c>
      <c r="O183" s="15">
        <f>'[1]TCE - ANEXO III - Preencher'!P192</f>
        <v>0</v>
      </c>
      <c r="P183" s="16">
        <f t="shared" si="14"/>
        <v>1.35</v>
      </c>
      <c r="Q183" s="15">
        <f>'[1]TCE - ANEXO III - Preencher'!R192</f>
        <v>169.05</v>
      </c>
      <c r="R183" s="15">
        <f>'[1]TCE - ANEXO III - Preencher'!S192</f>
        <v>52.8</v>
      </c>
      <c r="S183" s="16">
        <f t="shared" si="15"/>
        <v>116.25000000000001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352.65620000000001</v>
      </c>
    </row>
    <row r="184" spans="1:28" x14ac:dyDescent="0.2">
      <c r="A184" s="8">
        <f>IFERROR(VLOOKUP(B184,'[1]DADOS (OCULTAR)'!$P$3:$R$56,3,0),"")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Preencher'!E163</f>
        <v>KELLY BATISTA DE FREITAS</v>
      </c>
      <c r="E184" s="9" t="str">
        <f>IF('[1]TCE - ANEXO III - Preencher'!F193="4 - Assistência Odontológica","2 - Outros Profissionais da Saúde",'[1]TCE - ANEXO III - Preencher'!F193)</f>
        <v>2-Outros Profissionais da Saúde</v>
      </c>
      <c r="F184" s="12">
        <f>'[1]TCE - ANEXO III - Preencher'!G193</f>
        <v>223505</v>
      </c>
      <c r="G184" s="13">
        <f>IF('[1]TCE - ANEXO III - Preencher'!H193="","",'[1]TCE - ANEXO III - Preencher'!H193)</f>
        <v>44348</v>
      </c>
      <c r="H184" s="14">
        <f>'[1]TCE - ANEXO III - Preencher'!I193</f>
        <v>0</v>
      </c>
      <c r="I184" s="14">
        <f>'[1]TCE - ANEXO III - Preencher'!J193</f>
        <v>260.7688</v>
      </c>
      <c r="J184" s="14">
        <f>'[1]TCE - ANEXO III - Preencher'!K193</f>
        <v>0</v>
      </c>
      <c r="K184" s="15">
        <f>'[1]TCE - ANEXO III - Preencher'!L193</f>
        <v>110.32259999999999</v>
      </c>
      <c r="L184" s="15">
        <f>'[1]TCE - ANEXO III - Preencher'!M193</f>
        <v>3.08</v>
      </c>
      <c r="M184" s="15">
        <f t="shared" si="13"/>
        <v>107.2426</v>
      </c>
      <c r="N184" s="15">
        <f>'[1]TCE - ANEXO III - Preencher'!O166</f>
        <v>10.83</v>
      </c>
      <c r="O184" s="15">
        <f>'[1]TCE - ANEXO III - Preencher'!P193</f>
        <v>0</v>
      </c>
      <c r="P184" s="16">
        <f t="shared" si="14"/>
        <v>10.83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378.84139999999996</v>
      </c>
    </row>
    <row r="185" spans="1:28" x14ac:dyDescent="0.2">
      <c r="A185" s="8">
        <f>IFERROR(VLOOKUP(B185,'[1]DADOS (OCULTAR)'!$P$3:$R$56,3,0),"")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Preencher'!E164</f>
        <v>KLEITON JORGE GOMES DA SILVA</v>
      </c>
      <c r="E185" s="9" t="str">
        <f>IF('[1]TCE - ANEXO III - Preencher'!F194="4 - Assistência Odontológica","2 - Outros Profissionais da Saúde",'[1]TCE - ANEXO III - Preencher'!F194)</f>
        <v>3-Administrativo</v>
      </c>
      <c r="F185" s="12">
        <f>'[1]TCE - ANEXO III - Preencher'!G194</f>
        <v>411010</v>
      </c>
      <c r="G185" s="13">
        <f>IF('[1]TCE - ANEXO III - Preencher'!H194="","",'[1]TCE - ANEXO III - Preencher'!H194)</f>
        <v>44348</v>
      </c>
      <c r="H185" s="14">
        <f>'[1]TCE - ANEXO III - Preencher'!I194</f>
        <v>0</v>
      </c>
      <c r="I185" s="14">
        <f>'[1]TCE - ANEXO III - Preencher'!J194</f>
        <v>116.7752</v>
      </c>
      <c r="J185" s="14">
        <f>'[1]TCE - ANEXO III - Preencher'!K194</f>
        <v>0</v>
      </c>
      <c r="K185" s="15">
        <f>'[1]TCE - ANEXO III - Preencher'!L194</f>
        <v>110.32259999999999</v>
      </c>
      <c r="L185" s="15">
        <f>'[1]TCE - ANEXO III - Preencher'!M194</f>
        <v>27.3</v>
      </c>
      <c r="M185" s="15">
        <f t="shared" si="13"/>
        <v>83.022599999999997</v>
      </c>
      <c r="N185" s="15">
        <f>'[1]TCE - ANEXO III - Preencher'!O167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319.05</v>
      </c>
      <c r="R185" s="15">
        <f>'[1]TCE - ANEXO III - Preencher'!S194</f>
        <v>0</v>
      </c>
      <c r="S185" s="16">
        <f t="shared" si="15"/>
        <v>319.05</v>
      </c>
      <c r="T185" s="15">
        <f>'[1]TCE - ANEXO III - Preencher'!U194</f>
        <v>66.12</v>
      </c>
      <c r="U185" s="15">
        <f>'[1]TCE - ANEXO III - Preencher'!V194</f>
        <v>0</v>
      </c>
      <c r="V185" s="16">
        <f t="shared" si="16"/>
        <v>66.12</v>
      </c>
      <c r="W185" s="17" t="str">
        <f>IF('[1]TCE - ANEXO III - Preencher'!X194="","",'[1]TCE - ANEXO III - Preencher'!X194)</f>
        <v>AUXILIO CRECHE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586.31780000000003</v>
      </c>
    </row>
    <row r="186" spans="1:28" x14ac:dyDescent="0.2">
      <c r="A186" s="8">
        <f>IFERROR(VLOOKUP(B186,'[1]DADOS (OCULTAR)'!$P$3:$R$56,3,0),"")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Preencher'!E165</f>
        <v>LAIANE DE OLIVEIRA MONTEIRO</v>
      </c>
      <c r="E186" s="9" t="str">
        <f>IF('[1]TCE - ANEXO III - Preencher'!F195="4 - Assistência Odontológica","2 - Outros Profissionais da Saúde",'[1]TCE - ANEXO III - Preencher'!F195)</f>
        <v>3-Administrativo</v>
      </c>
      <c r="F186" s="12">
        <f>'[1]TCE - ANEXO III - Preencher'!G195</f>
        <v>411010</v>
      </c>
      <c r="G186" s="13">
        <f>IF('[1]TCE - ANEXO III - Preencher'!H195="","",'[1]TCE - ANEXO III - Preencher'!H195)</f>
        <v>44348</v>
      </c>
      <c r="H186" s="14">
        <f>'[1]TCE - ANEXO III - Preencher'!I195</f>
        <v>0</v>
      </c>
      <c r="I186" s="14">
        <f>'[1]TCE - ANEXO III - Preencher'!J195</f>
        <v>243.65280000000001</v>
      </c>
      <c r="J186" s="14">
        <f>'[1]TCE - ANEXO III - Preencher'!K195</f>
        <v>0</v>
      </c>
      <c r="K186" s="15">
        <f>'[1]TCE - ANEXO III - Preencher'!L195</f>
        <v>110.32259999999999</v>
      </c>
      <c r="L186" s="15">
        <f>'[1]TCE - ANEXO III - Preencher'!M195</f>
        <v>0</v>
      </c>
      <c r="M186" s="15">
        <f t="shared" si="13"/>
        <v>110.32259999999999</v>
      </c>
      <c r="N186" s="15">
        <f>'[1]TCE - ANEXO III - Preencher'!O168</f>
        <v>10.83</v>
      </c>
      <c r="O186" s="15">
        <f>'[1]TCE - ANEXO III - Preencher'!P195</f>
        <v>0</v>
      </c>
      <c r="P186" s="16">
        <f t="shared" si="14"/>
        <v>10.83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364.80540000000002</v>
      </c>
    </row>
    <row r="187" spans="1:28" x14ac:dyDescent="0.2">
      <c r="A187" s="8">
        <f>IFERROR(VLOOKUP(B187,'[1]DADOS (OCULTAR)'!$P$3:$R$56,3,0),"")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Preencher'!E166</f>
        <v>LARISSA MARIA CABRAL MEDEIROS</v>
      </c>
      <c r="E187" s="9" t="str">
        <f>IF('[1]TCE - ANEXO III - Preencher'!F196="4 - Assistência Odontológica","2 - Outros Profissionais da Saúde",'[1]TCE - ANEXO III - Preencher'!F196)</f>
        <v>3-Administrativo</v>
      </c>
      <c r="F187" s="12">
        <f>'[1]TCE - ANEXO III - Preencher'!G196</f>
        <v>782320</v>
      </c>
      <c r="G187" s="13">
        <f>IF('[1]TCE - ANEXO III - Preencher'!H196="","",'[1]TCE - ANEXO III - Preencher'!H196)</f>
        <v>44348</v>
      </c>
      <c r="H187" s="14">
        <f>'[1]TCE - ANEXO III - Preencher'!I196</f>
        <v>0</v>
      </c>
      <c r="I187" s="14">
        <f>'[1]TCE - ANEXO III - Preencher'!J196</f>
        <v>150.4528</v>
      </c>
      <c r="J187" s="14">
        <f>'[1]TCE - ANEXO III - Preencher'!K196</f>
        <v>0</v>
      </c>
      <c r="K187" s="15">
        <f>'[1]TCE - ANEXO III - Preencher'!L196</f>
        <v>110.32259999999999</v>
      </c>
      <c r="L187" s="15">
        <f>'[1]TCE - ANEXO III - Preencher'!M196</f>
        <v>0</v>
      </c>
      <c r="M187" s="15">
        <f t="shared" si="13"/>
        <v>110.32259999999999</v>
      </c>
      <c r="N187" s="15">
        <f>'[1]TCE - ANEXO III - Preencher'!O169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116.55</v>
      </c>
      <c r="R187" s="15">
        <f>'[1]TCE - ANEXO III - Preencher'!S196</f>
        <v>90.58</v>
      </c>
      <c r="S187" s="16">
        <f t="shared" si="15"/>
        <v>25.97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288.09540000000004</v>
      </c>
    </row>
    <row r="188" spans="1:28" x14ac:dyDescent="0.2">
      <c r="A188" s="8">
        <f>IFERROR(VLOOKUP(B188,'[1]DADOS (OCULTAR)'!$P$3:$R$56,3,0),"")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Preencher'!E167</f>
        <v>LENIDALVA RODRIGUES DO NASCIMENTO</v>
      </c>
      <c r="E188" s="9" t="str">
        <f>IF('[1]TCE - ANEXO III - Preencher'!F197="4 - Assistência Odontológica","2 - Outros Profissionais da Saúde",'[1]TCE - ANEXO III - Preencher'!F197)</f>
        <v>3-Administrativo</v>
      </c>
      <c r="F188" s="12">
        <f>'[1]TCE - ANEXO III - Preencher'!G197</f>
        <v>251605</v>
      </c>
      <c r="G188" s="13">
        <f>IF('[1]TCE - ANEXO III - Preencher'!H197="","",'[1]TCE - ANEXO III - Preencher'!H197)</f>
        <v>44348</v>
      </c>
      <c r="H188" s="14">
        <f>'[1]TCE - ANEXO III - Preencher'!I197</f>
        <v>0</v>
      </c>
      <c r="I188" s="14">
        <f>'[1]TCE - ANEXO III - Preencher'!J197</f>
        <v>212.04079999999999</v>
      </c>
      <c r="J188" s="14">
        <f>'[1]TCE - ANEXO III - Preencher'!K197</f>
        <v>0</v>
      </c>
      <c r="K188" s="15">
        <f>'[1]TCE - ANEXO III - Preencher'!L197</f>
        <v>110.32259999999999</v>
      </c>
      <c r="L188" s="15">
        <f>'[1]TCE - ANEXO III - Preencher'!M197</f>
        <v>0</v>
      </c>
      <c r="M188" s="15">
        <f t="shared" si="13"/>
        <v>110.32259999999999</v>
      </c>
      <c r="N188" s="15">
        <f>'[1]TCE - ANEXO III - Preencher'!O170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323.71339999999998</v>
      </c>
    </row>
    <row r="189" spans="1:28" x14ac:dyDescent="0.2">
      <c r="A189" s="8">
        <f>IFERROR(VLOOKUP(B189,'[1]DADOS (OCULTAR)'!$P$3:$R$56,3,0),"")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Preencher'!E168</f>
        <v>LEONARDO DE OLIVEIRA MEDEIROS</v>
      </c>
      <c r="E189" s="9" t="str">
        <f>IF('[1]TCE - ANEXO III - Preencher'!F198="4 - Assistência Odontológica","2 - Outros Profissionais da Saúde",'[1]TCE - ANEXO III - Preencher'!F198)</f>
        <v>2-Outros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44348</v>
      </c>
      <c r="H189" s="14">
        <f>'[1]TCE - ANEXO III - Preencher'!I198</f>
        <v>0</v>
      </c>
      <c r="I189" s="14">
        <f>'[1]TCE - ANEXO III - Preencher'!J198</f>
        <v>177.54159999999999</v>
      </c>
      <c r="J189" s="14">
        <f>'[1]TCE - ANEXO III - Preencher'!K198</f>
        <v>0</v>
      </c>
      <c r="K189" s="15">
        <f>'[1]TCE - ANEXO III - Preencher'!L198</f>
        <v>110.32259999999999</v>
      </c>
      <c r="L189" s="15">
        <f>'[1]TCE - ANEXO III - Preencher'!M198</f>
        <v>22</v>
      </c>
      <c r="M189" s="15">
        <f t="shared" si="13"/>
        <v>88.322599999999994</v>
      </c>
      <c r="N189" s="15">
        <f>'[1]TCE - ANEXO III - Preencher'!O171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126.45</v>
      </c>
      <c r="R189" s="15">
        <f>'[1]TCE - ANEXO III - Preencher'!S198</f>
        <v>66</v>
      </c>
      <c r="S189" s="16">
        <f t="shared" si="15"/>
        <v>60.45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327.66419999999999</v>
      </c>
    </row>
    <row r="190" spans="1:28" x14ac:dyDescent="0.2">
      <c r="A190" s="8">
        <f>IFERROR(VLOOKUP(B190,'[1]DADOS (OCULTAR)'!$P$3:$R$56,3,0),"")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Preencher'!E169</f>
        <v>LIDIA MARQUES DE CASTRO</v>
      </c>
      <c r="E190" s="9" t="str">
        <f>IF('[1]TCE - ANEXO III - Preencher'!F199="4 - Assistência Odontológica","2 - Outros Profissionais da Saúde",'[1]TCE - ANEXO III - Preencher'!F199)</f>
        <v>1-Médico</v>
      </c>
      <c r="F190" s="12">
        <f>'[1]TCE - ANEXO III - Preencher'!G199</f>
        <v>225125</v>
      </c>
      <c r="G190" s="13">
        <f>IF('[1]TCE - ANEXO III - Preencher'!H199="","",'[1]TCE - ANEXO III - Preencher'!H199)</f>
        <v>44348</v>
      </c>
      <c r="H190" s="14">
        <f>'[1]TCE - ANEXO III - Preencher'!I199</f>
        <v>0</v>
      </c>
      <c r="I190" s="14">
        <f>'[1]TCE - ANEXO III - Preencher'!J199</f>
        <v>116.0112</v>
      </c>
      <c r="J190" s="14">
        <f>'[1]TCE - ANEXO III - Preencher'!K199</f>
        <v>0</v>
      </c>
      <c r="K190" s="15">
        <f>'[1]TCE - ANEXO III - Preencher'!L199</f>
        <v>110.32259999999999</v>
      </c>
      <c r="L190" s="15">
        <f>'[1]TCE - ANEXO III - Preencher'!M199</f>
        <v>0</v>
      </c>
      <c r="M190" s="15">
        <f t="shared" si="13"/>
        <v>110.32259999999999</v>
      </c>
      <c r="N190" s="15">
        <f>'[1]TCE - ANEXO III - Preencher'!O172</f>
        <v>1.35</v>
      </c>
      <c r="O190" s="15">
        <f>'[1]TCE - ANEXO III - Preencher'!P199</f>
        <v>0</v>
      </c>
      <c r="P190" s="16">
        <f t="shared" si="14"/>
        <v>1.35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227.68379999999999</v>
      </c>
    </row>
    <row r="191" spans="1:28" x14ac:dyDescent="0.2">
      <c r="A191" s="8">
        <f>IFERROR(VLOOKUP(B191,'[1]DADOS (OCULTAR)'!$P$3:$R$56,3,0),"")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Preencher'!E170</f>
        <v>LIDIANE MARQUES DE CASTRO</v>
      </c>
      <c r="E191" s="9" t="str">
        <f>IF('[1]TCE - ANEXO III - Preencher'!F200="4 - Assistência Odontológica","2 - Outros Profissionais da Saúde",'[1]TCE - ANEXO III - Preencher'!F200)</f>
        <v>1-Médico</v>
      </c>
      <c r="F191" s="12">
        <f>'[1]TCE - ANEXO III - Preencher'!G200</f>
        <v>225125</v>
      </c>
      <c r="G191" s="13">
        <f>IF('[1]TCE - ANEXO III - Preencher'!H200="","",'[1]TCE - ANEXO III - Preencher'!H200)</f>
        <v>44348</v>
      </c>
      <c r="H191" s="14">
        <f>'[1]TCE - ANEXO III - Preencher'!I200</f>
        <v>0</v>
      </c>
      <c r="I191" s="14">
        <f>'[1]TCE - ANEXO III - Preencher'!J200</f>
        <v>95.552800000000005</v>
      </c>
      <c r="J191" s="14">
        <f>'[1]TCE - ANEXO III - Preencher'!K200</f>
        <v>0</v>
      </c>
      <c r="K191" s="15">
        <f>'[1]TCE - ANEXO III - Preencher'!L200</f>
        <v>110.32259999999999</v>
      </c>
      <c r="L191" s="15">
        <f>'[1]TCE - ANEXO III - Preencher'!M200</f>
        <v>0</v>
      </c>
      <c r="M191" s="15">
        <f t="shared" si="13"/>
        <v>110.32259999999999</v>
      </c>
      <c r="N191" s="15">
        <f>'[1]TCE - ANEXO III - Preencher'!O173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207.22540000000001</v>
      </c>
    </row>
    <row r="192" spans="1:28" x14ac:dyDescent="0.2">
      <c r="A192" s="8">
        <f>IFERROR(VLOOKUP(B192,'[1]DADOS (OCULTAR)'!$P$3:$R$56,3,0),"")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Preencher'!E171</f>
        <v>LILIAN DOS SANTOS</v>
      </c>
      <c r="E192" s="9" t="str">
        <f>IF('[1]TCE - ANEXO III - Preencher'!F201="4 - Assistência Odontológica","2 - Outros Profissionais da Saúde",'[1]TCE - ANEXO III - Preencher'!F201)</f>
        <v>3-Administrativo</v>
      </c>
      <c r="F192" s="12">
        <f>'[1]TCE - ANEXO III - Preencher'!G201</f>
        <v>411010</v>
      </c>
      <c r="G192" s="13">
        <f>IF('[1]TCE - ANEXO III - Preencher'!H201="","",'[1]TCE - ANEXO III - Preencher'!H201)</f>
        <v>44348</v>
      </c>
      <c r="H192" s="14">
        <f>'[1]TCE - ANEXO III - Preencher'!I201</f>
        <v>0</v>
      </c>
      <c r="I192" s="14">
        <f>'[1]TCE - ANEXO III - Preencher'!J201</f>
        <v>10.9114</v>
      </c>
      <c r="J192" s="14">
        <f>'[1]TCE - ANEXO III - Preencher'!K201</f>
        <v>0</v>
      </c>
      <c r="K192" s="15">
        <f>'[1]TCE - ANEXO III - Preencher'!L201</f>
        <v>110.32259999999999</v>
      </c>
      <c r="L192" s="15">
        <f>'[1]TCE - ANEXO III - Preencher'!M201</f>
        <v>0</v>
      </c>
      <c r="M192" s="15">
        <f t="shared" si="13"/>
        <v>110.32259999999999</v>
      </c>
      <c r="N192" s="15">
        <f>'[1]TCE - ANEXO III - Preencher'!O174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244.87</v>
      </c>
      <c r="R192" s="15">
        <f>'[1]TCE - ANEXO III - Preencher'!S201</f>
        <v>27.5</v>
      </c>
      <c r="S192" s="16">
        <f t="shared" si="15"/>
        <v>217.37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339.95400000000001</v>
      </c>
    </row>
    <row r="193" spans="1:28" x14ac:dyDescent="0.2">
      <c r="A193" s="8">
        <f>IFERROR(VLOOKUP(B193,'[1]DADOS (OCULTAR)'!$P$3:$R$56,3,0),"")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Preencher'!E172</f>
        <v>LUANA ALVES DE ANDRADE</v>
      </c>
      <c r="E193" s="9" t="str">
        <f>IF('[1]TCE - ANEXO III - Preencher'!F202="4 - Assistência Odontológica","2 - Outros Profissionais da Saúde",'[1]TCE - ANEXO III - Preencher'!F202)</f>
        <v>1-Médico</v>
      </c>
      <c r="F193" s="12">
        <f>'[1]TCE - ANEXO III - Preencher'!G202</f>
        <v>225124</v>
      </c>
      <c r="G193" s="13">
        <f>IF('[1]TCE - ANEXO III - Preencher'!H202="","",'[1]TCE - ANEXO III - Preencher'!H202)</f>
        <v>44348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110.32259999999999</v>
      </c>
      <c r="L193" s="15">
        <f>'[1]TCE - ANEXO III - Preencher'!M202</f>
        <v>0</v>
      </c>
      <c r="M193" s="15">
        <f t="shared" si="13"/>
        <v>110.32259999999999</v>
      </c>
      <c r="N193" s="15">
        <f>'[1]TCE - ANEXO III - Preencher'!O175</f>
        <v>2.84</v>
      </c>
      <c r="O193" s="15">
        <f>'[1]TCE - ANEXO III - Preencher'!P202</f>
        <v>0</v>
      </c>
      <c r="P193" s="16">
        <f t="shared" si="14"/>
        <v>2.84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113.1626</v>
      </c>
    </row>
    <row r="194" spans="1:28" x14ac:dyDescent="0.2">
      <c r="A194" s="8">
        <f>IFERROR(VLOOKUP(B194,'[1]DADOS (OCULTAR)'!$P$3:$R$56,3,0),"")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Preencher'!E173</f>
        <v>LUANNA  ALESANDRA MONTEIRO DE OLIVEIRA</v>
      </c>
      <c r="E194" s="9" t="str">
        <f>IF('[1]TCE - ANEXO III - Preencher'!F203="4 - Assistência Odontológica","2 - Outros Profissionais da Saúde",'[1]TCE - ANEXO III - Preencher'!F203)</f>
        <v>2-Outros Profissionais da Saúde</v>
      </c>
      <c r="F194" s="12">
        <f>'[1]TCE - ANEXO III - Preencher'!G203</f>
        <v>223505</v>
      </c>
      <c r="G194" s="13">
        <f>IF('[1]TCE - ANEXO III - Preencher'!H203="","",'[1]TCE - ANEXO III - Preencher'!H203)</f>
        <v>44348</v>
      </c>
      <c r="H194" s="14">
        <f>'[1]TCE - ANEXO III - Preencher'!I203</f>
        <v>0</v>
      </c>
      <c r="I194" s="14">
        <f>'[1]TCE - ANEXO III - Preencher'!J203</f>
        <v>297.25360000000001</v>
      </c>
      <c r="J194" s="14">
        <f>'[1]TCE - ANEXO III - Preencher'!K203</f>
        <v>0</v>
      </c>
      <c r="K194" s="15">
        <f>'[1]TCE - ANEXO III - Preencher'!L203</f>
        <v>110.32259999999999</v>
      </c>
      <c r="L194" s="15">
        <f>'[1]TCE - ANEXO III - Preencher'!M203</f>
        <v>0</v>
      </c>
      <c r="M194" s="15">
        <f t="shared" si="13"/>
        <v>110.32259999999999</v>
      </c>
      <c r="N194" s="15">
        <f>'[1]TCE - ANEXO III - Preencher'!O176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94.05</v>
      </c>
      <c r="R194" s="15">
        <f>'[1]TCE - ANEXO III - Preencher'!S203</f>
        <v>92.59</v>
      </c>
      <c r="S194" s="16">
        <f t="shared" si="15"/>
        <v>1.4599999999999937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410.38619999999997</v>
      </c>
    </row>
    <row r="195" spans="1:28" x14ac:dyDescent="0.2">
      <c r="A195" s="8">
        <f>IFERROR(VLOOKUP(B195,'[1]DADOS (OCULTAR)'!$P$3:$R$56,3,0),"")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Preencher'!E174</f>
        <v xml:space="preserve">LUCIANA GUILHERMINO DE MELO </v>
      </c>
      <c r="E195" s="9" t="str">
        <f>IF('[1]TCE - ANEXO III - Preencher'!F204="4 - Assistência Odontológica","2 - Outros Profissionais da Saúde",'[1]TCE - ANEXO III - Preencher'!F204)</f>
        <v>3-Administrativo</v>
      </c>
      <c r="F195" s="12">
        <f>'[1]TCE - ANEXO III - Preencher'!G204</f>
        <v>515205</v>
      </c>
      <c r="G195" s="13">
        <f>IF('[1]TCE - ANEXO III - Preencher'!H204="","",'[1]TCE - ANEXO III - Preencher'!H204)</f>
        <v>44348</v>
      </c>
      <c r="H195" s="14">
        <f>'[1]TCE - ANEXO III - Preencher'!I204</f>
        <v>0</v>
      </c>
      <c r="I195" s="14">
        <f>'[1]TCE - ANEXO III - Preencher'!J204</f>
        <v>139.62880000000001</v>
      </c>
      <c r="J195" s="14">
        <f>'[1]TCE - ANEXO III - Preencher'!K204</f>
        <v>0</v>
      </c>
      <c r="K195" s="15">
        <f>'[1]TCE - ANEXO III - Preencher'!L204</f>
        <v>110.32259999999999</v>
      </c>
      <c r="L195" s="15">
        <f>'[1]TCE - ANEXO III - Preencher'!M204</f>
        <v>23.8</v>
      </c>
      <c r="M195" s="15">
        <f t="shared" si="13"/>
        <v>86.522599999999997</v>
      </c>
      <c r="N195" s="15">
        <f>'[1]TCE - ANEXO III - Preencher'!O177</f>
        <v>10.93</v>
      </c>
      <c r="O195" s="15">
        <f>'[1]TCE - ANEXO III - Preencher'!P204</f>
        <v>0</v>
      </c>
      <c r="P195" s="16">
        <f t="shared" si="14"/>
        <v>10.93</v>
      </c>
      <c r="Q195" s="15">
        <f>'[1]TCE - ANEXO III - Preencher'!R204</f>
        <v>146.85</v>
      </c>
      <c r="R195" s="15">
        <f>'[1]TCE - ANEXO III - Preencher'!S204</f>
        <v>71.400000000000006</v>
      </c>
      <c r="S195" s="16">
        <f t="shared" si="15"/>
        <v>75.449999999999989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312.53140000000002</v>
      </c>
    </row>
    <row r="196" spans="1:28" x14ac:dyDescent="0.2">
      <c r="A196" s="8">
        <f>IFERROR(VLOOKUP(B196,'[1]DADOS (OCULTAR)'!$P$3:$R$56,3,0),"")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Preencher'!E175</f>
        <v>LUCIANA SILVA PEREIRA</v>
      </c>
      <c r="E196" s="9" t="str">
        <f>IF('[1]TCE - ANEXO III - Preencher'!F205="4 - Assistência Odontológica","2 - Outros Profissionais da Saúde",'[1]TCE - ANEXO III - Preencher'!F205)</f>
        <v>3-Administrativo</v>
      </c>
      <c r="F196" s="12">
        <f>'[1]TCE - ANEXO III - Preencher'!G205</f>
        <v>123105</v>
      </c>
      <c r="G196" s="13">
        <f>IF('[1]TCE - ANEXO III - Preencher'!H205="","",'[1]TCE - ANEXO III - Preencher'!H205)</f>
        <v>44348</v>
      </c>
      <c r="H196" s="14">
        <f>'[1]TCE - ANEXO III - Preencher'!I205</f>
        <v>0</v>
      </c>
      <c r="I196" s="14">
        <f>'[1]TCE - ANEXO III - Preencher'!J205</f>
        <v>1218.3776</v>
      </c>
      <c r="J196" s="14">
        <f>'[1]TCE - ANEXO III - Preencher'!K205</f>
        <v>0</v>
      </c>
      <c r="K196" s="15">
        <f>'[1]TCE - ANEXO III - Preencher'!L205</f>
        <v>110.32259999999999</v>
      </c>
      <c r="L196" s="15">
        <f>'[1]TCE - ANEXO III - Preencher'!M205</f>
        <v>0</v>
      </c>
      <c r="M196" s="15">
        <f t="shared" ref="M196:M259" si="19">K196-L196</f>
        <v>110.32259999999999</v>
      </c>
      <c r="N196" s="15">
        <f>'[1]TCE - ANEXO III - Preencher'!O178</f>
        <v>10.93</v>
      </c>
      <c r="O196" s="15">
        <f>'[1]TCE - ANEXO III - Preencher'!P205</f>
        <v>0</v>
      </c>
      <c r="P196" s="16">
        <f t="shared" ref="P196:P259" si="20">N196-O196</f>
        <v>10.93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66.12</v>
      </c>
      <c r="U196" s="15">
        <f>'[1]TCE - ANEXO III - Preencher'!V205</f>
        <v>0</v>
      </c>
      <c r="V196" s="16">
        <f t="shared" ref="V196:V259" si="22">T196-U196</f>
        <v>66.12</v>
      </c>
      <c r="W196" s="17" t="str">
        <f>IF('[1]TCE - ANEXO III - Preencher'!X205="","",'[1]TCE - ANEXO III - Preencher'!X205)</f>
        <v>AUXILIO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1405.7501999999999</v>
      </c>
    </row>
    <row r="197" spans="1:28" x14ac:dyDescent="0.2">
      <c r="A197" s="8">
        <f>IFERROR(VLOOKUP(B197,'[1]DADOS (OCULTAR)'!$P$3:$R$56,3,0),"")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Preencher'!E176</f>
        <v>LUCIENE FERREIRA DE LIMA SILVA</v>
      </c>
      <c r="E197" s="9" t="str">
        <f>IF('[1]TCE - ANEXO III - Preencher'!F206="4 - Assistência Odontológica","2 - Outros Profissionais da Saúde",'[1]TCE - ANEXO III - Preencher'!F206)</f>
        <v>1-Médico</v>
      </c>
      <c r="F197" s="12">
        <f>'[1]TCE - ANEXO III - Preencher'!G206</f>
        <v>225125</v>
      </c>
      <c r="G197" s="13">
        <f>IF('[1]TCE - ANEXO III - Preencher'!H206="","",'[1]TCE - ANEXO III - Preencher'!H206)</f>
        <v>44348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Preencher'!O179</f>
        <v>10.93</v>
      </c>
      <c r="O197" s="15">
        <f>'[1]TCE - ANEXO III - Preencher'!P206</f>
        <v>0</v>
      </c>
      <c r="P197" s="16">
        <f t="shared" si="20"/>
        <v>10.93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10.93</v>
      </c>
    </row>
    <row r="198" spans="1:28" x14ac:dyDescent="0.2">
      <c r="A198" s="8">
        <f>IFERROR(VLOOKUP(B198,'[1]DADOS (OCULTAR)'!$P$3:$R$56,3,0),"")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Preencher'!E177</f>
        <v>MAGDA MARIA APOLINARIO BARBOSA</v>
      </c>
      <c r="E198" s="9" t="str">
        <f>IF('[1]TCE - ANEXO III - Preencher'!F207="4 - Assistência Odontológica","2 - Outros Profissionais da Saúde",'[1]TCE - ANEXO III - Preencher'!F207)</f>
        <v>2-Outros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44348</v>
      </c>
      <c r="H198" s="14">
        <f>'[1]TCE - ANEXO III - Preencher'!I207</f>
        <v>0</v>
      </c>
      <c r="I198" s="14">
        <f>'[1]TCE - ANEXO III - Preencher'!J207</f>
        <v>446.464</v>
      </c>
      <c r="J198" s="14">
        <f>'[1]TCE - ANEXO III - Preencher'!K207</f>
        <v>0</v>
      </c>
      <c r="K198" s="15">
        <f>'[1]TCE - ANEXO III - Preencher'!L207</f>
        <v>110.32259999999999</v>
      </c>
      <c r="L198" s="15">
        <f>'[1]TCE - ANEXO III - Preencher'!M207</f>
        <v>3.08</v>
      </c>
      <c r="M198" s="15">
        <f t="shared" si="19"/>
        <v>107.2426</v>
      </c>
      <c r="N198" s="15">
        <f>'[1]TCE - ANEXO III - Preencher'!O180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94.05</v>
      </c>
      <c r="R198" s="15">
        <f>'[1]TCE - ANEXO III - Preencher'!S207</f>
        <v>97.5</v>
      </c>
      <c r="S198" s="16">
        <f t="shared" si="21"/>
        <v>-3.4500000000000028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551.60659999999996</v>
      </c>
    </row>
    <row r="199" spans="1:28" x14ac:dyDescent="0.2">
      <c r="A199" s="8">
        <f>IFERROR(VLOOKUP(B199,'[1]DADOS (OCULTAR)'!$P$3:$R$56,3,0),"")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Preencher'!E178</f>
        <v>MANOELA DE PAIVA CAMPOS</v>
      </c>
      <c r="E199" s="9" t="str">
        <f>IF('[1]TCE - ANEXO III - Preencher'!F208="4 - Assistência Odontológica","2 - Outros Profissionais da Saúde",'[1]TCE - ANEXO III - Preencher'!F208)</f>
        <v>2-Outros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44348</v>
      </c>
      <c r="H199" s="14">
        <f>'[1]TCE - ANEXO III - Preencher'!I208</f>
        <v>0</v>
      </c>
      <c r="I199" s="14">
        <f>'[1]TCE - ANEXO III - Preencher'!J208</f>
        <v>113.5064</v>
      </c>
      <c r="J199" s="14">
        <f>'[1]TCE - ANEXO III - Preencher'!K208</f>
        <v>0</v>
      </c>
      <c r="K199" s="15">
        <f>'[1]TCE - ANEXO III - Preencher'!L208</f>
        <v>110.32259999999999</v>
      </c>
      <c r="L199" s="15">
        <f>'[1]TCE - ANEXO III - Preencher'!M208</f>
        <v>0</v>
      </c>
      <c r="M199" s="15">
        <f t="shared" si="19"/>
        <v>110.32259999999999</v>
      </c>
      <c r="N199" s="15">
        <f>'[1]TCE - ANEXO III - Preencher'!O181</f>
        <v>10.83</v>
      </c>
      <c r="O199" s="15">
        <f>'[1]TCE - ANEXO III - Preencher'!P208</f>
        <v>0</v>
      </c>
      <c r="P199" s="16">
        <f t="shared" si="20"/>
        <v>10.83</v>
      </c>
      <c r="Q199" s="15">
        <f>'[1]TCE - ANEXO III - Preencher'!R208</f>
        <v>157.05000000000001</v>
      </c>
      <c r="R199" s="15">
        <f>'[1]TCE - ANEXO III - Preencher'!S208</f>
        <v>37.700000000000003</v>
      </c>
      <c r="S199" s="16">
        <f t="shared" si="21"/>
        <v>119.35000000000001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354.00900000000001</v>
      </c>
    </row>
    <row r="200" spans="1:28" x14ac:dyDescent="0.2">
      <c r="A200" s="8">
        <f>IFERROR(VLOOKUP(B200,'[1]DADOS (OCULTAR)'!$P$3:$R$56,3,0),"")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Preencher'!E179</f>
        <v>MANUELA DE MELO RIBEIRO PARANHOS AGRA</v>
      </c>
      <c r="E200" s="9" t="str">
        <f>IF('[1]TCE - ANEXO III - Preencher'!F209="4 - Assistência Odontológica","2 - Outros Profissionais da Saúde",'[1]TCE - ANEXO III - Preencher'!F209)</f>
        <v>1-Médico</v>
      </c>
      <c r="F200" s="12">
        <f>'[1]TCE - ANEXO III - Preencher'!G209</f>
        <v>225125</v>
      </c>
      <c r="G200" s="13">
        <f>IF('[1]TCE - ANEXO III - Preencher'!H209="","",'[1]TCE - ANEXO III - Preencher'!H209)</f>
        <v>44348</v>
      </c>
      <c r="H200" s="14">
        <f>'[1]TCE - ANEXO III - Preencher'!I209</f>
        <v>0</v>
      </c>
      <c r="I200" s="14">
        <f>'[1]TCE - ANEXO III - Preencher'!J209</f>
        <v>728.23119999999994</v>
      </c>
      <c r="J200" s="14">
        <f>'[1]TCE - ANEXO III - Preencher'!K209</f>
        <v>0</v>
      </c>
      <c r="K200" s="15">
        <f>'[1]TCE - ANEXO III - Preencher'!L209</f>
        <v>110.32259999999999</v>
      </c>
      <c r="L200" s="15">
        <f>'[1]TCE - ANEXO III - Preencher'!M209</f>
        <v>0</v>
      </c>
      <c r="M200" s="15">
        <f t="shared" si="19"/>
        <v>110.32259999999999</v>
      </c>
      <c r="N200" s="15">
        <f>'[1]TCE - ANEXO III - Preencher'!O182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839.90379999999993</v>
      </c>
    </row>
    <row r="201" spans="1:28" x14ac:dyDescent="0.2">
      <c r="A201" s="8">
        <f>IFERROR(VLOOKUP(B201,'[1]DADOS (OCULTAR)'!$P$3:$R$56,3,0),"")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Preencher'!E180</f>
        <v>MARCELO FOERSTER D ASSUNCAO</v>
      </c>
      <c r="E201" s="9" t="str">
        <f>IF('[1]TCE - ANEXO III - Preencher'!F210="4 - Assistência Odontológica","2 - Outros Profissionais da Saúde",'[1]TCE - ANEXO III - Preencher'!F210)</f>
        <v>3-Administrativo</v>
      </c>
      <c r="F201" s="12">
        <f>'[1]TCE - ANEXO III - Preencher'!G210</f>
        <v>324115</v>
      </c>
      <c r="G201" s="13">
        <f>IF('[1]TCE - ANEXO III - Preencher'!H210="","",'[1]TCE - ANEXO III - Preencher'!H210)</f>
        <v>44348</v>
      </c>
      <c r="H201" s="14">
        <f>'[1]TCE - ANEXO III - Preencher'!I210</f>
        <v>0</v>
      </c>
      <c r="I201" s="14">
        <f>'[1]TCE - ANEXO III - Preencher'!J210</f>
        <v>250.8192</v>
      </c>
      <c r="J201" s="14">
        <f>'[1]TCE - ANEXO III - Preencher'!K210</f>
        <v>0</v>
      </c>
      <c r="K201" s="15">
        <f>'[1]TCE - ANEXO III - Preencher'!L210</f>
        <v>110.32259999999999</v>
      </c>
      <c r="L201" s="15">
        <f>'[1]TCE - ANEXO III - Preencher'!M210</f>
        <v>0</v>
      </c>
      <c r="M201" s="15">
        <f t="shared" si="19"/>
        <v>110.32259999999999</v>
      </c>
      <c r="N201" s="15">
        <f>'[1]TCE - ANEXO III - Preencher'!O183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362.49180000000001</v>
      </c>
    </row>
    <row r="202" spans="1:28" x14ac:dyDescent="0.2">
      <c r="A202" s="8">
        <f>IFERROR(VLOOKUP(B202,'[1]DADOS (OCULTAR)'!$P$3:$R$56,3,0),"")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Preencher'!E181</f>
        <v>MARCOS ANTONIO PIRES VALADARES LUSTOSA</v>
      </c>
      <c r="E202" s="9" t="str">
        <f>IF('[1]TCE - ANEXO III - Preencher'!F211="4 - Assistência Odontológica","2 - Outros Profissionais da Saúde",'[1]TCE - ANEXO III - Preencher'!F211)</f>
        <v>2-Outros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44348</v>
      </c>
      <c r="H202" s="14">
        <f>'[1]TCE - ANEXO III - Preencher'!I211</f>
        <v>0</v>
      </c>
      <c r="I202" s="14">
        <f>'[1]TCE - ANEXO III - Preencher'!J211</f>
        <v>112.3904</v>
      </c>
      <c r="J202" s="14">
        <f>'[1]TCE - ANEXO III - Preencher'!K211</f>
        <v>0</v>
      </c>
      <c r="K202" s="15">
        <f>'[1]TCE - ANEXO III - Preencher'!L211</f>
        <v>110.32259999999999</v>
      </c>
      <c r="L202" s="15">
        <f>'[1]TCE - ANEXO III - Preencher'!M211</f>
        <v>22</v>
      </c>
      <c r="M202" s="15">
        <f t="shared" si="19"/>
        <v>88.322599999999994</v>
      </c>
      <c r="N202" s="15">
        <f>'[1]TCE - ANEXO III - Preencher'!O184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251.85</v>
      </c>
      <c r="R202" s="15">
        <f>'[1]TCE - ANEXO III - Preencher'!S211</f>
        <v>46.73</v>
      </c>
      <c r="S202" s="16">
        <f t="shared" si="21"/>
        <v>205.12</v>
      </c>
      <c r="T202" s="15">
        <f>'[1]TCE - ANEXO III - Preencher'!U211</f>
        <v>50.68</v>
      </c>
      <c r="U202" s="15">
        <f>'[1]TCE - ANEXO III - Preencher'!V211</f>
        <v>0</v>
      </c>
      <c r="V202" s="16">
        <f t="shared" si="22"/>
        <v>50.68</v>
      </c>
      <c r="W202" s="17" t="str">
        <f>IF('[1]TCE - ANEXO III - Preencher'!X211="","",'[1]TCE - ANEXO III - Preencher'!X211)</f>
        <v>AUXILIO CRECHE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457.863</v>
      </c>
    </row>
    <row r="203" spans="1:28" x14ac:dyDescent="0.2">
      <c r="A203" s="8">
        <f>IFERROR(VLOOKUP(B203,'[1]DADOS (OCULTAR)'!$P$3:$R$56,3,0),"")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Preencher'!E182</f>
        <v>MARCUS VINICIUS DE OLIVEIRA VASCONCELOS</v>
      </c>
      <c r="E203" s="9" t="str">
        <f>IF('[1]TCE - ANEXO III - Preencher'!F212="4 - Assistência Odontológica","2 - Outros Profissionais da Saúde",'[1]TCE - ANEXO III - Preencher'!F212)</f>
        <v>3-Administrativo</v>
      </c>
      <c r="F203" s="12">
        <f>'[1]TCE - ANEXO III - Preencher'!G212</f>
        <v>521130</v>
      </c>
      <c r="G203" s="13">
        <f>IF('[1]TCE - ANEXO III - Preencher'!H212="","",'[1]TCE - ANEXO III - Preencher'!H212)</f>
        <v>44348</v>
      </c>
      <c r="H203" s="14">
        <f>'[1]TCE - ANEXO III - Preencher'!I212</f>
        <v>0</v>
      </c>
      <c r="I203" s="14">
        <f>'[1]TCE - ANEXO III - Preencher'!J212</f>
        <v>247.9008</v>
      </c>
      <c r="J203" s="14">
        <f>'[1]TCE - ANEXO III - Preencher'!K212</f>
        <v>0</v>
      </c>
      <c r="K203" s="15">
        <f>'[1]TCE - ANEXO III - Preencher'!L212</f>
        <v>110.32259999999999</v>
      </c>
      <c r="L203" s="15">
        <f>'[1]TCE - ANEXO III - Preencher'!M212</f>
        <v>22</v>
      </c>
      <c r="M203" s="15">
        <f t="shared" si="19"/>
        <v>88.322599999999994</v>
      </c>
      <c r="N203" s="15">
        <f>'[1]TCE - ANEXO III - Preencher'!O185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337.57339999999999</v>
      </c>
    </row>
    <row r="204" spans="1:28" x14ac:dyDescent="0.2">
      <c r="A204" s="8">
        <f>IFERROR(VLOOKUP(B204,'[1]DADOS (OCULTAR)'!$P$3:$R$56,3,0),"")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Preencher'!E183</f>
        <v>MARIA APARECIDA DE FATIMA ALENCAR NOBRE</v>
      </c>
      <c r="E204" s="9" t="str">
        <f>IF('[1]TCE - ANEXO III - Preencher'!F213="4 - Assistência Odontológica","2 - Outros Profissionais da Saúde",'[1]TCE - ANEXO III - Preencher'!F213)</f>
        <v>3-Administrativo</v>
      </c>
      <c r="F204" s="12">
        <f>'[1]TCE - ANEXO III - Preencher'!G213</f>
        <v>324115</v>
      </c>
      <c r="G204" s="13">
        <f>IF('[1]TCE - ANEXO III - Preencher'!H213="","",'[1]TCE - ANEXO III - Preencher'!H213)</f>
        <v>44348</v>
      </c>
      <c r="H204" s="14">
        <f>'[1]TCE - ANEXO III - Preencher'!I213</f>
        <v>0</v>
      </c>
      <c r="I204" s="14">
        <f>'[1]TCE - ANEXO III - Preencher'!J213</f>
        <v>309.36079999999998</v>
      </c>
      <c r="J204" s="14">
        <f>'[1]TCE - ANEXO III - Preencher'!K213</f>
        <v>0</v>
      </c>
      <c r="K204" s="15">
        <f>'[1]TCE - ANEXO III - Preencher'!L213</f>
        <v>110.32259999999999</v>
      </c>
      <c r="L204" s="15">
        <f>'[1]TCE - ANEXO III - Preencher'!M213</f>
        <v>0</v>
      </c>
      <c r="M204" s="15">
        <f t="shared" si="19"/>
        <v>110.32259999999999</v>
      </c>
      <c r="N204" s="15">
        <f>'[1]TCE - ANEXO III - Preencher'!O186</f>
        <v>1.35</v>
      </c>
      <c r="O204" s="15">
        <f>'[1]TCE - ANEXO III - Preencher'!P213</f>
        <v>0</v>
      </c>
      <c r="P204" s="16">
        <f t="shared" si="20"/>
        <v>1.35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421.03340000000003</v>
      </c>
    </row>
    <row r="205" spans="1:28" x14ac:dyDescent="0.2">
      <c r="A205" s="8">
        <f>IFERROR(VLOOKUP(B205,'[1]DADOS (OCULTAR)'!$P$3:$R$56,3,0),"")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Preencher'!E184</f>
        <v>MARIA DA CONCEICAO TEODORO DA SILVA DANTAS</v>
      </c>
      <c r="E205" s="9" t="str">
        <f>IF('[1]TCE - ANEXO III - Preencher'!F214="4 - Assistência Odontológica","2 - Outros Profissionais da Saúde",'[1]TCE - ANEXO III - Preencher'!F214)</f>
        <v>3-Administrativo</v>
      </c>
      <c r="F205" s="12">
        <f>'[1]TCE - ANEXO III - Preencher'!G214</f>
        <v>322605</v>
      </c>
      <c r="G205" s="13">
        <f>IF('[1]TCE - ANEXO III - Preencher'!H214="","",'[1]TCE - ANEXO III - Preencher'!H214)</f>
        <v>44348</v>
      </c>
      <c r="H205" s="14">
        <f>'[1]TCE - ANEXO III - Preencher'!I214</f>
        <v>0</v>
      </c>
      <c r="I205" s="14">
        <f>'[1]TCE - ANEXO III - Preencher'!J214</f>
        <v>106.1936</v>
      </c>
      <c r="J205" s="14">
        <f>'[1]TCE - ANEXO III - Preencher'!K214</f>
        <v>0</v>
      </c>
      <c r="K205" s="15">
        <f>'[1]TCE - ANEXO III - Preencher'!L214</f>
        <v>110.32259999999999</v>
      </c>
      <c r="L205" s="15">
        <f>'[1]TCE - ANEXO III - Preencher'!M214</f>
        <v>22</v>
      </c>
      <c r="M205" s="15">
        <f t="shared" si="19"/>
        <v>88.322599999999994</v>
      </c>
      <c r="N205" s="15">
        <f>'[1]TCE - ANEXO III - Preencher'!O187</f>
        <v>2.94</v>
      </c>
      <c r="O205" s="15">
        <f>'[1]TCE - ANEXO III - Preencher'!P214</f>
        <v>0</v>
      </c>
      <c r="P205" s="16">
        <f t="shared" si="20"/>
        <v>2.94</v>
      </c>
      <c r="Q205" s="15">
        <f>'[1]TCE - ANEXO III - Preencher'!R214</f>
        <v>229.05</v>
      </c>
      <c r="R205" s="15">
        <f>'[1]TCE - ANEXO III - Preencher'!S214</f>
        <v>66</v>
      </c>
      <c r="S205" s="16">
        <f t="shared" si="21"/>
        <v>163.05000000000001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360.50620000000004</v>
      </c>
    </row>
    <row r="206" spans="1:28" x14ac:dyDescent="0.2">
      <c r="A206" s="8">
        <f>IFERROR(VLOOKUP(B206,'[1]DADOS (OCULTAR)'!$P$3:$R$56,3,0),"")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Preencher'!E185</f>
        <v>MARIA DAS DORES DA SILVA</v>
      </c>
      <c r="E206" s="9" t="str">
        <f>IF('[1]TCE - ANEXO III - Preencher'!F215="4 - Assistência Odontológica","2 - Outros Profissionais da Saúde",'[1]TCE - ANEXO III - Preencher'!F215)</f>
        <v>2-Outros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44348</v>
      </c>
      <c r="H206" s="14">
        <f>'[1]TCE - ANEXO III - Preencher'!I215</f>
        <v>0</v>
      </c>
      <c r="I206" s="14">
        <f>'[1]TCE - ANEXO III - Preencher'!J215</f>
        <v>105.6</v>
      </c>
      <c r="J206" s="14">
        <f>'[1]TCE - ANEXO III - Preencher'!K215</f>
        <v>0</v>
      </c>
      <c r="K206" s="15">
        <f>'[1]TCE - ANEXO III - Preencher'!L215</f>
        <v>110.32259999999999</v>
      </c>
      <c r="L206" s="15">
        <f>'[1]TCE - ANEXO III - Preencher'!M215</f>
        <v>22</v>
      </c>
      <c r="M206" s="15">
        <f t="shared" si="19"/>
        <v>88.322599999999994</v>
      </c>
      <c r="N206" s="15">
        <f>'[1]TCE - ANEXO III - Preencher'!O188</f>
        <v>2.94</v>
      </c>
      <c r="O206" s="15">
        <f>'[1]TCE - ANEXO III - Preencher'!P215</f>
        <v>0</v>
      </c>
      <c r="P206" s="16">
        <f t="shared" si="20"/>
        <v>2.94</v>
      </c>
      <c r="Q206" s="15">
        <f>'[1]TCE - ANEXO III - Preencher'!R215</f>
        <v>157.05000000000001</v>
      </c>
      <c r="R206" s="15">
        <f>'[1]TCE - ANEXO III - Preencher'!S215</f>
        <v>48.4</v>
      </c>
      <c r="S206" s="16">
        <f t="shared" si="21"/>
        <v>108.65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305.51260000000002</v>
      </c>
    </row>
    <row r="207" spans="1:28" x14ac:dyDescent="0.2">
      <c r="A207" s="8">
        <f>IFERROR(VLOOKUP(B207,'[1]DADOS (OCULTAR)'!$P$3:$R$56,3,0),"")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Preencher'!E186</f>
        <v>MARIA DE FATIMA PINTO RIBEIRO</v>
      </c>
      <c r="E207" s="9" t="str">
        <f>IF('[1]TCE - ANEXO III - Preencher'!F216="4 - Assistência Odontológica","2 - Outros Profissionais da Saúde",'[1]TCE - ANEXO III - Preencher'!F216)</f>
        <v>1-Médico</v>
      </c>
      <c r="F207" s="12">
        <f>'[1]TCE - ANEXO III - Preencher'!G216</f>
        <v>225125</v>
      </c>
      <c r="G207" s="13">
        <f>IF('[1]TCE - ANEXO III - Preencher'!H216="","",'[1]TCE - ANEXO III - Preencher'!H216)</f>
        <v>44348</v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Preencher'!O189</f>
        <v>2.94</v>
      </c>
      <c r="O207" s="15">
        <f>'[1]TCE - ANEXO III - Preencher'!P216</f>
        <v>0</v>
      </c>
      <c r="P207" s="16">
        <f t="shared" si="20"/>
        <v>2.94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2.94</v>
      </c>
    </row>
    <row r="208" spans="1:28" x14ac:dyDescent="0.2">
      <c r="A208" s="8">
        <f>IFERROR(VLOOKUP(B208,'[1]DADOS (OCULTAR)'!$P$3:$R$56,3,0),"")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Preencher'!E187</f>
        <v>MARIA DE LOURDES DO NASCIMENTO SILVA SOARES</v>
      </c>
      <c r="E208" s="9" t="str">
        <f>IF('[1]TCE - ANEXO III - Preencher'!F217="4 - Assistência Odontológica","2 - Outros Profissionais da Saúde",'[1]TCE - ANEXO III - Preencher'!F217)</f>
        <v>3-Administrativo</v>
      </c>
      <c r="F208" s="12">
        <f>'[1]TCE - ANEXO III - Preencher'!G217</f>
        <v>223208</v>
      </c>
      <c r="G208" s="13">
        <f>IF('[1]TCE - ANEXO III - Preencher'!H217="","",'[1]TCE - ANEXO III - Preencher'!H217)</f>
        <v>44348</v>
      </c>
      <c r="H208" s="14">
        <f>'[1]TCE - ANEXO III - Preencher'!I217</f>
        <v>0</v>
      </c>
      <c r="I208" s="14">
        <f>'[1]TCE - ANEXO III - Preencher'!J217</f>
        <v>304.94159999999999</v>
      </c>
      <c r="J208" s="14">
        <f>'[1]TCE - ANEXO III - Preencher'!K217</f>
        <v>0</v>
      </c>
      <c r="K208" s="15">
        <f>'[1]TCE - ANEXO III - Preencher'!L217</f>
        <v>110.32259999999999</v>
      </c>
      <c r="L208" s="15">
        <f>'[1]TCE - ANEXO III - Preencher'!M217</f>
        <v>0</v>
      </c>
      <c r="M208" s="15">
        <f t="shared" si="19"/>
        <v>110.32259999999999</v>
      </c>
      <c r="N208" s="15">
        <f>'[1]TCE - ANEXO III - Preencher'!O190</f>
        <v>10.9</v>
      </c>
      <c r="O208" s="15">
        <f>'[1]TCE - ANEXO III - Preencher'!P217</f>
        <v>0</v>
      </c>
      <c r="P208" s="16">
        <f t="shared" si="20"/>
        <v>10.9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426.16419999999994</v>
      </c>
    </row>
    <row r="209" spans="1:28" x14ac:dyDescent="0.2">
      <c r="A209" s="8">
        <f>IFERROR(VLOOKUP(B209,'[1]DADOS (OCULTAR)'!$P$3:$R$56,3,0),"")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Preencher'!E188</f>
        <v>MARIA EUGENIA SOUSA PEREIRA</v>
      </c>
      <c r="E209" s="9" t="str">
        <f>IF('[1]TCE - ANEXO III - Preencher'!F218="4 - Assistência Odontológica","2 - Outros Profissionais da Saúde",'[1]TCE - ANEXO III - Preencher'!F218)</f>
        <v>1-Médico</v>
      </c>
      <c r="F209" s="12">
        <f>'[1]TCE - ANEXO III - Preencher'!G218</f>
        <v>225125</v>
      </c>
      <c r="G209" s="13">
        <f>IF('[1]TCE - ANEXO III - Preencher'!H218="","",'[1]TCE - ANEXO III - Preencher'!H218)</f>
        <v>44348</v>
      </c>
      <c r="H209" s="14">
        <f>'[1]TCE - ANEXO III - Preencher'!I218</f>
        <v>0</v>
      </c>
      <c r="I209" s="14">
        <f>'[1]TCE - ANEXO III - Preencher'!J218</f>
        <v>289.64640000000003</v>
      </c>
      <c r="J209" s="14">
        <f>'[1]TCE - ANEXO III - Preencher'!K218</f>
        <v>0</v>
      </c>
      <c r="K209" s="15">
        <f>'[1]TCE - ANEXO III - Preencher'!L218</f>
        <v>110.32259999999999</v>
      </c>
      <c r="L209" s="15">
        <f>'[1]TCE - ANEXO III - Preencher'!M218</f>
        <v>0</v>
      </c>
      <c r="M209" s="15">
        <f t="shared" si="19"/>
        <v>110.32259999999999</v>
      </c>
      <c r="N209" s="15">
        <f>'[1]TCE - ANEXO III - Preencher'!O191</f>
        <v>1.35</v>
      </c>
      <c r="O209" s="15">
        <f>'[1]TCE - ANEXO III - Preencher'!P218</f>
        <v>0</v>
      </c>
      <c r="P209" s="16">
        <f t="shared" si="20"/>
        <v>1.35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401.31900000000007</v>
      </c>
    </row>
    <row r="210" spans="1:28" x14ac:dyDescent="0.2">
      <c r="A210" s="8">
        <f>IFERROR(VLOOKUP(B210,'[1]DADOS (OCULTAR)'!$P$3:$R$56,3,0),"")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Preencher'!E189</f>
        <v>MARIA ROSICLEIDE MOREIRA</v>
      </c>
      <c r="E210" s="9" t="str">
        <f>IF('[1]TCE - ANEXO III - Preencher'!F219="4 - Assistência Odontológica","2 - Outros Profissionais da Saúde",'[1]TCE - ANEXO III - Preencher'!F219)</f>
        <v>1-Médico</v>
      </c>
      <c r="F210" s="12">
        <f>'[1]TCE - ANEXO III - Preencher'!G219</f>
        <v>225125</v>
      </c>
      <c r="G210" s="13">
        <f>IF('[1]TCE - ANEXO III - Preencher'!H219="","",'[1]TCE - ANEXO III - Preencher'!H219)</f>
        <v>44348</v>
      </c>
      <c r="H210" s="14">
        <f>'[1]TCE - ANEXO III - Preencher'!I219</f>
        <v>0</v>
      </c>
      <c r="I210" s="14">
        <f>'[1]TCE - ANEXO III - Preencher'!J219</f>
        <v>361.59359999999998</v>
      </c>
      <c r="J210" s="14">
        <f>'[1]TCE - ANEXO III - Preencher'!K219</f>
        <v>0</v>
      </c>
      <c r="K210" s="15">
        <f>'[1]TCE - ANEXO III - Preencher'!L219</f>
        <v>110.32259999999999</v>
      </c>
      <c r="L210" s="15">
        <f>'[1]TCE - ANEXO III - Preencher'!M219</f>
        <v>0</v>
      </c>
      <c r="M210" s="15">
        <f t="shared" si="19"/>
        <v>110.32259999999999</v>
      </c>
      <c r="N210" s="15">
        <f>'[1]TCE - ANEXO III - Preencher'!O192</f>
        <v>1.65</v>
      </c>
      <c r="O210" s="15">
        <f>'[1]TCE - ANEXO III - Preencher'!P219</f>
        <v>0</v>
      </c>
      <c r="P210" s="16">
        <f t="shared" si="20"/>
        <v>1.65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473.56619999999998</v>
      </c>
    </row>
    <row r="211" spans="1:28" x14ac:dyDescent="0.2">
      <c r="A211" s="8">
        <f>IFERROR(VLOOKUP(B211,'[1]DADOS (OCULTAR)'!$P$3:$R$56,3,0),"")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Preencher'!E190</f>
        <v>MARIANA DA COSTA BEZERRA</v>
      </c>
      <c r="E211" s="9" t="str">
        <f>IF('[1]TCE - ANEXO III - Preencher'!F220="4 - Assistência Odontológica","2 - Outros Profissionais da Saúde",'[1]TCE - ANEXO III - Preencher'!F220)</f>
        <v>3-Administrativo</v>
      </c>
      <c r="F211" s="12">
        <f>'[1]TCE - ANEXO III - Preencher'!G220</f>
        <v>517410</v>
      </c>
      <c r="G211" s="13">
        <f>IF('[1]TCE - ANEXO III - Preencher'!H220="","",'[1]TCE - ANEXO III - Preencher'!H220)</f>
        <v>44348</v>
      </c>
      <c r="H211" s="14">
        <f>'[1]TCE - ANEXO III - Preencher'!I220</f>
        <v>0</v>
      </c>
      <c r="I211" s="14">
        <f>'[1]TCE - ANEXO III - Preencher'!J220</f>
        <v>120.1704</v>
      </c>
      <c r="J211" s="14">
        <f>'[1]TCE - ANEXO III - Preencher'!K220</f>
        <v>0</v>
      </c>
      <c r="K211" s="15">
        <f>'[1]TCE - ANEXO III - Preencher'!L220</f>
        <v>110.32259999999999</v>
      </c>
      <c r="L211" s="15">
        <f>'[1]TCE - ANEXO III - Preencher'!M220</f>
        <v>22</v>
      </c>
      <c r="M211" s="15">
        <f t="shared" si="19"/>
        <v>88.322599999999994</v>
      </c>
      <c r="N211" s="15">
        <f>'[1]TCE - ANEXO III - Preencher'!O193</f>
        <v>2.84</v>
      </c>
      <c r="O211" s="15">
        <f>'[1]TCE - ANEXO III - Preencher'!P220</f>
        <v>0</v>
      </c>
      <c r="P211" s="16">
        <f t="shared" si="20"/>
        <v>2.84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211.333</v>
      </c>
    </row>
    <row r="212" spans="1:28" x14ac:dyDescent="0.2">
      <c r="A212" s="8">
        <f>IFERROR(VLOOKUP(B212,'[1]DADOS (OCULTAR)'!$P$3:$R$56,3,0),"")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Preencher'!E191</f>
        <v>MARIANA SANTOS RIBEIRO DE LIMA BATISTA</v>
      </c>
      <c r="E212" s="9" t="str">
        <f>IF('[1]TCE - ANEXO III - Preencher'!F221="4 - Assistência Odontológica","2 - Outros Profissionais da Saúde",'[1]TCE - ANEXO III - Preencher'!F221)</f>
        <v>3-Administrativo</v>
      </c>
      <c r="F212" s="12">
        <f>'[1]TCE - ANEXO III - Preencher'!G221</f>
        <v>517410</v>
      </c>
      <c r="G212" s="13">
        <f>IF('[1]TCE - ANEXO III - Preencher'!H221="","",'[1]TCE - ANEXO III - Preencher'!H221)</f>
        <v>44348</v>
      </c>
      <c r="H212" s="14">
        <f>'[1]TCE - ANEXO III - Preencher'!I221</f>
        <v>0</v>
      </c>
      <c r="I212" s="14">
        <f>'[1]TCE - ANEXO III - Preencher'!J221</f>
        <v>107.55200000000001</v>
      </c>
      <c r="J212" s="14">
        <f>'[1]TCE - ANEXO III - Preencher'!K221</f>
        <v>0</v>
      </c>
      <c r="K212" s="15">
        <f>'[1]TCE - ANEXO III - Preencher'!L221</f>
        <v>110.32259999999999</v>
      </c>
      <c r="L212" s="15">
        <f>'[1]TCE - ANEXO III - Preencher'!M221</f>
        <v>22</v>
      </c>
      <c r="M212" s="15">
        <f t="shared" si="19"/>
        <v>88.322599999999994</v>
      </c>
      <c r="N212" s="15">
        <f>'[1]TCE - ANEXO III - Preencher'!O194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136.80000000000001</v>
      </c>
      <c r="R212" s="15">
        <f>'[1]TCE - ANEXO III - Preencher'!S221</f>
        <v>66</v>
      </c>
      <c r="S212" s="16">
        <f t="shared" si="21"/>
        <v>70.800000000000011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268.02459999999996</v>
      </c>
    </row>
    <row r="213" spans="1:28" x14ac:dyDescent="0.2">
      <c r="A213" s="8">
        <f>IFERROR(VLOOKUP(B213,'[1]DADOS (OCULTAR)'!$P$3:$R$56,3,0),"")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Preencher'!E192</f>
        <v>MARIANGELA BRITO GOMES</v>
      </c>
      <c r="E213" s="9" t="str">
        <f>IF('[1]TCE - ANEXO III - Preencher'!F222="4 - Assistência Odontológica","2 - Outros Profissionais da Saúde",'[1]TCE - ANEXO III - Preencher'!F222)</f>
        <v>2-Outros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44348</v>
      </c>
      <c r="H213" s="14">
        <f>'[1]TCE - ANEXO III - Preencher'!I222</f>
        <v>0</v>
      </c>
      <c r="I213" s="14">
        <f>'[1]TCE - ANEXO III - Preencher'!J222</f>
        <v>113.93519999999999</v>
      </c>
      <c r="J213" s="14">
        <f>'[1]TCE - ANEXO III - Preencher'!K222</f>
        <v>0</v>
      </c>
      <c r="K213" s="15">
        <f>'[1]TCE - ANEXO III - Preencher'!L222</f>
        <v>110.32259999999999</v>
      </c>
      <c r="L213" s="15">
        <f>'[1]TCE - ANEXO III - Preencher'!M222</f>
        <v>22</v>
      </c>
      <c r="M213" s="15">
        <f t="shared" si="19"/>
        <v>88.322599999999994</v>
      </c>
      <c r="N213" s="15">
        <f>'[1]TCE - ANEXO III - Preencher'!O195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269.55</v>
      </c>
      <c r="R213" s="15">
        <f>'[1]TCE - ANEXO III - Preencher'!S222</f>
        <v>62.63</v>
      </c>
      <c r="S213" s="16">
        <f t="shared" si="21"/>
        <v>206.92000000000002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410.52779999999996</v>
      </c>
    </row>
    <row r="214" spans="1:28" x14ac:dyDescent="0.2">
      <c r="A214" s="8">
        <f>IFERROR(VLOOKUP(B214,'[1]DADOS (OCULTAR)'!$P$3:$R$56,3,0),"")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Preencher'!E193</f>
        <v>MARIELY DO REGO BARROS DE ANDRADE</v>
      </c>
      <c r="E214" s="9" t="str">
        <f>IF('[1]TCE - ANEXO III - Preencher'!F223="4 - Assistência Odontológica","2 - Outros Profissionais da Saúde",'[1]TCE - ANEXO III - Preencher'!F223)</f>
        <v>1-Médico</v>
      </c>
      <c r="F214" s="12">
        <f>'[1]TCE - ANEXO III - Preencher'!G223</f>
        <v>225125</v>
      </c>
      <c r="G214" s="13">
        <f>IF('[1]TCE - ANEXO III - Preencher'!H223="","",'[1]TCE - ANEXO III - Preencher'!H223)</f>
        <v>44348</v>
      </c>
      <c r="H214" s="14">
        <f>'[1]TCE - ANEXO III - Preencher'!I223</f>
        <v>0</v>
      </c>
      <c r="I214" s="14">
        <f>'[1]TCE - ANEXO III - Preencher'!J223</f>
        <v>260.65679999999998</v>
      </c>
      <c r="J214" s="14">
        <f>'[1]TCE - ANEXO III - Preencher'!K223</f>
        <v>0</v>
      </c>
      <c r="K214" s="15">
        <f>'[1]TCE - ANEXO III - Preencher'!L223</f>
        <v>110.32259999999999</v>
      </c>
      <c r="L214" s="15">
        <f>'[1]TCE - ANEXO III - Preencher'!M223</f>
        <v>6.34</v>
      </c>
      <c r="M214" s="15">
        <f t="shared" si="19"/>
        <v>103.98259999999999</v>
      </c>
      <c r="N214" s="15">
        <f>'[1]TCE - ANEXO III - Preencher'!O196</f>
        <v>1.35</v>
      </c>
      <c r="O214" s="15">
        <f>'[1]TCE - ANEXO III - Preencher'!P223</f>
        <v>0</v>
      </c>
      <c r="P214" s="16">
        <f t="shared" si="20"/>
        <v>1.35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365.98939999999999</v>
      </c>
    </row>
    <row r="215" spans="1:28" x14ac:dyDescent="0.2">
      <c r="A215" s="8">
        <f>IFERROR(VLOOKUP(B215,'[1]DADOS (OCULTAR)'!$P$3:$R$56,3,0),"")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Preencher'!E194</f>
        <v>MARILIA MARTINS SILVA</v>
      </c>
      <c r="E215" s="9" t="str">
        <f>IF('[1]TCE - ANEXO III - Preencher'!F224="4 - Assistência Odontológica","2 - Outros Profissionais da Saúde",'[1]TCE - ANEXO III - Preencher'!F224)</f>
        <v>2-Outros Profissionais da Saúde</v>
      </c>
      <c r="F215" s="12">
        <f>'[1]TCE - ANEXO III - Preencher'!G224</f>
        <v>223505</v>
      </c>
      <c r="G215" s="13">
        <f>IF('[1]TCE - ANEXO III - Preencher'!H224="","",'[1]TCE - ANEXO III - Preencher'!H224)</f>
        <v>44348</v>
      </c>
      <c r="H215" s="14">
        <f>'[1]TCE - ANEXO III - Preencher'!I224</f>
        <v>0</v>
      </c>
      <c r="I215" s="14">
        <f>'[1]TCE - ANEXO III - Preencher'!J224</f>
        <v>508.20960000000002</v>
      </c>
      <c r="J215" s="14">
        <f>'[1]TCE - ANEXO III - Preencher'!K224</f>
        <v>4897.25</v>
      </c>
      <c r="K215" s="15">
        <f>'[1]TCE - ANEXO III - Preencher'!L224</f>
        <v>110.32259999999999</v>
      </c>
      <c r="L215" s="15">
        <f>'[1]TCE - ANEXO III - Preencher'!M224</f>
        <v>0</v>
      </c>
      <c r="M215" s="15">
        <f t="shared" si="19"/>
        <v>110.32259999999999</v>
      </c>
      <c r="N215" s="15">
        <f>'[1]TCE - ANEXO III - Preencher'!O197</f>
        <v>1.35</v>
      </c>
      <c r="O215" s="15">
        <f>'[1]TCE - ANEXO III - Preencher'!P224</f>
        <v>0</v>
      </c>
      <c r="P215" s="16">
        <f t="shared" si="20"/>
        <v>1.35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5517.1322000000009</v>
      </c>
    </row>
    <row r="216" spans="1:28" x14ac:dyDescent="0.2">
      <c r="A216" s="8">
        <f>IFERROR(VLOOKUP(B216,'[1]DADOS (OCULTAR)'!$P$3:$R$56,3,0),"")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Preencher'!E195</f>
        <v>MARINEIDE DE SOUZA MONTEIRO</v>
      </c>
      <c r="E216" s="9" t="str">
        <f>IF('[1]TCE - ANEXO III - Preencher'!F225="4 - Assistência Odontológica","2 - Outros Profissionais da Saúde",'[1]TCE - ANEXO III - Preencher'!F225)</f>
        <v>2-Outros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44348</v>
      </c>
      <c r="H216" s="14">
        <f>'[1]TCE - ANEXO III - Preencher'!I225</f>
        <v>0</v>
      </c>
      <c r="I216" s="14">
        <f>'[1]TCE - ANEXO III - Preencher'!J225</f>
        <v>283.30239999999998</v>
      </c>
      <c r="J216" s="14">
        <f>'[1]TCE - ANEXO III - Preencher'!K225</f>
        <v>0</v>
      </c>
      <c r="K216" s="15">
        <f>'[1]TCE - ANEXO III - Preencher'!L225</f>
        <v>110.32259999999999</v>
      </c>
      <c r="L216" s="15">
        <f>'[1]TCE - ANEXO III - Preencher'!M225</f>
        <v>0</v>
      </c>
      <c r="M216" s="15">
        <f t="shared" si="19"/>
        <v>110.32259999999999</v>
      </c>
      <c r="N216" s="15">
        <f>'[1]TCE - ANEXO III - Preencher'!O198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394.97500000000002</v>
      </c>
    </row>
    <row r="217" spans="1:28" x14ac:dyDescent="0.2">
      <c r="A217" s="8">
        <f>IFERROR(VLOOKUP(B217,'[1]DADOS (OCULTAR)'!$P$3:$R$56,3,0),"")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Preencher'!E196</f>
        <v>MARIO JOSE DA SILVA</v>
      </c>
      <c r="E217" s="9" t="str">
        <f>IF('[1]TCE - ANEXO III - Preencher'!F226="4 - Assistência Odontológica","2 - Outros Profissionais da Saúde",'[1]TCE - ANEXO III - Preencher'!F226)</f>
        <v>3-Administrativo</v>
      </c>
      <c r="F217" s="12">
        <f>'[1]TCE - ANEXO III - Preencher'!G226</f>
        <v>517410</v>
      </c>
      <c r="G217" s="13">
        <f>IF('[1]TCE - ANEXO III - Preencher'!H226="","",'[1]TCE - ANEXO III - Preencher'!H226)</f>
        <v>44348</v>
      </c>
      <c r="H217" s="14">
        <f>'[1]TCE - ANEXO III - Preencher'!I226</f>
        <v>0</v>
      </c>
      <c r="I217" s="14">
        <f>'[1]TCE - ANEXO III - Preencher'!J226</f>
        <v>115.8104</v>
      </c>
      <c r="J217" s="14">
        <f>'[1]TCE - ANEXO III - Preencher'!K226</f>
        <v>0</v>
      </c>
      <c r="K217" s="15">
        <f>'[1]TCE - ANEXO III - Preencher'!L226</f>
        <v>110.32259999999999</v>
      </c>
      <c r="L217" s="15">
        <f>'[1]TCE - ANEXO III - Preencher'!M226</f>
        <v>22</v>
      </c>
      <c r="M217" s="15">
        <f t="shared" si="19"/>
        <v>88.322599999999994</v>
      </c>
      <c r="N217" s="15">
        <f>'[1]TCE - ANEXO III - Preencher'!O199</f>
        <v>10.83</v>
      </c>
      <c r="O217" s="15">
        <f>'[1]TCE - ANEXO III - Preencher'!P226</f>
        <v>0</v>
      </c>
      <c r="P217" s="16">
        <f t="shared" si="20"/>
        <v>10.83</v>
      </c>
      <c r="Q217" s="15">
        <f>'[1]TCE - ANEXO III - Preencher'!R226</f>
        <v>116.55</v>
      </c>
      <c r="R217" s="15">
        <f>'[1]TCE - ANEXO III - Preencher'!S226</f>
        <v>66</v>
      </c>
      <c r="S217" s="16">
        <f t="shared" si="21"/>
        <v>50.55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265.51299999999998</v>
      </c>
    </row>
    <row r="218" spans="1:28" x14ac:dyDescent="0.2">
      <c r="A218" s="8">
        <f>IFERROR(VLOOKUP(B218,'[1]DADOS (OCULTAR)'!$P$3:$R$56,3,0),"")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Preencher'!E197</f>
        <v>MARIUSKA RODRIGUES RAPOSO LAPORTE</v>
      </c>
      <c r="E218" s="9" t="str">
        <f>IF('[1]TCE - ANEXO III - Preencher'!F227="4 - Assistência Odontológica","2 - Outros Profissionais da Saúde",'[1]TCE - ANEXO III - Preencher'!F227)</f>
        <v>1-Médico</v>
      </c>
      <c r="F218" s="12">
        <f>'[1]TCE - ANEXO III - Preencher'!G227</f>
        <v>225125</v>
      </c>
      <c r="G218" s="13">
        <f>IF('[1]TCE - ANEXO III - Preencher'!H227="","",'[1]TCE - ANEXO III - Preencher'!H227)</f>
        <v>44348</v>
      </c>
      <c r="H218" s="14">
        <f>'[1]TCE - ANEXO III - Preencher'!I227</f>
        <v>0</v>
      </c>
      <c r="I218" s="14">
        <f>'[1]TCE - ANEXO III - Preencher'!J227</f>
        <v>425.71600000000001</v>
      </c>
      <c r="J218" s="14">
        <f>'[1]TCE - ANEXO III - Preencher'!K227</f>
        <v>0</v>
      </c>
      <c r="K218" s="15">
        <f>'[1]TCE - ANEXO III - Preencher'!L227</f>
        <v>110.32259999999999</v>
      </c>
      <c r="L218" s="15">
        <f>'[1]TCE - ANEXO III - Preencher'!M227</f>
        <v>0</v>
      </c>
      <c r="M218" s="15">
        <f t="shared" si="19"/>
        <v>110.32259999999999</v>
      </c>
      <c r="N218" s="15">
        <f>'[1]TCE - ANEXO III - Preencher'!O200</f>
        <v>10.83</v>
      </c>
      <c r="O218" s="15">
        <f>'[1]TCE - ANEXO III - Preencher'!P227</f>
        <v>0</v>
      </c>
      <c r="P218" s="16">
        <f t="shared" si="20"/>
        <v>10.83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546.86860000000001</v>
      </c>
    </row>
    <row r="219" spans="1:28" x14ac:dyDescent="0.2">
      <c r="A219" s="8">
        <f>IFERROR(VLOOKUP(B219,'[1]DADOS (OCULTAR)'!$P$3:$R$56,3,0),"")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Preencher'!E198</f>
        <v>MARY SIMONE BOYER DE ALMEIDA DOS ANJOS</v>
      </c>
      <c r="E219" s="9" t="str">
        <f>IF('[1]TCE - ANEXO III - Preencher'!F228="4 - Assistência Odontológica","2 - Outros Profissionais da Saúde",'[1]TCE - ANEXO III - Preencher'!F228)</f>
        <v>3-Administrativo</v>
      </c>
      <c r="F219" s="12">
        <f>'[1]TCE - ANEXO III - Preencher'!G228</f>
        <v>411010</v>
      </c>
      <c r="G219" s="13">
        <f>IF('[1]TCE - ANEXO III - Preencher'!H228="","",'[1]TCE - ANEXO III - Preencher'!H228)</f>
        <v>44348</v>
      </c>
      <c r="H219" s="14">
        <f>'[1]TCE - ANEXO III - Preencher'!I228</f>
        <v>0</v>
      </c>
      <c r="I219" s="14">
        <f>'[1]TCE - ANEXO III - Preencher'!J228</f>
        <v>92.027199999999993</v>
      </c>
      <c r="J219" s="14">
        <f>'[1]TCE - ANEXO III - Preencher'!K228</f>
        <v>0</v>
      </c>
      <c r="K219" s="15">
        <f>'[1]TCE - ANEXO III - Preencher'!L228</f>
        <v>110.32259999999999</v>
      </c>
      <c r="L219" s="15">
        <f>'[1]TCE - ANEXO III - Preencher'!M228</f>
        <v>22</v>
      </c>
      <c r="M219" s="15">
        <f t="shared" si="19"/>
        <v>88.322599999999994</v>
      </c>
      <c r="N219" s="15">
        <f>'[1]TCE - ANEXO III - Preencher'!O201</f>
        <v>1.35</v>
      </c>
      <c r="O219" s="15">
        <f>'[1]TCE - ANEXO III - Preencher'!P228</f>
        <v>0</v>
      </c>
      <c r="P219" s="16">
        <f t="shared" si="20"/>
        <v>1.35</v>
      </c>
      <c r="Q219" s="15">
        <f>'[1]TCE - ANEXO III - Preencher'!R228</f>
        <v>189.9</v>
      </c>
      <c r="R219" s="15">
        <f>'[1]TCE - ANEXO III - Preencher'!S228</f>
        <v>55</v>
      </c>
      <c r="S219" s="16">
        <f t="shared" si="21"/>
        <v>134.9</v>
      </c>
      <c r="T219" s="15">
        <f>'[1]TCE - ANEXO III - Preencher'!U228</f>
        <v>110.2</v>
      </c>
      <c r="U219" s="15">
        <f>'[1]TCE - ANEXO III - Preencher'!V228</f>
        <v>0</v>
      </c>
      <c r="V219" s="16">
        <f t="shared" si="22"/>
        <v>110.2</v>
      </c>
      <c r="W219" s="17" t="str">
        <f>IF('[1]TCE - ANEXO III - Preencher'!X228="","",'[1]TCE - ANEXO III - Preencher'!X228)</f>
        <v>AUXILIO CRECHE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426.79979999999995</v>
      </c>
    </row>
    <row r="220" spans="1:28" x14ac:dyDescent="0.2">
      <c r="A220" s="8">
        <f>IFERROR(VLOOKUP(B220,'[1]DADOS (OCULTAR)'!$P$3:$R$56,3,0),"")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Preencher'!E199</f>
        <v>MATEUS COTIAS FILIZOLA</v>
      </c>
      <c r="E220" s="9" t="str">
        <f>IF('[1]TCE - ANEXO III - Preencher'!F229="4 - Assistência Odontológica","2 - Outros Profissionais da Saúde",'[1]TCE - ANEXO III - Preencher'!F229)</f>
        <v>3-Administrativo</v>
      </c>
      <c r="F220" s="12">
        <f>'[1]TCE - ANEXO III - Preencher'!G229</f>
        <v>251605</v>
      </c>
      <c r="G220" s="13">
        <f>IF('[1]TCE - ANEXO III - Preencher'!H229="","",'[1]TCE - ANEXO III - Preencher'!H229)</f>
        <v>44348</v>
      </c>
      <c r="H220" s="14">
        <f>'[1]TCE - ANEXO III - Preencher'!I229</f>
        <v>0</v>
      </c>
      <c r="I220" s="14">
        <f>'[1]TCE - ANEXO III - Preencher'!J229</f>
        <v>214.44880000000001</v>
      </c>
      <c r="J220" s="14">
        <f>'[1]TCE - ANEXO III - Preencher'!K229</f>
        <v>0</v>
      </c>
      <c r="K220" s="15">
        <f>'[1]TCE - ANEXO III - Preencher'!L229</f>
        <v>110.32259999999999</v>
      </c>
      <c r="L220" s="15">
        <f>'[1]TCE - ANEXO III - Preencher'!M229</f>
        <v>37.39</v>
      </c>
      <c r="M220" s="15">
        <f t="shared" si="19"/>
        <v>72.932599999999994</v>
      </c>
      <c r="N220" s="15">
        <f>'[1]TCE - ANEXO III - Preencher'!O202</f>
        <v>10.83</v>
      </c>
      <c r="O220" s="15">
        <f>'[1]TCE - ANEXO III - Preencher'!P229</f>
        <v>0</v>
      </c>
      <c r="P220" s="16">
        <f t="shared" si="20"/>
        <v>10.83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298.21139999999997</v>
      </c>
    </row>
    <row r="221" spans="1:28" x14ac:dyDescent="0.2">
      <c r="A221" s="8">
        <f>IFERROR(VLOOKUP(B221,'[1]DADOS (OCULTAR)'!$P$3:$R$56,3,0),"")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Preencher'!E200</f>
        <v>MATEUS NOGUEIRA SILVA</v>
      </c>
      <c r="E221" s="9" t="str">
        <f>IF('[1]TCE - ANEXO III - Preencher'!F230="4 - Assistência Odontológica","2 - Outros Profissionais da Saúde",'[1]TCE - ANEXO III - Preencher'!F230)</f>
        <v>2-Outros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44348</v>
      </c>
      <c r="H221" s="14">
        <f>'[1]TCE - ANEXO III - Preencher'!I230</f>
        <v>0</v>
      </c>
      <c r="I221" s="14">
        <f>'[1]TCE - ANEXO III - Preencher'!J230</f>
        <v>115.2752</v>
      </c>
      <c r="J221" s="14">
        <f>'[1]TCE - ANEXO III - Preencher'!K230</f>
        <v>0</v>
      </c>
      <c r="K221" s="15">
        <f>'[1]TCE - ANEXO III - Preencher'!L230</f>
        <v>110.32259999999999</v>
      </c>
      <c r="L221" s="15">
        <f>'[1]TCE - ANEXO III - Preencher'!M230</f>
        <v>22</v>
      </c>
      <c r="M221" s="15">
        <f t="shared" si="19"/>
        <v>88.322599999999994</v>
      </c>
      <c r="N221" s="15">
        <f>'[1]TCE - ANEXO III - Preencher'!O203</f>
        <v>2.84</v>
      </c>
      <c r="O221" s="15">
        <f>'[1]TCE - ANEXO III - Preencher'!P230</f>
        <v>0</v>
      </c>
      <c r="P221" s="16">
        <f t="shared" si="20"/>
        <v>2.84</v>
      </c>
      <c r="Q221" s="15">
        <f>'[1]TCE - ANEXO III - Preencher'!R230</f>
        <v>116.55</v>
      </c>
      <c r="R221" s="15">
        <f>'[1]TCE - ANEXO III - Preencher'!S230</f>
        <v>59.4</v>
      </c>
      <c r="S221" s="16">
        <f t="shared" si="21"/>
        <v>57.15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263.58780000000002</v>
      </c>
    </row>
    <row r="222" spans="1:28" x14ac:dyDescent="0.2">
      <c r="A222" s="8">
        <f>IFERROR(VLOOKUP(B222,'[1]DADOS (OCULTAR)'!$P$3:$R$56,3,0),"")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Preencher'!E201</f>
        <v>MATHEUS DOS SANTOS ALEXANDRE</v>
      </c>
      <c r="E222" s="9" t="str">
        <f>IF('[1]TCE - ANEXO III - Preencher'!F231="4 - Assistência Odontológica","2 - Outros Profissionais da Saúde",'[1]TCE - ANEXO III - Preencher'!F231)</f>
        <v>1-Médico</v>
      </c>
      <c r="F222" s="12">
        <f>'[1]TCE - ANEXO III - Preencher'!G231</f>
        <v>225125</v>
      </c>
      <c r="G222" s="13">
        <f>IF('[1]TCE - ANEXO III - Preencher'!H231="","",'[1]TCE - ANEXO III - Preencher'!H231)</f>
        <v>44348</v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Preencher'!O204</f>
        <v>1.35</v>
      </c>
      <c r="O222" s="15">
        <f>'[1]TCE - ANEXO III - Preencher'!P231</f>
        <v>0</v>
      </c>
      <c r="P222" s="16">
        <f t="shared" si="20"/>
        <v>1.35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1.35</v>
      </c>
    </row>
    <row r="223" spans="1:28" x14ac:dyDescent="0.2">
      <c r="A223" s="8">
        <f>IFERROR(VLOOKUP(B223,'[1]DADOS (OCULTAR)'!$P$3:$R$56,3,0),"")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Preencher'!E202</f>
        <v>MAURICIO LINO DE SANTANA</v>
      </c>
      <c r="E223" s="9" t="str">
        <f>IF('[1]TCE - ANEXO III - Preencher'!F232="4 - Assistência Odontológica","2 - Outros Profissionais da Saúde",'[1]TCE - ANEXO III - Preencher'!F232)</f>
        <v>3-Administrativo</v>
      </c>
      <c r="F223" s="12">
        <f>'[1]TCE - ANEXO III - Preencher'!G232</f>
        <v>317210</v>
      </c>
      <c r="G223" s="13">
        <f>IF('[1]TCE - ANEXO III - Preencher'!H232="","",'[1]TCE - ANEXO III - Preencher'!H232)</f>
        <v>44348</v>
      </c>
      <c r="H223" s="14">
        <f>'[1]TCE - ANEXO III - Preencher'!I232</f>
        <v>0</v>
      </c>
      <c r="I223" s="14">
        <f>'[1]TCE - ANEXO III - Preencher'!J232</f>
        <v>178.37039999999999</v>
      </c>
      <c r="J223" s="14">
        <f>'[1]TCE - ANEXO III - Preencher'!K232</f>
        <v>0</v>
      </c>
      <c r="K223" s="15">
        <f>'[1]TCE - ANEXO III - Preencher'!L232</f>
        <v>110.32259999999999</v>
      </c>
      <c r="L223" s="15">
        <f>'[1]TCE - ANEXO III - Preencher'!M232</f>
        <v>34.79</v>
      </c>
      <c r="M223" s="15">
        <f t="shared" si="19"/>
        <v>75.532600000000002</v>
      </c>
      <c r="N223" s="15">
        <f>'[1]TCE - ANEXO III - Preencher'!O205</f>
        <v>1.35</v>
      </c>
      <c r="O223" s="15">
        <f>'[1]TCE - ANEXO III - Preencher'!P232</f>
        <v>0</v>
      </c>
      <c r="P223" s="16">
        <f t="shared" si="20"/>
        <v>1.35</v>
      </c>
      <c r="Q223" s="15">
        <f>'[1]TCE - ANEXO III - Preencher'!R232</f>
        <v>157.05000000000001</v>
      </c>
      <c r="R223" s="15">
        <f>'[1]TCE - ANEXO III - Preencher'!S232</f>
        <v>104.36</v>
      </c>
      <c r="S223" s="16">
        <f t="shared" si="21"/>
        <v>52.690000000000012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307.94299999999998</v>
      </c>
    </row>
    <row r="224" spans="1:28" x14ac:dyDescent="0.2">
      <c r="A224" s="8">
        <f>IFERROR(VLOOKUP(B224,'[1]DADOS (OCULTAR)'!$P$3:$R$56,3,0),"")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Preencher'!E203</f>
        <v>MAYARA ALBUQUERQUE DORNELAS DE SOUZA</v>
      </c>
      <c r="E224" s="9" t="str">
        <f>IF('[1]TCE - ANEXO III - Preencher'!F233="4 - Assistência Odontológica","2 - Outros Profissionais da Saúde",'[1]TCE - ANEXO III - Preencher'!F233)</f>
        <v>1-Médico</v>
      </c>
      <c r="F224" s="12">
        <f>'[1]TCE - ANEXO III - Preencher'!G233</f>
        <v>225125</v>
      </c>
      <c r="G224" s="13">
        <f>IF('[1]TCE - ANEXO III - Preencher'!H233="","",'[1]TCE - ANEXO III - Preencher'!H233)</f>
        <v>44348</v>
      </c>
      <c r="H224" s="14">
        <f>'[1]TCE - ANEXO III - Preencher'!I233</f>
        <v>0</v>
      </c>
      <c r="I224" s="14">
        <f>'[1]TCE - ANEXO III - Preencher'!J233</f>
        <v>970.15840000000003</v>
      </c>
      <c r="J224" s="14">
        <f>'[1]TCE - ANEXO III - Preencher'!K233</f>
        <v>0</v>
      </c>
      <c r="K224" s="15">
        <f>'[1]TCE - ANEXO III - Preencher'!L233</f>
        <v>110.32259999999999</v>
      </c>
      <c r="L224" s="15">
        <f>'[1]TCE - ANEXO III - Preencher'!M233</f>
        <v>0</v>
      </c>
      <c r="M224" s="15">
        <f t="shared" si="19"/>
        <v>110.32259999999999</v>
      </c>
      <c r="N224" s="15">
        <f>'[1]TCE - ANEXO III - Preencher'!O206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1080.481</v>
      </c>
    </row>
    <row r="225" spans="1:28" x14ac:dyDescent="0.2">
      <c r="A225" s="8">
        <f>IFERROR(VLOOKUP(B225,'[1]DADOS (OCULTAR)'!$P$3:$R$56,3,0),"")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Preencher'!E204</f>
        <v>MICLEIDE MARTINIANO DA SILVA</v>
      </c>
      <c r="E225" s="9" t="str">
        <f>IF('[1]TCE - ANEXO III - Preencher'!F234="4 - Assistência Odontológica","2 - Outros Profissionais da Saúde",'[1]TCE - ANEXO III - Preencher'!F234)</f>
        <v>2-Outros Profissionais da Saúde</v>
      </c>
      <c r="F225" s="12">
        <f>'[1]TCE - ANEXO III - Preencher'!G234</f>
        <v>322205</v>
      </c>
      <c r="G225" s="13">
        <f>IF('[1]TCE - ANEXO III - Preencher'!H234="","",'[1]TCE - ANEXO III - Preencher'!H234)</f>
        <v>44348</v>
      </c>
      <c r="H225" s="14">
        <f>'[1]TCE - ANEXO III - Preencher'!I234</f>
        <v>0</v>
      </c>
      <c r="I225" s="14">
        <f>'[1]TCE - ANEXO III - Preencher'!J234</f>
        <v>110.392</v>
      </c>
      <c r="J225" s="14">
        <f>'[1]TCE - ANEXO III - Preencher'!K234</f>
        <v>0</v>
      </c>
      <c r="K225" s="15">
        <f>'[1]TCE - ANEXO III - Preencher'!L234</f>
        <v>110.32259999999999</v>
      </c>
      <c r="L225" s="15">
        <f>'[1]TCE - ANEXO III - Preencher'!M234</f>
        <v>22</v>
      </c>
      <c r="M225" s="15">
        <f t="shared" si="19"/>
        <v>88.322599999999994</v>
      </c>
      <c r="N225" s="15">
        <f>'[1]TCE - ANEXO III - Preencher'!O207</f>
        <v>2.84</v>
      </c>
      <c r="O225" s="15">
        <f>'[1]TCE - ANEXO III - Preencher'!P234</f>
        <v>0</v>
      </c>
      <c r="P225" s="16">
        <f t="shared" si="20"/>
        <v>2.84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201.55459999999999</v>
      </c>
    </row>
    <row r="226" spans="1:28" x14ac:dyDescent="0.2">
      <c r="A226" s="8">
        <f>IFERROR(VLOOKUP(B226,'[1]DADOS (OCULTAR)'!$P$3:$R$56,3,0),"")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Preencher'!E205</f>
        <v>MILENA CRISTINA MOURA FIGUEIRA</v>
      </c>
      <c r="E226" s="9" t="str">
        <f>IF('[1]TCE - ANEXO III - Preencher'!F235="4 - Assistência Odontológica","2 - Outros Profissionais da Saúde",'[1]TCE - ANEXO III - Preencher'!F235)</f>
        <v>3-Administrativo</v>
      </c>
      <c r="F226" s="12">
        <f>'[1]TCE - ANEXO III - Preencher'!G235</f>
        <v>223208</v>
      </c>
      <c r="G226" s="13">
        <f>IF('[1]TCE - ANEXO III - Preencher'!H235="","",'[1]TCE - ANEXO III - Preencher'!H235)</f>
        <v>44348</v>
      </c>
      <c r="H226" s="14">
        <f>'[1]TCE - ANEXO III - Preencher'!I235</f>
        <v>0</v>
      </c>
      <c r="I226" s="14">
        <f>'[1]TCE - ANEXO III - Preencher'!J235</f>
        <v>306.0136</v>
      </c>
      <c r="J226" s="14">
        <f>'[1]TCE - ANEXO III - Preencher'!K235</f>
        <v>0</v>
      </c>
      <c r="K226" s="15">
        <f>'[1]TCE - ANEXO III - Preencher'!L235</f>
        <v>110.32259999999999</v>
      </c>
      <c r="L226" s="15">
        <f>'[1]TCE - ANEXO III - Preencher'!M235</f>
        <v>0</v>
      </c>
      <c r="M226" s="15">
        <f t="shared" si="19"/>
        <v>110.32259999999999</v>
      </c>
      <c r="N226" s="15">
        <f>'[1]TCE - ANEXO III - Preencher'!O208</f>
        <v>1.35</v>
      </c>
      <c r="O226" s="15">
        <f>'[1]TCE - ANEXO III - Preencher'!P235</f>
        <v>0</v>
      </c>
      <c r="P226" s="16">
        <f t="shared" si="20"/>
        <v>1.35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417.68619999999999</v>
      </c>
    </row>
    <row r="227" spans="1:28" x14ac:dyDescent="0.2">
      <c r="A227" s="8">
        <f>IFERROR(VLOOKUP(B227,'[1]DADOS (OCULTAR)'!$P$3:$R$56,3,0),"")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Preencher'!E206</f>
        <v>MILENA LINS DE CERQUEIRA PORTO</v>
      </c>
      <c r="E227" s="9" t="str">
        <f>IF('[1]TCE - ANEXO III - Preencher'!F236="4 - Assistência Odontológica","2 - Outros Profissionais da Saúde",'[1]TCE - ANEXO III - Preencher'!F236)</f>
        <v>3-Administrativo</v>
      </c>
      <c r="F227" s="12">
        <f>'[1]TCE - ANEXO III - Preencher'!G236</f>
        <v>517410</v>
      </c>
      <c r="G227" s="13">
        <f>IF('[1]TCE - ANEXO III - Preencher'!H236="","",'[1]TCE - ANEXO III - Preencher'!H236)</f>
        <v>44348</v>
      </c>
      <c r="H227" s="14">
        <f>'[1]TCE - ANEXO III - Preencher'!I236</f>
        <v>0</v>
      </c>
      <c r="I227" s="14">
        <f>'[1]TCE - ANEXO III - Preencher'!J236</f>
        <v>131.4</v>
      </c>
      <c r="J227" s="14">
        <f>'[1]TCE - ANEXO III - Preencher'!K236</f>
        <v>0</v>
      </c>
      <c r="K227" s="15">
        <f>'[1]TCE - ANEXO III - Preencher'!L236</f>
        <v>110.32259999999999</v>
      </c>
      <c r="L227" s="15">
        <f>'[1]TCE - ANEXO III - Preencher'!M236</f>
        <v>22</v>
      </c>
      <c r="M227" s="15">
        <f t="shared" si="19"/>
        <v>88.322599999999994</v>
      </c>
      <c r="N227" s="15">
        <f>'[1]TCE - ANEXO III - Preencher'!O209</f>
        <v>10.83</v>
      </c>
      <c r="O227" s="15">
        <f>'[1]TCE - ANEXO III - Preencher'!P236</f>
        <v>0</v>
      </c>
      <c r="P227" s="16">
        <f t="shared" si="20"/>
        <v>10.83</v>
      </c>
      <c r="Q227" s="15">
        <f>'[1]TCE - ANEXO III - Preencher'!R236</f>
        <v>193.05</v>
      </c>
      <c r="R227" s="15">
        <f>'[1]TCE - ANEXO III - Preencher'!S236</f>
        <v>66</v>
      </c>
      <c r="S227" s="16">
        <f t="shared" si="21"/>
        <v>127.05000000000001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357.60260000000005</v>
      </c>
    </row>
    <row r="228" spans="1:28" x14ac:dyDescent="0.2">
      <c r="A228" s="8">
        <f>IFERROR(VLOOKUP(B228,'[1]DADOS (OCULTAR)'!$P$3:$R$56,3,0),"")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Preencher'!E207</f>
        <v>MIRELA DOS SANTOS SILVA</v>
      </c>
      <c r="E228" s="9" t="str">
        <f>IF('[1]TCE - ANEXO III - Preencher'!F237="4 - Assistência Odontológica","2 - Outros Profissionais da Saúde",'[1]TCE - ANEXO III - Preencher'!F237)</f>
        <v>2-Outros Profissionais da Saúde</v>
      </c>
      <c r="F228" s="12">
        <f>'[1]TCE - ANEXO III - Preencher'!G237</f>
        <v>322205</v>
      </c>
      <c r="G228" s="13">
        <f>IF('[1]TCE - ANEXO III - Preencher'!H237="","",'[1]TCE - ANEXO III - Preencher'!H237)</f>
        <v>44348</v>
      </c>
      <c r="H228" s="14">
        <f>'[1]TCE - ANEXO III - Preencher'!I237</f>
        <v>0</v>
      </c>
      <c r="I228" s="14">
        <f>'[1]TCE - ANEXO III - Preencher'!J237</f>
        <v>217.88399999999999</v>
      </c>
      <c r="J228" s="14">
        <f>'[1]TCE - ANEXO III - Preencher'!K237</f>
        <v>0</v>
      </c>
      <c r="K228" s="15">
        <f>'[1]TCE - ANEXO III - Preencher'!L237</f>
        <v>110.32259999999999</v>
      </c>
      <c r="L228" s="15">
        <f>'[1]TCE - ANEXO III - Preencher'!M237</f>
        <v>22</v>
      </c>
      <c r="M228" s="15">
        <f t="shared" si="19"/>
        <v>88.322599999999994</v>
      </c>
      <c r="N228" s="15">
        <f>'[1]TCE - ANEXO III - Preencher'!O210</f>
        <v>1.35</v>
      </c>
      <c r="O228" s="15">
        <f>'[1]TCE - ANEXO III - Preencher'!P237</f>
        <v>0</v>
      </c>
      <c r="P228" s="16">
        <f t="shared" si="20"/>
        <v>1.35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307.5566</v>
      </c>
    </row>
    <row r="229" spans="1:28" x14ac:dyDescent="0.2">
      <c r="A229" s="8">
        <f>IFERROR(VLOOKUP(B229,'[1]DADOS (OCULTAR)'!$P$3:$R$56,3,0),"")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Preencher'!E208</f>
        <v>MIRIAN LOPES DE ARAUJO</v>
      </c>
      <c r="E229" s="9" t="str">
        <f>IF('[1]TCE - ANEXO III - Preencher'!F238="4 - Assistência Odontológica","2 - Outros Profissionais da Saúde",'[1]TCE - ANEXO III - Preencher'!F238)</f>
        <v>2-Outros Profissionais da Saúde</v>
      </c>
      <c r="F229" s="12">
        <f>'[1]TCE - ANEXO III - Preencher'!G238</f>
        <v>223505</v>
      </c>
      <c r="G229" s="13">
        <f>IF('[1]TCE - ANEXO III - Preencher'!H238="","",'[1]TCE - ANEXO III - Preencher'!H238)</f>
        <v>44348</v>
      </c>
      <c r="H229" s="14">
        <f>'[1]TCE - ANEXO III - Preencher'!I238</f>
        <v>0</v>
      </c>
      <c r="I229" s="14">
        <f>'[1]TCE - ANEXO III - Preencher'!J238</f>
        <v>271.06720000000001</v>
      </c>
      <c r="J229" s="14">
        <f>'[1]TCE - ANEXO III - Preencher'!K238</f>
        <v>0</v>
      </c>
      <c r="K229" s="15">
        <f>'[1]TCE - ANEXO III - Preencher'!L238</f>
        <v>110.32259999999999</v>
      </c>
      <c r="L229" s="15">
        <f>'[1]TCE - ANEXO III - Preencher'!M238</f>
        <v>0</v>
      </c>
      <c r="M229" s="15">
        <f t="shared" si="19"/>
        <v>110.32259999999999</v>
      </c>
      <c r="N229" s="15">
        <f>'[1]TCE - ANEXO III - Preencher'!O211</f>
        <v>1.35</v>
      </c>
      <c r="O229" s="15">
        <f>'[1]TCE - ANEXO III - Preencher'!P238</f>
        <v>0</v>
      </c>
      <c r="P229" s="16">
        <f t="shared" si="20"/>
        <v>1.35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103.28</v>
      </c>
      <c r="U229" s="15">
        <f>'[1]TCE - ANEXO III - Preencher'!V238</f>
        <v>0</v>
      </c>
      <c r="V229" s="16">
        <f t="shared" si="22"/>
        <v>103.28</v>
      </c>
      <c r="W229" s="17" t="str">
        <f>IF('[1]TCE - ANEXO III - Preencher'!X238="","",'[1]TCE - ANEXO III - Preencher'!X238)</f>
        <v>AUXILIO CRECHE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486.01980000000003</v>
      </c>
    </row>
    <row r="230" spans="1:28" x14ac:dyDescent="0.2">
      <c r="A230" s="8">
        <f>IFERROR(VLOOKUP(B230,'[1]DADOS (OCULTAR)'!$P$3:$R$56,3,0),"")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Preencher'!E209</f>
        <v>NATHALIA DUARTE SILVA</v>
      </c>
      <c r="E230" s="9" t="str">
        <f>IF('[1]TCE - ANEXO III - Preencher'!F239="4 - Assistência Odontológica","2 - Outros Profissionais da Saúde",'[1]TCE - ANEXO III - Preencher'!F239)</f>
        <v>3-Administrativo</v>
      </c>
      <c r="F230" s="12">
        <f>'[1]TCE - ANEXO III - Preencher'!G239</f>
        <v>131210</v>
      </c>
      <c r="G230" s="13">
        <f>IF('[1]TCE - ANEXO III - Preencher'!H239="","",'[1]TCE - ANEXO III - Preencher'!H239)</f>
        <v>44348</v>
      </c>
      <c r="H230" s="14">
        <f>'[1]TCE - ANEXO III - Preencher'!I239</f>
        <v>0</v>
      </c>
      <c r="I230" s="14">
        <f>'[1]TCE - ANEXO III - Preencher'!J239</f>
        <v>1604.0496000000001</v>
      </c>
      <c r="J230" s="14">
        <f>'[1]TCE - ANEXO III - Preencher'!K239</f>
        <v>0</v>
      </c>
      <c r="K230" s="15">
        <f>'[1]TCE - ANEXO III - Preencher'!L239</f>
        <v>110.32259999999999</v>
      </c>
      <c r="L230" s="15">
        <f>'[1]TCE - ANEXO III - Preencher'!M239</f>
        <v>0</v>
      </c>
      <c r="M230" s="15">
        <f t="shared" si="19"/>
        <v>110.32259999999999</v>
      </c>
      <c r="N230" s="15">
        <f>'[1]TCE - ANEXO III - Preencher'!O212</f>
        <v>1.35</v>
      </c>
      <c r="O230" s="15">
        <f>'[1]TCE - ANEXO III - Preencher'!P239</f>
        <v>0</v>
      </c>
      <c r="P230" s="16">
        <f t="shared" si="20"/>
        <v>1.35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1715.7221999999999</v>
      </c>
    </row>
    <row r="231" spans="1:28" x14ac:dyDescent="0.2">
      <c r="A231" s="8">
        <f>IFERROR(VLOOKUP(B231,'[1]DADOS (OCULTAR)'!$P$3:$R$56,3,0),"")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Preencher'!E210</f>
        <v>NATHALIA FAUSTINO DE ALBUQUERQUE</v>
      </c>
      <c r="E231" s="9" t="str">
        <f>IF('[1]TCE - ANEXO III - Preencher'!F240="4 - Assistência Odontológica","2 - Outros Profissionais da Saúde",'[1]TCE - ANEXO III - Preencher'!F240)</f>
        <v>3-Administrativo</v>
      </c>
      <c r="F231" s="12">
        <f>'[1]TCE - ANEXO III - Preencher'!G240</f>
        <v>514225</v>
      </c>
      <c r="G231" s="13">
        <f>IF('[1]TCE - ANEXO III - Preencher'!H240="","",'[1]TCE - ANEXO III - Preencher'!H240)</f>
        <v>44348</v>
      </c>
      <c r="H231" s="14">
        <f>'[1]TCE - ANEXO III - Preencher'!I240</f>
        <v>0</v>
      </c>
      <c r="I231" s="14">
        <f>'[1]TCE - ANEXO III - Preencher'!J240</f>
        <v>115.0904</v>
      </c>
      <c r="J231" s="14">
        <f>'[1]TCE - ANEXO III - Preencher'!K240</f>
        <v>0</v>
      </c>
      <c r="K231" s="15">
        <f>'[1]TCE - ANEXO III - Preencher'!L240</f>
        <v>110.32259999999999</v>
      </c>
      <c r="L231" s="15">
        <f>'[1]TCE - ANEXO III - Preencher'!M240</f>
        <v>0</v>
      </c>
      <c r="M231" s="15">
        <f t="shared" si="19"/>
        <v>110.32259999999999</v>
      </c>
      <c r="N231" s="15">
        <f>'[1]TCE - ANEXO III - Preencher'!O213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226.76300000000001</v>
      </c>
    </row>
    <row r="232" spans="1:28" x14ac:dyDescent="0.2">
      <c r="A232" s="8">
        <f>IFERROR(VLOOKUP(B232,'[1]DADOS (OCULTAR)'!$P$3:$R$56,3,0),"")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Preencher'!E211</f>
        <v>NATHALY BIANCA PEREIRA</v>
      </c>
      <c r="E232" s="9" t="str">
        <f>IF('[1]TCE - ANEXO III - Preencher'!F241="4 - Assistência Odontológica","2 - Outros Profissionais da Saúde",'[1]TCE - ANEXO III - Preencher'!F241)</f>
        <v>3-Administrativo</v>
      </c>
      <c r="F232" s="12">
        <f>'[1]TCE - ANEXO III - Preencher'!G241</f>
        <v>515110</v>
      </c>
      <c r="G232" s="13">
        <f>IF('[1]TCE - ANEXO III - Preencher'!H241="","",'[1]TCE - ANEXO III - Preencher'!H241)</f>
        <v>44348</v>
      </c>
      <c r="H232" s="14">
        <f>'[1]TCE - ANEXO III - Preencher'!I241</f>
        <v>0</v>
      </c>
      <c r="I232" s="14">
        <f>'[1]TCE - ANEXO III - Preencher'!J241</f>
        <v>106.1688</v>
      </c>
      <c r="J232" s="14">
        <f>'[1]TCE - ANEXO III - Preencher'!K241</f>
        <v>0</v>
      </c>
      <c r="K232" s="15">
        <f>'[1]TCE - ANEXO III - Preencher'!L241</f>
        <v>110.32259999999999</v>
      </c>
      <c r="L232" s="15">
        <f>'[1]TCE - ANEXO III - Preencher'!M241</f>
        <v>22</v>
      </c>
      <c r="M232" s="15">
        <f t="shared" si="19"/>
        <v>88.322599999999994</v>
      </c>
      <c r="N232" s="15">
        <f>'[1]TCE - ANEXO III - Preencher'!O214</f>
        <v>1.55</v>
      </c>
      <c r="O232" s="15">
        <f>'[1]TCE - ANEXO III - Preencher'!P241</f>
        <v>0</v>
      </c>
      <c r="P232" s="16">
        <f t="shared" si="20"/>
        <v>1.55</v>
      </c>
      <c r="Q232" s="15">
        <f>'[1]TCE - ANEXO III - Preencher'!R241</f>
        <v>229.05</v>
      </c>
      <c r="R232" s="15">
        <f>'[1]TCE - ANEXO III - Preencher'!S241</f>
        <v>66</v>
      </c>
      <c r="S232" s="16">
        <f t="shared" si="21"/>
        <v>163.05000000000001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359.09140000000002</v>
      </c>
    </row>
    <row r="233" spans="1:28" x14ac:dyDescent="0.2">
      <c r="A233" s="8">
        <f>IFERROR(VLOOKUP(B233,'[1]DADOS (OCULTAR)'!$P$3:$R$56,3,0),"")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Preencher'!E212</f>
        <v>NOECY BEZERRA DA SILVA</v>
      </c>
      <c r="E233" s="9" t="str">
        <f>IF('[1]TCE - ANEXO III - Preencher'!F242="4 - Assistência Odontológica","2 - Outros Profissionais da Saúde",'[1]TCE - ANEXO III - Preencher'!F242)</f>
        <v>3-Administrativo</v>
      </c>
      <c r="F233" s="12">
        <f>'[1]TCE - ANEXO III - Preencher'!G242</f>
        <v>517410</v>
      </c>
      <c r="G233" s="13">
        <f>IF('[1]TCE - ANEXO III - Preencher'!H242="","",'[1]TCE - ANEXO III - Preencher'!H242)</f>
        <v>44348</v>
      </c>
      <c r="H233" s="14">
        <f>'[1]TCE - ANEXO III - Preencher'!I242</f>
        <v>0</v>
      </c>
      <c r="I233" s="14">
        <f>'[1]TCE - ANEXO III - Preencher'!J242</f>
        <v>119.512</v>
      </c>
      <c r="J233" s="14">
        <f>'[1]TCE - ANEXO III - Preencher'!K242</f>
        <v>0</v>
      </c>
      <c r="K233" s="15">
        <f>'[1]TCE - ANEXO III - Preencher'!L242</f>
        <v>110.32259999999999</v>
      </c>
      <c r="L233" s="15">
        <f>'[1]TCE - ANEXO III - Preencher'!M242</f>
        <v>22</v>
      </c>
      <c r="M233" s="15">
        <f t="shared" si="19"/>
        <v>88.322599999999994</v>
      </c>
      <c r="N233" s="15">
        <f>'[1]TCE - ANEXO III - Preencher'!O215</f>
        <v>1.35</v>
      </c>
      <c r="O233" s="15">
        <f>'[1]TCE - ANEXO III - Preencher'!P242</f>
        <v>0</v>
      </c>
      <c r="P233" s="16">
        <f t="shared" si="20"/>
        <v>1.35</v>
      </c>
      <c r="Q233" s="15">
        <f>'[1]TCE - ANEXO III - Preencher'!R242</f>
        <v>116.55</v>
      </c>
      <c r="R233" s="15">
        <f>'[1]TCE - ANEXO III - Preencher'!S242</f>
        <v>66</v>
      </c>
      <c r="S233" s="16">
        <f t="shared" si="21"/>
        <v>50.55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259.7346</v>
      </c>
    </row>
    <row r="234" spans="1:28" x14ac:dyDescent="0.2">
      <c r="A234" s="8">
        <f>IFERROR(VLOOKUP(B234,'[1]DADOS (OCULTAR)'!$P$3:$R$56,3,0),"")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Preencher'!E213</f>
        <v>OSAMAR CAMPELO DE SOUZA</v>
      </c>
      <c r="E234" s="9" t="str">
        <f>IF('[1]TCE - ANEXO III - Preencher'!F243="4 - Assistência Odontológica","2 - Outros Profissionais da Saúde",'[1]TCE - ANEXO III - Preencher'!F243)</f>
        <v>2-Outros Profissionais da Saúde</v>
      </c>
      <c r="F234" s="12">
        <f>'[1]TCE - ANEXO III - Preencher'!G243</f>
        <v>322205</v>
      </c>
      <c r="G234" s="13">
        <f>IF('[1]TCE - ANEXO III - Preencher'!H243="","",'[1]TCE - ANEXO III - Preencher'!H243)</f>
        <v>44348</v>
      </c>
      <c r="H234" s="14">
        <f>'[1]TCE - ANEXO III - Preencher'!I243</f>
        <v>0</v>
      </c>
      <c r="I234" s="14">
        <f>'[1]TCE - ANEXO III - Preencher'!J243</f>
        <v>112.41200000000001</v>
      </c>
      <c r="J234" s="14">
        <f>'[1]TCE - ANEXO III - Preencher'!K243</f>
        <v>0</v>
      </c>
      <c r="K234" s="15">
        <f>'[1]TCE - ANEXO III - Preencher'!L243</f>
        <v>110.32259999999999</v>
      </c>
      <c r="L234" s="15">
        <f>'[1]TCE - ANEXO III - Preencher'!M243</f>
        <v>0</v>
      </c>
      <c r="M234" s="15">
        <f t="shared" si="19"/>
        <v>110.32259999999999</v>
      </c>
      <c r="N234" s="15">
        <f>'[1]TCE - ANEXO III - Preencher'!O216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229.05</v>
      </c>
      <c r="R234" s="15">
        <f>'[1]TCE - ANEXO III - Preencher'!S243</f>
        <v>62.49</v>
      </c>
      <c r="S234" s="16">
        <f t="shared" si="21"/>
        <v>166.56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389.2946</v>
      </c>
    </row>
    <row r="235" spans="1:28" x14ac:dyDescent="0.2">
      <c r="A235" s="8">
        <f>IFERROR(VLOOKUP(B235,'[1]DADOS (OCULTAR)'!$P$3:$R$56,3,0),"")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Preencher'!E214</f>
        <v>OSVALDO INACIO CRUZ</v>
      </c>
      <c r="E235" s="9" t="str">
        <f>IF('[1]TCE - ANEXO III - Preencher'!F244="4 - Assistência Odontológica","2 - Outros Profissionais da Saúde",'[1]TCE - ANEXO III - Preencher'!F244)</f>
        <v>2-Outros Profissionais da Saúde</v>
      </c>
      <c r="F235" s="12">
        <f>'[1]TCE - ANEXO III - Preencher'!G244</f>
        <v>322205</v>
      </c>
      <c r="G235" s="13">
        <f>IF('[1]TCE - ANEXO III - Preencher'!H244="","",'[1]TCE - ANEXO III - Preencher'!H244)</f>
        <v>44348</v>
      </c>
      <c r="H235" s="14">
        <f>'[1]TCE - ANEXO III - Preencher'!I244</f>
        <v>0</v>
      </c>
      <c r="I235" s="14">
        <f>'[1]TCE - ANEXO III - Preencher'!J244</f>
        <v>122.85760000000001</v>
      </c>
      <c r="J235" s="14">
        <f>'[1]TCE - ANEXO III - Preencher'!K244</f>
        <v>0</v>
      </c>
      <c r="K235" s="15">
        <f>'[1]TCE - ANEXO III - Preencher'!L244</f>
        <v>110.32259999999999</v>
      </c>
      <c r="L235" s="15">
        <f>'[1]TCE - ANEXO III - Preencher'!M244</f>
        <v>22</v>
      </c>
      <c r="M235" s="15">
        <f t="shared" si="19"/>
        <v>88.322599999999994</v>
      </c>
      <c r="N235" s="15">
        <f>'[1]TCE - ANEXO III - Preencher'!O217</f>
        <v>1.55</v>
      </c>
      <c r="O235" s="15">
        <f>'[1]TCE - ANEXO III - Preencher'!P244</f>
        <v>0</v>
      </c>
      <c r="P235" s="16">
        <f t="shared" si="20"/>
        <v>1.55</v>
      </c>
      <c r="Q235" s="15">
        <f>'[1]TCE - ANEXO III - Preencher'!R244</f>
        <v>116.55</v>
      </c>
      <c r="R235" s="15">
        <f>'[1]TCE - ANEXO III - Preencher'!S244</f>
        <v>61.6</v>
      </c>
      <c r="S235" s="16">
        <f t="shared" si="21"/>
        <v>54.949999999999996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267.68020000000001</v>
      </c>
    </row>
    <row r="236" spans="1:28" x14ac:dyDescent="0.2">
      <c r="A236" s="8">
        <f>IFERROR(VLOOKUP(B236,'[1]DADOS (OCULTAR)'!$P$3:$R$56,3,0),"")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Preencher'!E215</f>
        <v>PATRICIA DE ARAUJO PEREIRA</v>
      </c>
      <c r="E236" s="9" t="str">
        <f>IF('[1]TCE - ANEXO III - Preencher'!F245="4 - Assistência Odontológica","2 - Outros Profissionais da Saúde",'[1]TCE - ANEXO III - Preencher'!F245)</f>
        <v>3-Administrativo</v>
      </c>
      <c r="F236" s="12">
        <f>'[1]TCE - ANEXO III - Preencher'!G245</f>
        <v>223605</v>
      </c>
      <c r="G236" s="13">
        <f>IF('[1]TCE - ANEXO III - Preencher'!H245="","",'[1]TCE - ANEXO III - Preencher'!H245)</f>
        <v>44348</v>
      </c>
      <c r="H236" s="14">
        <f>'[1]TCE - ANEXO III - Preencher'!I245</f>
        <v>0</v>
      </c>
      <c r="I236" s="14">
        <f>'[1]TCE - ANEXO III - Preencher'!J245</f>
        <v>98.576000000000008</v>
      </c>
      <c r="J236" s="14">
        <f>'[1]TCE - ANEXO III - Preencher'!K245</f>
        <v>0</v>
      </c>
      <c r="K236" s="15">
        <f>'[1]TCE - ANEXO III - Preencher'!L245</f>
        <v>110.32259999999999</v>
      </c>
      <c r="L236" s="15">
        <f>'[1]TCE - ANEXO III - Preencher'!M245</f>
        <v>0</v>
      </c>
      <c r="M236" s="15">
        <f t="shared" si="19"/>
        <v>110.32259999999999</v>
      </c>
      <c r="N236" s="15">
        <f>'[1]TCE - ANEXO III - Preencher'!O218</f>
        <v>10.83</v>
      </c>
      <c r="O236" s="15">
        <f>'[1]TCE - ANEXO III - Preencher'!P245</f>
        <v>0</v>
      </c>
      <c r="P236" s="16">
        <f t="shared" si="20"/>
        <v>10.83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219.7286</v>
      </c>
    </row>
    <row r="237" spans="1:28" x14ac:dyDescent="0.2">
      <c r="A237" s="8">
        <f>IFERROR(VLOOKUP(B237,'[1]DADOS (OCULTAR)'!$P$3:$R$56,3,0),"")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Preencher'!E216</f>
        <v>PATRICIA SOUZA NASCIMENTO</v>
      </c>
      <c r="E237" s="9" t="str">
        <f>IF('[1]TCE - ANEXO III - Preencher'!F246="4 - Assistência Odontológica","2 - Outros Profissionais da Saúde",'[1]TCE - ANEXO III - Preencher'!F246)</f>
        <v>3-Administrativo</v>
      </c>
      <c r="F237" s="12">
        <f>'[1]TCE - ANEXO III - Preencher'!G246</f>
        <v>223605</v>
      </c>
      <c r="G237" s="13">
        <f>IF('[1]TCE - ANEXO III - Preencher'!H246="","",'[1]TCE - ANEXO III - Preencher'!H246)</f>
        <v>44348</v>
      </c>
      <c r="H237" s="14">
        <f>'[1]TCE - ANEXO III - Preencher'!I246</f>
        <v>0</v>
      </c>
      <c r="I237" s="14">
        <f>'[1]TCE - ANEXO III - Preencher'!J246</f>
        <v>82.1464</v>
      </c>
      <c r="J237" s="14">
        <f>'[1]TCE - ANEXO III - Preencher'!K246</f>
        <v>0</v>
      </c>
      <c r="K237" s="15">
        <f>'[1]TCE - ANEXO III - Preencher'!L246</f>
        <v>110.32259999999999</v>
      </c>
      <c r="L237" s="15">
        <f>'[1]TCE - ANEXO III - Preencher'!M246</f>
        <v>0</v>
      </c>
      <c r="M237" s="15">
        <f t="shared" si="19"/>
        <v>110.32259999999999</v>
      </c>
      <c r="N237" s="15">
        <f>'[1]TCE - ANEXO III - Preencher'!O219</f>
        <v>10.83</v>
      </c>
      <c r="O237" s="15">
        <f>'[1]TCE - ANEXO III - Preencher'!P246</f>
        <v>0</v>
      </c>
      <c r="P237" s="16">
        <f t="shared" si="20"/>
        <v>10.83</v>
      </c>
      <c r="Q237" s="15">
        <f>'[1]TCE - ANEXO III - Preencher'!R246</f>
        <v>0</v>
      </c>
      <c r="R237" s="15">
        <f>'[1]TCE - ANEXO III - Preencher'!S246</f>
        <v>40.799999999999997</v>
      </c>
      <c r="S237" s="16">
        <f t="shared" si="21"/>
        <v>-40.799999999999997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162.49900000000002</v>
      </c>
    </row>
    <row r="238" spans="1:28" x14ac:dyDescent="0.2">
      <c r="A238" s="8">
        <f>IFERROR(VLOOKUP(B238,'[1]DADOS (OCULTAR)'!$P$3:$R$56,3,0),"")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Preencher'!E217</f>
        <v xml:space="preserve">PAULO CESAR OLIVEIRA SANTOS </v>
      </c>
      <c r="E238" s="9" t="str">
        <f>IF('[1]TCE - ANEXO III - Preencher'!F247="4 - Assistência Odontológica","2 - Outros Profissionais da Saúde",'[1]TCE - ANEXO III - Preencher'!F247)</f>
        <v>1-Médico</v>
      </c>
      <c r="F238" s="12">
        <f>'[1]TCE - ANEXO III - Preencher'!G247</f>
        <v>225125</v>
      </c>
      <c r="G238" s="13">
        <f>IF('[1]TCE - ANEXO III - Preencher'!H247="","",'[1]TCE - ANEXO III - Preencher'!H247)</f>
        <v>44348</v>
      </c>
      <c r="H238" s="14">
        <f>'[1]TCE - ANEXO III - Preencher'!I247</f>
        <v>0</v>
      </c>
      <c r="I238" s="14">
        <f>'[1]TCE - ANEXO III - Preencher'!J247</f>
        <v>426.32319999999999</v>
      </c>
      <c r="J238" s="14">
        <f>'[1]TCE - ANEXO III - Preencher'!K247</f>
        <v>0</v>
      </c>
      <c r="K238" s="15">
        <f>'[1]TCE - ANEXO III - Preencher'!L247</f>
        <v>110.32259999999999</v>
      </c>
      <c r="L238" s="15">
        <f>'[1]TCE - ANEXO III - Preencher'!M247</f>
        <v>0</v>
      </c>
      <c r="M238" s="15">
        <f t="shared" si="19"/>
        <v>110.32259999999999</v>
      </c>
      <c r="N238" s="15">
        <f>'[1]TCE - ANEXO III - Preencher'!O220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537.99580000000003</v>
      </c>
    </row>
    <row r="239" spans="1:28" x14ac:dyDescent="0.2">
      <c r="A239" s="8">
        <f>IFERROR(VLOOKUP(B239,'[1]DADOS (OCULTAR)'!$P$3:$R$56,3,0),"")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Preencher'!E218</f>
        <v>PEDRO GOMES DOS REIS NETO</v>
      </c>
      <c r="E239" s="9" t="str">
        <f>IF('[1]TCE - ANEXO III - Preencher'!F248="4 - Assistência Odontológica","2 - Outros Profissionais da Saúde",'[1]TCE - ANEXO III - Preencher'!F248)</f>
        <v>1-Médico</v>
      </c>
      <c r="F239" s="12">
        <f>'[1]TCE - ANEXO III - Preencher'!G248</f>
        <v>225125</v>
      </c>
      <c r="G239" s="13">
        <f>IF('[1]TCE - ANEXO III - Preencher'!H248="","",'[1]TCE - ANEXO III - Preencher'!H248)</f>
        <v>44348</v>
      </c>
      <c r="H239" s="14">
        <f>'[1]TCE - ANEXO III - Preencher'!I248</f>
        <v>0</v>
      </c>
      <c r="I239" s="14">
        <f>'[1]TCE - ANEXO III - Preencher'!J248</f>
        <v>757.51119999999992</v>
      </c>
      <c r="J239" s="14">
        <f>'[1]TCE - ANEXO III - Preencher'!K248</f>
        <v>0</v>
      </c>
      <c r="K239" s="15">
        <f>'[1]TCE - ANEXO III - Preencher'!L248</f>
        <v>110.32259999999999</v>
      </c>
      <c r="L239" s="15">
        <f>'[1]TCE - ANEXO III - Preencher'!M248</f>
        <v>12.67</v>
      </c>
      <c r="M239" s="15">
        <f t="shared" si="19"/>
        <v>97.652599999999993</v>
      </c>
      <c r="N239" s="15">
        <f>'[1]TCE - ANEXO III - Preencher'!O221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856.51379999999995</v>
      </c>
    </row>
    <row r="240" spans="1:28" x14ac:dyDescent="0.2">
      <c r="A240" s="8">
        <f>IFERROR(VLOOKUP(B240,'[1]DADOS (OCULTAR)'!$P$3:$R$56,3,0),"")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Preencher'!E219</f>
        <v>PEDRO HENRIQUE XAVIER DA CUNHA</v>
      </c>
      <c r="E240" s="9" t="str">
        <f>IF('[1]TCE - ANEXO III - Preencher'!F249="4 - Assistência Odontológica","2 - Outros Profissionais da Saúde",'[1]TCE - ANEXO III - Preencher'!F249)</f>
        <v>3-Administrativo</v>
      </c>
      <c r="F240" s="12">
        <f>'[1]TCE - ANEXO III - Preencher'!G249</f>
        <v>514225</v>
      </c>
      <c r="G240" s="13">
        <f>IF('[1]TCE - ANEXO III - Preencher'!H249="","",'[1]TCE - ANEXO III - Preencher'!H249)</f>
        <v>44348</v>
      </c>
      <c r="H240" s="14">
        <f>'[1]TCE - ANEXO III - Preencher'!I249</f>
        <v>0</v>
      </c>
      <c r="I240" s="14">
        <f>'[1]TCE - ANEXO III - Preencher'!J249</f>
        <v>109.256</v>
      </c>
      <c r="J240" s="14">
        <f>'[1]TCE - ANEXO III - Preencher'!K249</f>
        <v>0</v>
      </c>
      <c r="K240" s="15">
        <f>'[1]TCE - ANEXO III - Preencher'!L249</f>
        <v>110.32259999999999</v>
      </c>
      <c r="L240" s="15">
        <f>'[1]TCE - ANEXO III - Preencher'!M249</f>
        <v>22</v>
      </c>
      <c r="M240" s="15">
        <f t="shared" si="19"/>
        <v>88.322599999999994</v>
      </c>
      <c r="N240" s="15">
        <f>'[1]TCE - ANEXO III - Preencher'!O222</f>
        <v>1.35</v>
      </c>
      <c r="O240" s="15">
        <f>'[1]TCE - ANEXO III - Preencher'!P249</f>
        <v>0</v>
      </c>
      <c r="P240" s="16">
        <f t="shared" si="20"/>
        <v>1.35</v>
      </c>
      <c r="Q240" s="15">
        <f>'[1]TCE - ANEXO III - Preencher'!R249</f>
        <v>154.05000000000001</v>
      </c>
      <c r="R240" s="15">
        <f>'[1]TCE - ANEXO III - Preencher'!S249</f>
        <v>63.8</v>
      </c>
      <c r="S240" s="16">
        <f t="shared" si="21"/>
        <v>90.250000000000014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289.17860000000002</v>
      </c>
    </row>
    <row r="241" spans="1:28" x14ac:dyDescent="0.2">
      <c r="A241" s="8">
        <f>IFERROR(VLOOKUP(B241,'[1]DADOS (OCULTAR)'!$P$3:$R$56,3,0),"")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Preencher'!E220</f>
        <v>PHILLIPE ANDREW FERNANDES SILVA</v>
      </c>
      <c r="E241" s="9" t="str">
        <f>IF('[1]TCE - ANEXO III - Preencher'!F250="4 - Assistência Odontológica","2 - Outros Profissionais da Saúde",'[1]TCE - ANEXO III - Preencher'!F250)</f>
        <v>3-Administrativo</v>
      </c>
      <c r="F241" s="12">
        <f>'[1]TCE - ANEXO III - Preencher'!G250</f>
        <v>324115</v>
      </c>
      <c r="G241" s="13">
        <f>IF('[1]TCE - ANEXO III - Preencher'!H250="","",'[1]TCE - ANEXO III - Preencher'!H250)</f>
        <v>44348</v>
      </c>
      <c r="H241" s="14">
        <f>'[1]TCE - ANEXO III - Preencher'!I250</f>
        <v>0</v>
      </c>
      <c r="I241" s="14">
        <f>'[1]TCE - ANEXO III - Preencher'!J250</f>
        <v>318.36799999999999</v>
      </c>
      <c r="J241" s="14">
        <f>'[1]TCE - ANEXO III - Preencher'!K250</f>
        <v>0</v>
      </c>
      <c r="K241" s="15">
        <f>'[1]TCE - ANEXO III - Preencher'!L250</f>
        <v>110.32259999999999</v>
      </c>
      <c r="L241" s="15">
        <f>'[1]TCE - ANEXO III - Preencher'!M250</f>
        <v>5.42</v>
      </c>
      <c r="M241" s="15">
        <f t="shared" si="19"/>
        <v>104.90259999999999</v>
      </c>
      <c r="N241" s="15">
        <f>'[1]TCE - ANEXO III - Preencher'!O223</f>
        <v>10.83</v>
      </c>
      <c r="O241" s="15">
        <f>'[1]TCE - ANEXO III - Preencher'!P250</f>
        <v>0</v>
      </c>
      <c r="P241" s="16">
        <f t="shared" si="20"/>
        <v>10.83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434.10059999999999</v>
      </c>
    </row>
    <row r="242" spans="1:28" x14ac:dyDescent="0.2">
      <c r="A242" s="8">
        <f>IFERROR(VLOOKUP(B242,'[1]DADOS (OCULTAR)'!$P$3:$R$56,3,0),"")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Preencher'!E221</f>
        <v>PLACIDO FELIX DE LIMA</v>
      </c>
      <c r="E242" s="9" t="str">
        <f>IF('[1]TCE - ANEXO III - Preencher'!F251="4 - Assistência Odontológica","2 - Outros Profissionais da Saúde",'[1]TCE - ANEXO III - Preencher'!F251)</f>
        <v>2-Outros Profissionais da Saúde</v>
      </c>
      <c r="F242" s="12">
        <f>'[1]TCE - ANEXO III - Preencher'!G251</f>
        <v>322205</v>
      </c>
      <c r="G242" s="13">
        <f>IF('[1]TCE - ANEXO III - Preencher'!H251="","",'[1]TCE - ANEXO III - Preencher'!H251)</f>
        <v>44348</v>
      </c>
      <c r="H242" s="14">
        <f>'[1]TCE - ANEXO III - Preencher'!I251</f>
        <v>0</v>
      </c>
      <c r="I242" s="14">
        <f>'[1]TCE - ANEXO III - Preencher'!J251</f>
        <v>127.6504</v>
      </c>
      <c r="J242" s="14">
        <f>'[1]TCE - ANEXO III - Preencher'!K251</f>
        <v>0</v>
      </c>
      <c r="K242" s="15">
        <f>'[1]TCE - ANEXO III - Preencher'!L251</f>
        <v>110.32259999999999</v>
      </c>
      <c r="L242" s="15">
        <f>'[1]TCE - ANEXO III - Preencher'!M251</f>
        <v>22</v>
      </c>
      <c r="M242" s="15">
        <f t="shared" si="19"/>
        <v>88.322599999999994</v>
      </c>
      <c r="N242" s="15">
        <f>'[1]TCE - ANEXO III - Preencher'!O224</f>
        <v>2.84</v>
      </c>
      <c r="O242" s="15">
        <f>'[1]TCE - ANEXO III - Preencher'!P251</f>
        <v>0</v>
      </c>
      <c r="P242" s="16">
        <f t="shared" si="20"/>
        <v>2.84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218.81300000000002</v>
      </c>
    </row>
    <row r="243" spans="1:28" x14ac:dyDescent="0.2">
      <c r="A243" s="8">
        <f>IFERROR(VLOOKUP(B243,'[1]DADOS (OCULTAR)'!$P$3:$R$56,3,0),"")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Preencher'!E222</f>
        <v>POLIANA SILVA DE ALMEIDA</v>
      </c>
      <c r="E243" s="9" t="str">
        <f>IF('[1]TCE - ANEXO III - Preencher'!F252="4 - Assistência Odontológica","2 - Outros Profissionais da Saúde",'[1]TCE - ANEXO III - Preencher'!F252)</f>
        <v>1-Médico</v>
      </c>
      <c r="F243" s="12">
        <f>'[1]TCE - ANEXO III - Preencher'!G252</f>
        <v>225125</v>
      </c>
      <c r="G243" s="13">
        <f>IF('[1]TCE - ANEXO III - Preencher'!H252="","",'[1]TCE - ANEXO III - Preencher'!H252)</f>
        <v>44348</v>
      </c>
      <c r="H243" s="14">
        <f>'[1]TCE - ANEXO III - Preencher'!I252</f>
        <v>0</v>
      </c>
      <c r="I243" s="14">
        <f>'[1]TCE - ANEXO III - Preencher'!J252</f>
        <v>143.61680000000001</v>
      </c>
      <c r="J243" s="14">
        <f>'[1]TCE - ANEXO III - Preencher'!K252</f>
        <v>0</v>
      </c>
      <c r="K243" s="15">
        <f>'[1]TCE - ANEXO III - Preencher'!L252</f>
        <v>110.32259999999999</v>
      </c>
      <c r="L243" s="15">
        <f>'[1]TCE - ANEXO III - Preencher'!M252</f>
        <v>0</v>
      </c>
      <c r="M243" s="15">
        <f t="shared" si="19"/>
        <v>110.32259999999999</v>
      </c>
      <c r="N243" s="15">
        <f>'[1]TCE - ANEXO III - Preencher'!O225</f>
        <v>1.35</v>
      </c>
      <c r="O243" s="15">
        <f>'[1]TCE - ANEXO III - Preencher'!P252</f>
        <v>0</v>
      </c>
      <c r="P243" s="16">
        <f t="shared" si="20"/>
        <v>1.35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255.2894</v>
      </c>
    </row>
    <row r="244" spans="1:28" x14ac:dyDescent="0.2">
      <c r="A244" s="8">
        <f>IFERROR(VLOOKUP(B244,'[1]DADOS (OCULTAR)'!$P$3:$R$56,3,0),"")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Preencher'!E223</f>
        <v>PRISCILA MARIA PESSOA MEIRA</v>
      </c>
      <c r="E244" s="9" t="str">
        <f>IF('[1]TCE - ANEXO III - Preencher'!F253="4 - Assistência Odontológica","2 - Outros Profissionais da Saúde",'[1]TCE - ANEXO III - Preencher'!F253)</f>
        <v>3-Administrativo</v>
      </c>
      <c r="F244" s="12">
        <f>'[1]TCE - ANEXO III - Preencher'!G253</f>
        <v>251605</v>
      </c>
      <c r="G244" s="13">
        <f>IF('[1]TCE - ANEXO III - Preencher'!H253="","",'[1]TCE - ANEXO III - Preencher'!H253)</f>
        <v>44348</v>
      </c>
      <c r="H244" s="14">
        <f>'[1]TCE - ANEXO III - Preencher'!I253</f>
        <v>0</v>
      </c>
      <c r="I244" s="14">
        <f>'[1]TCE - ANEXO III - Preencher'!J253</f>
        <v>434.9864</v>
      </c>
      <c r="J244" s="14">
        <f>'[1]TCE - ANEXO III - Preencher'!K253</f>
        <v>0</v>
      </c>
      <c r="K244" s="15">
        <f>'[1]TCE - ANEXO III - Preencher'!L253</f>
        <v>110.32259999999999</v>
      </c>
      <c r="L244" s="15">
        <f>'[1]TCE - ANEXO III - Preencher'!M253</f>
        <v>37.39</v>
      </c>
      <c r="M244" s="15">
        <f t="shared" si="19"/>
        <v>72.932599999999994</v>
      </c>
      <c r="N244" s="15">
        <f>'[1]TCE - ANEXO III - Preencher'!O226</f>
        <v>1.35</v>
      </c>
      <c r="O244" s="15">
        <f>'[1]TCE - ANEXO III - Preencher'!P253</f>
        <v>0</v>
      </c>
      <c r="P244" s="16">
        <f t="shared" si="20"/>
        <v>1.35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509.26900000000001</v>
      </c>
    </row>
    <row r="245" spans="1:28" x14ac:dyDescent="0.2">
      <c r="A245" s="8">
        <f>IFERROR(VLOOKUP(B245,'[1]DADOS (OCULTAR)'!$P$3:$R$56,3,0),"")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Preencher'!E224</f>
        <v>PRISCILA PRAXEDES DE SOUZA NOBRE</v>
      </c>
      <c r="E245" s="9" t="str">
        <f>IF('[1]TCE - ANEXO III - Preencher'!F254="4 - Assistência Odontológica","2 - Outros Profissionais da Saúde",'[1]TCE - ANEXO III - Preencher'!F254)</f>
        <v>2-Outros Profissionais da Saúde</v>
      </c>
      <c r="F245" s="12">
        <f>'[1]TCE - ANEXO III - Preencher'!G254</f>
        <v>322205</v>
      </c>
      <c r="G245" s="13">
        <f>IF('[1]TCE - ANEXO III - Preencher'!H254="","",'[1]TCE - ANEXO III - Preencher'!H254)</f>
        <v>44348</v>
      </c>
      <c r="H245" s="14">
        <f>'[1]TCE - ANEXO III - Preencher'!I254</f>
        <v>0</v>
      </c>
      <c r="I245" s="14">
        <f>'[1]TCE - ANEXO III - Preencher'!J254</f>
        <v>124.0984</v>
      </c>
      <c r="J245" s="14">
        <f>'[1]TCE - ANEXO III - Preencher'!K254</f>
        <v>0</v>
      </c>
      <c r="K245" s="15">
        <f>'[1]TCE - ANEXO III - Preencher'!L254</f>
        <v>110.32259999999999</v>
      </c>
      <c r="L245" s="15">
        <f>'[1]TCE - ANEXO III - Preencher'!M254</f>
        <v>22</v>
      </c>
      <c r="M245" s="15">
        <f t="shared" si="19"/>
        <v>88.322599999999994</v>
      </c>
      <c r="N245" s="15">
        <f>'[1]TCE - ANEXO III - Preencher'!O227</f>
        <v>10.83</v>
      </c>
      <c r="O245" s="15">
        <f>'[1]TCE - ANEXO III - Preencher'!P254</f>
        <v>0</v>
      </c>
      <c r="P245" s="16">
        <f t="shared" si="20"/>
        <v>10.83</v>
      </c>
      <c r="Q245" s="15">
        <f>'[1]TCE - ANEXO III - Preencher'!R254</f>
        <v>213.3</v>
      </c>
      <c r="R245" s="15">
        <f>'[1]TCE - ANEXO III - Preencher'!S254</f>
        <v>66</v>
      </c>
      <c r="S245" s="16">
        <f t="shared" si="21"/>
        <v>147.30000000000001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370.55100000000004</v>
      </c>
    </row>
    <row r="246" spans="1:28" x14ac:dyDescent="0.2">
      <c r="A246" s="8">
        <f>IFERROR(VLOOKUP(B246,'[1]DADOS (OCULTAR)'!$P$3:$R$56,3,0),"")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Preencher'!E225</f>
        <v>PRISCILLA DE ARAUJO SILVA</v>
      </c>
      <c r="E246" s="9" t="str">
        <f>IF('[1]TCE - ANEXO III - Preencher'!F255="4 - Assistência Odontológica","2 - Outros Profissionais da Saúde",'[1]TCE - ANEXO III - Preencher'!F255)</f>
        <v>2-Outros Profissionais da Saúde</v>
      </c>
      <c r="F246" s="12">
        <f>'[1]TCE - ANEXO III - Preencher'!G255</f>
        <v>322205</v>
      </c>
      <c r="G246" s="13">
        <f>IF('[1]TCE - ANEXO III - Preencher'!H255="","",'[1]TCE - ANEXO III - Preencher'!H255)</f>
        <v>44348</v>
      </c>
      <c r="H246" s="14">
        <f>'[1]TCE - ANEXO III - Preencher'!I255</f>
        <v>0</v>
      </c>
      <c r="I246" s="14">
        <f>'[1]TCE - ANEXO III - Preencher'!J255</f>
        <v>177.24</v>
      </c>
      <c r="J246" s="14">
        <f>'[1]TCE - ANEXO III - Preencher'!K255</f>
        <v>0</v>
      </c>
      <c r="K246" s="15">
        <f>'[1]TCE - ANEXO III - Preencher'!L255</f>
        <v>110.32259999999999</v>
      </c>
      <c r="L246" s="15">
        <f>'[1]TCE - ANEXO III - Preencher'!M255</f>
        <v>22</v>
      </c>
      <c r="M246" s="15">
        <f t="shared" si="19"/>
        <v>88.322599999999994</v>
      </c>
      <c r="N246" s="15">
        <f>'[1]TCE - ANEXO III - Preencher'!O228</f>
        <v>1.35</v>
      </c>
      <c r="O246" s="15">
        <f>'[1]TCE - ANEXO III - Preencher'!P255</f>
        <v>0</v>
      </c>
      <c r="P246" s="16">
        <f t="shared" si="20"/>
        <v>1.35</v>
      </c>
      <c r="Q246" s="15">
        <f>'[1]TCE - ANEXO III - Preencher'!R255</f>
        <v>269.55</v>
      </c>
      <c r="R246" s="15">
        <f>'[1]TCE - ANEXO III - Preencher'!S255</f>
        <v>66</v>
      </c>
      <c r="S246" s="16">
        <f t="shared" si="21"/>
        <v>203.55</v>
      </c>
      <c r="T246" s="15">
        <f>'[1]TCE - ANEXO III - Preencher'!U255</f>
        <v>66.11</v>
      </c>
      <c r="U246" s="15">
        <f>'[1]TCE - ANEXO III - Preencher'!V255</f>
        <v>0</v>
      </c>
      <c r="V246" s="16">
        <f t="shared" si="22"/>
        <v>66.11</v>
      </c>
      <c r="W246" s="17" t="str">
        <f>IF('[1]TCE - ANEXO III - Preencher'!X255="","",'[1]TCE - ANEXO III - Preencher'!X255)</f>
        <v>AUXILIO CRECHE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536.57259999999997</v>
      </c>
    </row>
    <row r="247" spans="1:28" x14ac:dyDescent="0.2">
      <c r="A247" s="8">
        <f>IFERROR(VLOOKUP(B247,'[1]DADOS (OCULTAR)'!$P$3:$R$56,3,0),"")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Preencher'!E226</f>
        <v xml:space="preserve">RADAMES JOSE DA SILVA </v>
      </c>
      <c r="E247" s="9" t="str">
        <f>IF('[1]TCE - ANEXO III - Preencher'!F256="4 - Assistência Odontológica","2 - Outros Profissionais da Saúde",'[1]TCE - ANEXO III - Preencher'!F256)</f>
        <v>3-Administrativo</v>
      </c>
      <c r="F247" s="12">
        <f>'[1]TCE - ANEXO III - Preencher'!G256</f>
        <v>521130</v>
      </c>
      <c r="G247" s="13">
        <f>IF('[1]TCE - ANEXO III - Preencher'!H256="","",'[1]TCE - ANEXO III - Preencher'!H256)</f>
        <v>44348</v>
      </c>
      <c r="H247" s="14">
        <f>'[1]TCE - ANEXO III - Preencher'!I256</f>
        <v>0</v>
      </c>
      <c r="I247" s="14">
        <f>'[1]TCE - ANEXO III - Preencher'!J256</f>
        <v>154.31360000000001</v>
      </c>
      <c r="J247" s="14">
        <f>'[1]TCE - ANEXO III - Preencher'!K256</f>
        <v>0</v>
      </c>
      <c r="K247" s="15">
        <f>'[1]TCE - ANEXO III - Preencher'!L256</f>
        <v>110.32259999999999</v>
      </c>
      <c r="L247" s="15">
        <f>'[1]TCE - ANEXO III - Preencher'!M256</f>
        <v>0</v>
      </c>
      <c r="M247" s="15">
        <f t="shared" si="19"/>
        <v>110.32259999999999</v>
      </c>
      <c r="N247" s="15">
        <f>'[1]TCE - ANEXO III - Preencher'!O229</f>
        <v>1.35</v>
      </c>
      <c r="O247" s="15">
        <f>'[1]TCE - ANEXO III - Preencher'!P256</f>
        <v>0</v>
      </c>
      <c r="P247" s="16">
        <f t="shared" si="20"/>
        <v>1.35</v>
      </c>
      <c r="Q247" s="15">
        <f>'[1]TCE - ANEXO III - Preencher'!R256</f>
        <v>157.05000000000001</v>
      </c>
      <c r="R247" s="15">
        <f>'[1]TCE - ANEXO III - Preencher'!S256</f>
        <v>66</v>
      </c>
      <c r="S247" s="16">
        <f t="shared" si="21"/>
        <v>91.050000000000011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357.03620000000006</v>
      </c>
    </row>
    <row r="248" spans="1:28" x14ac:dyDescent="0.2">
      <c r="A248" s="8">
        <f>IFERROR(VLOOKUP(B248,'[1]DADOS (OCULTAR)'!$P$3:$R$56,3,0),"")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Preencher'!E227</f>
        <v>RAFAEL PALMEIRA SANTANA</v>
      </c>
      <c r="E248" s="9" t="str">
        <f>IF('[1]TCE - ANEXO III - Preencher'!F257="4 - Assistência Odontológica","2 - Outros Profissionais da Saúde",'[1]TCE - ANEXO III - Preencher'!F257)</f>
        <v>1-Médico</v>
      </c>
      <c r="F248" s="12">
        <f>'[1]TCE - ANEXO III - Preencher'!G257</f>
        <v>225125</v>
      </c>
      <c r="G248" s="13">
        <f>IF('[1]TCE - ANEXO III - Preencher'!H257="","",'[1]TCE - ANEXO III - Preencher'!H257)</f>
        <v>44348</v>
      </c>
      <c r="H248" s="14">
        <f>'[1]TCE - ANEXO III - Preencher'!I257</f>
        <v>0</v>
      </c>
      <c r="I248" s="14">
        <f>'[1]TCE - ANEXO III - Preencher'!J257</f>
        <v>512.32080000000008</v>
      </c>
      <c r="J248" s="14">
        <f>'[1]TCE - ANEXO III - Preencher'!K257</f>
        <v>0</v>
      </c>
      <c r="K248" s="15">
        <f>'[1]TCE - ANEXO III - Preencher'!L257</f>
        <v>110.32259999999999</v>
      </c>
      <c r="L248" s="15">
        <f>'[1]TCE - ANEXO III - Preencher'!M257</f>
        <v>0</v>
      </c>
      <c r="M248" s="15">
        <f t="shared" si="19"/>
        <v>110.32259999999999</v>
      </c>
      <c r="N248" s="15">
        <f>'[1]TCE - ANEXO III - Preencher'!O230</f>
        <v>1.35</v>
      </c>
      <c r="O248" s="15">
        <f>'[1]TCE - ANEXO III - Preencher'!P257</f>
        <v>0</v>
      </c>
      <c r="P248" s="16">
        <f t="shared" si="20"/>
        <v>1.35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623.99340000000007</v>
      </c>
    </row>
    <row r="249" spans="1:28" x14ac:dyDescent="0.2">
      <c r="A249" s="8">
        <f>IFERROR(VLOOKUP(B249,'[1]DADOS (OCULTAR)'!$P$3:$R$56,3,0),"")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Preencher'!E228</f>
        <v xml:space="preserve">RAFAELA PAULA DOS SANTOS </v>
      </c>
      <c r="E249" s="9" t="str">
        <f>IF('[1]TCE - ANEXO III - Preencher'!F258="4 - Assistência Odontológica","2 - Outros Profissionais da Saúde",'[1]TCE - ANEXO III - Preencher'!F258)</f>
        <v>2-Outros Profissionais da Saúde</v>
      </c>
      <c r="F249" s="12">
        <f>'[1]TCE - ANEXO III - Preencher'!G258</f>
        <v>322205</v>
      </c>
      <c r="G249" s="13">
        <f>IF('[1]TCE - ANEXO III - Preencher'!H258="","",'[1]TCE - ANEXO III - Preencher'!H258)</f>
        <v>44348</v>
      </c>
      <c r="H249" s="14">
        <f>'[1]TCE - ANEXO III - Preencher'!I258</f>
        <v>0</v>
      </c>
      <c r="I249" s="14">
        <f>'[1]TCE - ANEXO III - Preencher'!J258</f>
        <v>117.1056</v>
      </c>
      <c r="J249" s="14">
        <f>'[1]TCE - ANEXO III - Preencher'!K258</f>
        <v>0</v>
      </c>
      <c r="K249" s="15">
        <f>'[1]TCE - ANEXO III - Preencher'!L258</f>
        <v>110.32259999999999</v>
      </c>
      <c r="L249" s="15">
        <f>'[1]TCE - ANEXO III - Preencher'!M258</f>
        <v>22</v>
      </c>
      <c r="M249" s="15">
        <f t="shared" si="19"/>
        <v>88.322599999999994</v>
      </c>
      <c r="N249" s="15">
        <f>'[1]TCE - ANEXO III - Preencher'!O231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157.05000000000001</v>
      </c>
      <c r="R249" s="15">
        <f>'[1]TCE - ANEXO III - Preencher'!S258</f>
        <v>62.63</v>
      </c>
      <c r="S249" s="16">
        <f t="shared" si="21"/>
        <v>94.420000000000016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299.84820000000002</v>
      </c>
    </row>
    <row r="250" spans="1:28" x14ac:dyDescent="0.2">
      <c r="A250" s="8">
        <f>IFERROR(VLOOKUP(B250,'[1]DADOS (OCULTAR)'!$P$3:$R$56,3,0),"")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Preencher'!E229</f>
        <v>REBECA VIANA FERREIRA</v>
      </c>
      <c r="E250" s="9" t="str">
        <f>IF('[1]TCE - ANEXO III - Preencher'!F259="4 - Assistência Odontológica","2 - Outros Profissionais da Saúde",'[1]TCE - ANEXO III - Preencher'!F259)</f>
        <v>2-Outros Profissionais da Saúde</v>
      </c>
      <c r="F250" s="12">
        <f>'[1]TCE - ANEXO III - Preencher'!G259</f>
        <v>223505</v>
      </c>
      <c r="G250" s="13">
        <f>IF('[1]TCE - ANEXO III - Preencher'!H259="","",'[1]TCE - ANEXO III - Preencher'!H259)</f>
        <v>44348</v>
      </c>
      <c r="H250" s="14">
        <f>'[1]TCE - ANEXO III - Preencher'!I259</f>
        <v>0</v>
      </c>
      <c r="I250" s="14">
        <f>'[1]TCE - ANEXO III - Preencher'!J259</f>
        <v>287.01600000000002</v>
      </c>
      <c r="J250" s="14">
        <f>'[1]TCE - ANEXO III - Preencher'!K259</f>
        <v>0</v>
      </c>
      <c r="K250" s="15">
        <f>'[1]TCE - ANEXO III - Preencher'!L259</f>
        <v>110.32259999999999</v>
      </c>
      <c r="L250" s="15">
        <f>'[1]TCE - ANEXO III - Preencher'!M259</f>
        <v>3.08</v>
      </c>
      <c r="M250" s="15">
        <f t="shared" si="19"/>
        <v>107.2426</v>
      </c>
      <c r="N250" s="15">
        <f>'[1]TCE - ANEXO III - Preencher'!O232</f>
        <v>1.35</v>
      </c>
      <c r="O250" s="15">
        <f>'[1]TCE - ANEXO III - Preencher'!P259</f>
        <v>0</v>
      </c>
      <c r="P250" s="16">
        <f t="shared" si="20"/>
        <v>1.35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395.60860000000002</v>
      </c>
    </row>
    <row r="251" spans="1:28" x14ac:dyDescent="0.2">
      <c r="A251" s="8">
        <f>IFERROR(VLOOKUP(B251,'[1]DADOS (OCULTAR)'!$P$3:$R$56,3,0),"")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Preencher'!E230</f>
        <v>REJANE DE SOUZA BRAGA</v>
      </c>
      <c r="E251" s="9" t="str">
        <f>IF('[1]TCE - ANEXO III - Preencher'!F260="4 - Assistência Odontológica","2 - Outros Profissionais da Saúde",'[1]TCE - ANEXO III - Preencher'!F260)</f>
        <v>3-Administrativo</v>
      </c>
      <c r="F251" s="12">
        <f>'[1]TCE - ANEXO III - Preencher'!G260</f>
        <v>411010</v>
      </c>
      <c r="G251" s="13">
        <f>IF('[1]TCE - ANEXO III - Preencher'!H260="","",'[1]TCE - ANEXO III - Preencher'!H260)</f>
        <v>44348</v>
      </c>
      <c r="H251" s="14">
        <f>'[1]TCE - ANEXO III - Preencher'!I260</f>
        <v>0</v>
      </c>
      <c r="I251" s="14">
        <f>'[1]TCE - ANEXO III - Preencher'!J260</f>
        <v>127.0552</v>
      </c>
      <c r="J251" s="14">
        <f>'[1]TCE - ANEXO III - Preencher'!K260</f>
        <v>0</v>
      </c>
      <c r="K251" s="15">
        <f>'[1]TCE - ANEXO III - Preencher'!L260</f>
        <v>110.32259999999999</v>
      </c>
      <c r="L251" s="15">
        <f>'[1]TCE - ANEXO III - Preencher'!M260</f>
        <v>22</v>
      </c>
      <c r="M251" s="15">
        <f t="shared" si="19"/>
        <v>88.322599999999994</v>
      </c>
      <c r="N251" s="15">
        <f>'[1]TCE - ANEXO III - Preencher'!O233</f>
        <v>10.83</v>
      </c>
      <c r="O251" s="15">
        <f>'[1]TCE - ANEXO III - Preencher'!P260</f>
        <v>0</v>
      </c>
      <c r="P251" s="16">
        <f t="shared" si="20"/>
        <v>10.83</v>
      </c>
      <c r="Q251" s="15">
        <f>'[1]TCE - ANEXO III - Preencher'!R260</f>
        <v>136.80000000000001</v>
      </c>
      <c r="R251" s="15">
        <f>'[1]TCE - ANEXO III - Preencher'!S260</f>
        <v>66</v>
      </c>
      <c r="S251" s="16">
        <f t="shared" si="21"/>
        <v>70.800000000000011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297.00779999999997</v>
      </c>
    </row>
    <row r="252" spans="1:28" x14ac:dyDescent="0.2">
      <c r="A252" s="8">
        <f>IFERROR(VLOOKUP(B252,'[1]DADOS (OCULTAR)'!$P$3:$R$56,3,0),"")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Preencher'!E231</f>
        <v>REJANE NEGROMONTE MACEDO MELO</v>
      </c>
      <c r="E252" s="9" t="str">
        <f>IF('[1]TCE - ANEXO III - Preencher'!F261="4 - Assistência Odontológica","2 - Outros Profissionais da Saúde",'[1]TCE - ANEXO III - Preencher'!F261)</f>
        <v>3-Administrativo</v>
      </c>
      <c r="F252" s="12">
        <f>'[1]TCE - ANEXO III - Preencher'!G261</f>
        <v>223605</v>
      </c>
      <c r="G252" s="13">
        <f>IF('[1]TCE - ANEXO III - Preencher'!H261="","",'[1]TCE - ANEXO III - Preencher'!H261)</f>
        <v>44348</v>
      </c>
      <c r="H252" s="14">
        <f>'[1]TCE - ANEXO III - Preencher'!I261</f>
        <v>0</v>
      </c>
      <c r="I252" s="14">
        <f>'[1]TCE - ANEXO III - Preencher'!J261</f>
        <v>312.71359999999999</v>
      </c>
      <c r="J252" s="14">
        <f>'[1]TCE - ANEXO III - Preencher'!K261</f>
        <v>0</v>
      </c>
      <c r="K252" s="15">
        <f>'[1]TCE - ANEXO III - Preencher'!L261</f>
        <v>110.32259999999999</v>
      </c>
      <c r="L252" s="15">
        <f>'[1]TCE - ANEXO III - Preencher'!M261</f>
        <v>0</v>
      </c>
      <c r="M252" s="15">
        <f t="shared" si="19"/>
        <v>110.32259999999999</v>
      </c>
      <c r="N252" s="15">
        <f>'[1]TCE - ANEXO III - Preencher'!O234</f>
        <v>1.35</v>
      </c>
      <c r="O252" s="15">
        <f>'[1]TCE - ANEXO III - Preencher'!P261</f>
        <v>0</v>
      </c>
      <c r="P252" s="16">
        <f t="shared" si="20"/>
        <v>1.35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424.38620000000003</v>
      </c>
    </row>
    <row r="253" spans="1:28" x14ac:dyDescent="0.2">
      <c r="A253" s="8">
        <f>IFERROR(VLOOKUP(B253,'[1]DADOS (OCULTAR)'!$P$3:$R$56,3,0),"")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Preencher'!E232</f>
        <v>REJILANE MELO FALCAO</v>
      </c>
      <c r="E253" s="9" t="str">
        <f>IF('[1]TCE - ANEXO III - Preencher'!F262="4 - Assistência Odontológica","2 - Outros Profissionais da Saúde",'[1]TCE - ANEXO III - Preencher'!F262)</f>
        <v>1-Médico</v>
      </c>
      <c r="F253" s="12">
        <f>'[1]TCE - ANEXO III - Preencher'!G262</f>
        <v>225125</v>
      </c>
      <c r="G253" s="13">
        <f>IF('[1]TCE - ANEXO III - Preencher'!H262="","",'[1]TCE - ANEXO III - Preencher'!H262)</f>
        <v>44348</v>
      </c>
      <c r="H253" s="14">
        <f>'[1]TCE - ANEXO III - Preencher'!I262</f>
        <v>0</v>
      </c>
      <c r="I253" s="14">
        <f>'[1]TCE - ANEXO III - Preencher'!J262</f>
        <v>543.57440000000008</v>
      </c>
      <c r="J253" s="14">
        <f>'[1]TCE - ANEXO III - Preencher'!K262</f>
        <v>0</v>
      </c>
      <c r="K253" s="15">
        <f>'[1]TCE - ANEXO III - Preencher'!L262</f>
        <v>110.32259999999999</v>
      </c>
      <c r="L253" s="15">
        <f>'[1]TCE - ANEXO III - Preencher'!M262</f>
        <v>0</v>
      </c>
      <c r="M253" s="15">
        <f t="shared" si="19"/>
        <v>110.32259999999999</v>
      </c>
      <c r="N253" s="15">
        <f>'[1]TCE - ANEXO III - Preencher'!O235</f>
        <v>1.35</v>
      </c>
      <c r="O253" s="15">
        <f>'[1]TCE - ANEXO III - Preencher'!P262</f>
        <v>0</v>
      </c>
      <c r="P253" s="16">
        <f t="shared" si="20"/>
        <v>1.35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655.24700000000007</v>
      </c>
    </row>
    <row r="254" spans="1:28" x14ac:dyDescent="0.2">
      <c r="A254" s="8">
        <f>IFERROR(VLOOKUP(B254,'[1]DADOS (OCULTAR)'!$P$3:$R$56,3,0),"")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Preencher'!E233</f>
        <v>RENATA COSTA DOS SANTOS</v>
      </c>
      <c r="E254" s="9" t="str">
        <f>IF('[1]TCE - ANEXO III - Preencher'!F263="4 - Assistência Odontológica","2 - Outros Profissionais da Saúde",'[1]TCE - ANEXO III - Preencher'!F263)</f>
        <v>3-Administrativo</v>
      </c>
      <c r="F254" s="12">
        <f>'[1]TCE - ANEXO III - Preencher'!G263</f>
        <v>131205</v>
      </c>
      <c r="G254" s="13">
        <f>IF('[1]TCE - ANEXO III - Preencher'!H263="","",'[1]TCE - ANEXO III - Preencher'!H263)</f>
        <v>44348</v>
      </c>
      <c r="H254" s="14">
        <f>'[1]TCE - ANEXO III - Preencher'!I263</f>
        <v>0</v>
      </c>
      <c r="I254" s="14">
        <f>'[1]TCE - ANEXO III - Preencher'!J263</f>
        <v>848.31200000000001</v>
      </c>
      <c r="J254" s="14">
        <f>'[1]TCE - ANEXO III - Preencher'!K263</f>
        <v>0</v>
      </c>
      <c r="K254" s="15">
        <f>'[1]TCE - ANEXO III - Preencher'!L263</f>
        <v>110.32259999999999</v>
      </c>
      <c r="L254" s="15">
        <f>'[1]TCE - ANEXO III - Preencher'!M263</f>
        <v>30</v>
      </c>
      <c r="M254" s="15">
        <f t="shared" si="19"/>
        <v>80.322599999999994</v>
      </c>
      <c r="N254" s="15">
        <f>'[1]TCE - ANEXO III - Preencher'!O236</f>
        <v>1.35</v>
      </c>
      <c r="O254" s="15">
        <f>'[1]TCE - ANEXO III - Preencher'!P263</f>
        <v>0</v>
      </c>
      <c r="P254" s="16">
        <f t="shared" si="20"/>
        <v>1.35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929.9846</v>
      </c>
    </row>
    <row r="255" spans="1:28" x14ac:dyDescent="0.2">
      <c r="A255" s="8">
        <f>IFERROR(VLOOKUP(B255,'[1]DADOS (OCULTAR)'!$P$3:$R$56,3,0),"")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Preencher'!E234</f>
        <v>RENATA GEANE GONCALVES CUNHA BARROS</v>
      </c>
      <c r="E255" s="9" t="str">
        <f>IF('[1]TCE - ANEXO III - Preencher'!F264="4 - Assistência Odontológica","2 - Outros Profissionais da Saúde",'[1]TCE - ANEXO III - Preencher'!F264)</f>
        <v>3-Administrativo</v>
      </c>
      <c r="F255" s="12">
        <f>'[1]TCE - ANEXO III - Preencher'!G264</f>
        <v>413115</v>
      </c>
      <c r="G255" s="13">
        <f>IF('[1]TCE - ANEXO III - Preencher'!H264="","",'[1]TCE - ANEXO III - Preencher'!H264)</f>
        <v>44348</v>
      </c>
      <c r="H255" s="14">
        <f>'[1]TCE - ANEXO III - Preencher'!I264</f>
        <v>0</v>
      </c>
      <c r="I255" s="14">
        <f>'[1]TCE - ANEXO III - Preencher'!J264</f>
        <v>122.32</v>
      </c>
      <c r="J255" s="14">
        <f>'[1]TCE - ANEXO III - Preencher'!K264</f>
        <v>0</v>
      </c>
      <c r="K255" s="15">
        <f>'[1]TCE - ANEXO III - Preencher'!L264</f>
        <v>110.32259999999999</v>
      </c>
      <c r="L255" s="15">
        <f>'[1]TCE - ANEXO III - Preencher'!M264</f>
        <v>27.64</v>
      </c>
      <c r="M255" s="15">
        <f t="shared" si="19"/>
        <v>82.682599999999994</v>
      </c>
      <c r="N255" s="15">
        <f>'[1]TCE - ANEXO III - Preencher'!O237</f>
        <v>1.35</v>
      </c>
      <c r="O255" s="15">
        <f>'[1]TCE - ANEXO III - Preencher'!P264</f>
        <v>0</v>
      </c>
      <c r="P255" s="16">
        <f t="shared" si="20"/>
        <v>1.35</v>
      </c>
      <c r="Q255" s="15">
        <f>'[1]TCE - ANEXO III - Preencher'!R264</f>
        <v>229.05</v>
      </c>
      <c r="R255" s="15">
        <f>'[1]TCE - ANEXO III - Preencher'!S264</f>
        <v>82.92</v>
      </c>
      <c r="S255" s="16">
        <f t="shared" si="21"/>
        <v>146.13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352.48259999999993</v>
      </c>
    </row>
    <row r="256" spans="1:28" x14ac:dyDescent="0.2">
      <c r="A256" s="8">
        <f>IFERROR(VLOOKUP(B256,'[1]DADOS (OCULTAR)'!$P$3:$R$56,3,0),"")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Preencher'!E235</f>
        <v>RENATA PATRICIA FREITAS SOARES DE JESUS</v>
      </c>
      <c r="E256" s="9" t="str">
        <f>IF('[1]TCE - ANEXO III - Preencher'!F265="4 - Assistência Odontológica","2 - Outros Profissionais da Saúde",'[1]TCE - ANEXO III - Preencher'!F265)</f>
        <v>3-Administrativo</v>
      </c>
      <c r="F256" s="12">
        <f>'[1]TCE - ANEXO III - Preencher'!G265</f>
        <v>521130</v>
      </c>
      <c r="G256" s="13">
        <f>IF('[1]TCE - ANEXO III - Preencher'!H265="","",'[1]TCE - ANEXO III - Preencher'!H265)</f>
        <v>44348</v>
      </c>
      <c r="H256" s="14">
        <f>'[1]TCE - ANEXO III - Preencher'!I265</f>
        <v>0</v>
      </c>
      <c r="I256" s="14">
        <f>'[1]TCE - ANEXO III - Preencher'!J265</f>
        <v>101.64</v>
      </c>
      <c r="J256" s="14">
        <f>'[1]TCE - ANEXO III - Preencher'!K265</f>
        <v>0</v>
      </c>
      <c r="K256" s="15">
        <f>'[1]TCE - ANEXO III - Preencher'!L265</f>
        <v>110.32259999999999</v>
      </c>
      <c r="L256" s="15">
        <f>'[1]TCE - ANEXO III - Preencher'!M265</f>
        <v>22</v>
      </c>
      <c r="M256" s="15">
        <f t="shared" si="19"/>
        <v>88.322599999999994</v>
      </c>
      <c r="N256" s="15">
        <f>'[1]TCE - ANEXO III - Preencher'!O238</f>
        <v>2.84</v>
      </c>
      <c r="O256" s="15">
        <f>'[1]TCE - ANEXO III - Preencher'!P265</f>
        <v>0</v>
      </c>
      <c r="P256" s="16">
        <f t="shared" si="20"/>
        <v>2.84</v>
      </c>
      <c r="Q256" s="15">
        <f>'[1]TCE - ANEXO III - Preencher'!R265</f>
        <v>116.55</v>
      </c>
      <c r="R256" s="15">
        <f>'[1]TCE - ANEXO III - Preencher'!S265</f>
        <v>66</v>
      </c>
      <c r="S256" s="16">
        <f t="shared" si="21"/>
        <v>50.55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243.3526</v>
      </c>
    </row>
    <row r="257" spans="1:28" x14ac:dyDescent="0.2">
      <c r="A257" s="8">
        <f>IFERROR(VLOOKUP(B257,'[1]DADOS (OCULTAR)'!$P$3:$R$56,3,0),"")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Preencher'!E236</f>
        <v>RICARDO DIAS LIMA</v>
      </c>
      <c r="E257" s="9" t="str">
        <f>IF('[1]TCE - ANEXO III - Preencher'!F266="4 - Assistência Odontológica","2 - Outros Profissionais da Saúde",'[1]TCE - ANEXO III - Preencher'!F266)</f>
        <v>1-Médico</v>
      </c>
      <c r="F257" s="12">
        <f>'[1]TCE - ANEXO III - Preencher'!G266</f>
        <v>225125</v>
      </c>
      <c r="G257" s="13">
        <f>IF('[1]TCE - ANEXO III - Preencher'!H266="","",'[1]TCE - ANEXO III - Preencher'!H266)</f>
        <v>44348</v>
      </c>
      <c r="H257" s="14">
        <f>'[1]TCE - ANEXO III - Preencher'!I266</f>
        <v>0</v>
      </c>
      <c r="I257" s="14">
        <f>'[1]TCE - ANEXO III - Preencher'!J266</f>
        <v>348.56479999999999</v>
      </c>
      <c r="J257" s="14">
        <f>'[1]TCE - ANEXO III - Preencher'!K266</f>
        <v>0</v>
      </c>
      <c r="K257" s="15">
        <f>'[1]TCE - ANEXO III - Preencher'!L266</f>
        <v>110.32259999999999</v>
      </c>
      <c r="L257" s="15">
        <f>'[1]TCE - ANEXO III - Preencher'!M266</f>
        <v>6.34</v>
      </c>
      <c r="M257" s="15">
        <f t="shared" si="19"/>
        <v>103.98259999999999</v>
      </c>
      <c r="N257" s="15">
        <f>'[1]TCE - ANEXO III - Preencher'!O239</f>
        <v>1.35</v>
      </c>
      <c r="O257" s="15">
        <f>'[1]TCE - ANEXO III - Preencher'!P266</f>
        <v>0</v>
      </c>
      <c r="P257" s="16">
        <f t="shared" si="20"/>
        <v>1.35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453.8974</v>
      </c>
    </row>
    <row r="258" spans="1:28" x14ac:dyDescent="0.2">
      <c r="A258" s="8">
        <f>IFERROR(VLOOKUP(B258,'[1]DADOS (OCULTAR)'!$P$3:$R$56,3,0),"")</f>
        <v>9039744000356</v>
      </c>
      <c r="B258" s="9" t="str">
        <f>'[1]TCE - ANEXO III - Preencher'!C267</f>
        <v>UPA OLINDA</v>
      </c>
      <c r="C258" s="10"/>
      <c r="D258" s="11" t="str">
        <f>'[1]TCE - ANEXO III - Preencher'!E237</f>
        <v>RITA DE CASSIA LOPES DA SILVA</v>
      </c>
      <c r="E258" s="9" t="str">
        <f>IF('[1]TCE - ANEXO III - Preencher'!F267="4 - Assistência Odontológica","2 - Outros Profissionais da Saúde",'[1]TCE - ANEXO III - Preencher'!F267)</f>
        <v>3-Administrativo</v>
      </c>
      <c r="F258" s="12">
        <f>'[1]TCE - ANEXO III - Preencher'!G267</f>
        <v>414105</v>
      </c>
      <c r="G258" s="13">
        <f>IF('[1]TCE - ANEXO III - Preencher'!H267="","",'[1]TCE - ANEXO III - Preencher'!H267)</f>
        <v>44348</v>
      </c>
      <c r="H258" s="14">
        <f>'[1]TCE - ANEXO III - Preencher'!I267</f>
        <v>0</v>
      </c>
      <c r="I258" s="14">
        <f>'[1]TCE - ANEXO III - Preencher'!J267</f>
        <v>92.667199999999994</v>
      </c>
      <c r="J258" s="14">
        <f>'[1]TCE - ANEXO III - Preencher'!K267</f>
        <v>0</v>
      </c>
      <c r="K258" s="15">
        <f>'[1]TCE - ANEXO III - Preencher'!L267</f>
        <v>110.32259999999999</v>
      </c>
      <c r="L258" s="15">
        <f>'[1]TCE - ANEXO III - Preencher'!M267</f>
        <v>0</v>
      </c>
      <c r="M258" s="15">
        <f t="shared" si="19"/>
        <v>110.32259999999999</v>
      </c>
      <c r="N258" s="15">
        <f>'[1]TCE - ANEXO III - Preencher'!O240</f>
        <v>1.75</v>
      </c>
      <c r="O258" s="15">
        <f>'[1]TCE - ANEXO III - Preencher'!P267</f>
        <v>0</v>
      </c>
      <c r="P258" s="16">
        <f t="shared" si="20"/>
        <v>1.75</v>
      </c>
      <c r="Q258" s="15">
        <f>'[1]TCE - ANEXO III - Preencher'!R267</f>
        <v>181.05</v>
      </c>
      <c r="R258" s="15">
        <f>'[1]TCE - ANEXO III - Preencher'!S267</f>
        <v>47.85</v>
      </c>
      <c r="S258" s="16">
        <f t="shared" si="21"/>
        <v>133.20000000000002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337.93979999999999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 t="str">
        <f>'[1]TCE - ANEXO III - Preencher'!E238</f>
        <v>ROBERTA LUCIA DOURADO DE PAULA FERREIRA</v>
      </c>
      <c r="E259" s="9" t="str">
        <f>IF('[1]TCE - ANEXO III - Preencher'!F268="4 - Assistência Odontológica","2 - Outros Profissionais da Saúde",'[1]TCE - ANEXO III - Preencher'!F268)</f>
        <v>3-Administrativo</v>
      </c>
      <c r="F259" s="12">
        <f>'[1]TCE - ANEXO III - Preencher'!G268</f>
        <v>411010</v>
      </c>
      <c r="G259" s="13">
        <f>IF('[1]TCE - ANEXO III - Preencher'!H268="","",'[1]TCE - ANEXO III - Preencher'!H268)</f>
        <v>44348</v>
      </c>
      <c r="H259" s="14">
        <f>'[1]TCE - ANEXO III - Preencher'!I268</f>
        <v>0</v>
      </c>
      <c r="I259" s="14">
        <f>'[1]TCE - ANEXO III - Preencher'!J268</f>
        <v>126.3952</v>
      </c>
      <c r="J259" s="14">
        <f>'[1]TCE - ANEXO III - Preencher'!K268</f>
        <v>0</v>
      </c>
      <c r="K259" s="15">
        <f>'[1]TCE - ANEXO III - Preencher'!L268</f>
        <v>110.32259999999999</v>
      </c>
      <c r="L259" s="15">
        <f>'[1]TCE - ANEXO III - Preencher'!M268</f>
        <v>0</v>
      </c>
      <c r="M259" s="15">
        <f t="shared" si="19"/>
        <v>110.32259999999999</v>
      </c>
      <c r="N259" s="15">
        <f>'[1]TCE - ANEXO III - Preencher'!O241</f>
        <v>1.35</v>
      </c>
      <c r="O259" s="15">
        <f>'[1]TCE - ANEXO III - Preencher'!P268</f>
        <v>0</v>
      </c>
      <c r="P259" s="16">
        <f t="shared" si="20"/>
        <v>1.35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238.06780000000001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 t="str">
        <f>'[1]TCE - ANEXO III - Preencher'!E239</f>
        <v>ROBESIA CANDIDO DE ALENCAR CORREIA DE ARAUJO</v>
      </c>
      <c r="E260" s="9" t="str">
        <f>IF('[1]TCE - ANEXO III - Preencher'!F269="4 - Assistência Odontológica","2 - Outros Profissionais da Saúde",'[1]TCE - ANEXO III - Preencher'!F269)</f>
        <v>2-Outros Profissionais da Saúde</v>
      </c>
      <c r="F260" s="12">
        <f>'[1]TCE - ANEXO III - Preencher'!G269</f>
        <v>223505</v>
      </c>
      <c r="G260" s="13">
        <f>IF('[1]TCE - ANEXO III - Preencher'!H269="","",'[1]TCE - ANEXO III - Preencher'!H269)</f>
        <v>44348</v>
      </c>
      <c r="H260" s="14">
        <f>'[1]TCE - ANEXO III - Preencher'!I269</f>
        <v>0</v>
      </c>
      <c r="I260" s="14">
        <f>'[1]TCE - ANEXO III - Preencher'!J269</f>
        <v>531.34240000000011</v>
      </c>
      <c r="J260" s="14">
        <f>'[1]TCE - ANEXO III - Preencher'!K269</f>
        <v>0</v>
      </c>
      <c r="K260" s="15">
        <f>'[1]TCE - ANEXO III - Preencher'!L269</f>
        <v>110.32259999999999</v>
      </c>
      <c r="L260" s="15">
        <f>'[1]TCE - ANEXO III - Preencher'!M269</f>
        <v>3.08</v>
      </c>
      <c r="M260" s="15">
        <f t="shared" ref="M260:M323" si="25">K260-L260</f>
        <v>107.2426</v>
      </c>
      <c r="N260" s="15">
        <f>'[1]TCE - ANEXO III - Preencher'!O242</f>
        <v>1.35</v>
      </c>
      <c r="O260" s="15">
        <f>'[1]TCE - ANEXO III - Preencher'!P269</f>
        <v>0</v>
      </c>
      <c r="P260" s="16">
        <f t="shared" ref="P260:P323" si="26">N260-O260</f>
        <v>1.35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639.93500000000017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 t="str">
        <f>'[1]TCE - ANEXO III - Preencher'!E240</f>
        <v>ROBSON FERNANDO DOS SANTOS</v>
      </c>
      <c r="E261" s="9" t="str">
        <f>IF('[1]TCE - ANEXO III - Preencher'!F270="4 - Assistência Odontológica","2 - Outros Profissionais da Saúde",'[1]TCE - ANEXO III - Preencher'!F270)</f>
        <v>3-Administrativo</v>
      </c>
      <c r="F261" s="12">
        <f>'[1]TCE - ANEXO III - Preencher'!G270</f>
        <v>411010</v>
      </c>
      <c r="G261" s="13">
        <f>IF('[1]TCE - ANEXO III - Preencher'!H270="","",'[1]TCE - ANEXO III - Preencher'!H270)</f>
        <v>44348</v>
      </c>
      <c r="H261" s="14">
        <f>'[1]TCE - ANEXO III - Preencher'!I270</f>
        <v>0</v>
      </c>
      <c r="I261" s="14">
        <f>'[1]TCE - ANEXO III - Preencher'!J270</f>
        <v>125.5192</v>
      </c>
      <c r="J261" s="14">
        <f>'[1]TCE - ANEXO III - Preencher'!K270</f>
        <v>0</v>
      </c>
      <c r="K261" s="15">
        <f>'[1]TCE - ANEXO III - Preencher'!L270</f>
        <v>110.32259999999999</v>
      </c>
      <c r="L261" s="15">
        <f>'[1]TCE - ANEXO III - Preencher'!M270</f>
        <v>22</v>
      </c>
      <c r="M261" s="15">
        <f t="shared" si="25"/>
        <v>88.322599999999994</v>
      </c>
      <c r="N261" s="15">
        <f>'[1]TCE - ANEXO III - Preencher'!O243</f>
        <v>1.35</v>
      </c>
      <c r="O261" s="15">
        <f>'[1]TCE - ANEXO III - Preencher'!P270</f>
        <v>0</v>
      </c>
      <c r="P261" s="16">
        <f t="shared" si="26"/>
        <v>1.35</v>
      </c>
      <c r="Q261" s="15">
        <f>'[1]TCE - ANEXO III - Preencher'!R270</f>
        <v>269.52999999999997</v>
      </c>
      <c r="R261" s="15">
        <f>'[1]TCE - ANEXO III - Preencher'!S270</f>
        <v>66</v>
      </c>
      <c r="S261" s="16">
        <f t="shared" si="27"/>
        <v>203.52999999999997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418.72179999999992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 t="str">
        <f>'[1]TCE - ANEXO III - Preencher'!E241</f>
        <v>RODRIGO MONTEIRO GOMES</v>
      </c>
      <c r="E262" s="9" t="str">
        <f>IF('[1]TCE - ANEXO III - Preencher'!F271="4 - Assistência Odontológica","2 - Outros Profissionais da Saúde",'[1]TCE - ANEXO III - Preencher'!F271)</f>
        <v>3-Administrativo</v>
      </c>
      <c r="F262" s="12">
        <f>'[1]TCE - ANEXO III - Preencher'!G271</f>
        <v>514225</v>
      </c>
      <c r="G262" s="13">
        <f>IF('[1]TCE - ANEXO III - Preencher'!H271="","",'[1]TCE - ANEXO III - Preencher'!H271)</f>
        <v>44348</v>
      </c>
      <c r="H262" s="14">
        <f>'[1]TCE - ANEXO III - Preencher'!I271</f>
        <v>0</v>
      </c>
      <c r="I262" s="14">
        <f>'[1]TCE - ANEXO III - Preencher'!J271</f>
        <v>122.32</v>
      </c>
      <c r="J262" s="14">
        <f>'[1]TCE - ANEXO III - Preencher'!K271</f>
        <v>0</v>
      </c>
      <c r="K262" s="15">
        <f>'[1]TCE - ANEXO III - Preencher'!L271</f>
        <v>110.32259999999999</v>
      </c>
      <c r="L262" s="15">
        <f>'[1]TCE - ANEXO III - Preencher'!M271</f>
        <v>22</v>
      </c>
      <c r="M262" s="15">
        <f t="shared" si="25"/>
        <v>88.322599999999994</v>
      </c>
      <c r="N262" s="15">
        <f>'[1]TCE - ANEXO III - Preencher'!O244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231.05</v>
      </c>
      <c r="R262" s="15">
        <f>'[1]TCE - ANEXO III - Preencher'!S271</f>
        <v>66</v>
      </c>
      <c r="S262" s="16">
        <f t="shared" si="27"/>
        <v>165.05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377.04259999999999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 t="str">
        <f>'[1]TCE - ANEXO III - Preencher'!E242</f>
        <v>ROGERIO BATISTA DOS SANTOS</v>
      </c>
      <c r="E263" s="9" t="str">
        <f>IF('[1]TCE - ANEXO III - Preencher'!F272="4 - Assistência Odontológica","2 - Outros Profissionais da Saúde",'[1]TCE - ANEXO III - Preencher'!F272)</f>
        <v>2-Outros Profissionais da Saúde</v>
      </c>
      <c r="F263" s="12">
        <f>'[1]TCE - ANEXO III - Preencher'!G272</f>
        <v>322205</v>
      </c>
      <c r="G263" s="13">
        <f>IF('[1]TCE - ANEXO III - Preencher'!H272="","",'[1]TCE - ANEXO III - Preencher'!H272)</f>
        <v>44348</v>
      </c>
      <c r="H263" s="14">
        <f>'[1]TCE - ANEXO III - Preencher'!I272</f>
        <v>0</v>
      </c>
      <c r="I263" s="14">
        <f>'[1]TCE - ANEXO III - Preencher'!J272</f>
        <v>188.1936</v>
      </c>
      <c r="J263" s="14">
        <f>'[1]TCE - ANEXO III - Preencher'!K272</f>
        <v>0</v>
      </c>
      <c r="K263" s="15">
        <f>'[1]TCE - ANEXO III - Preencher'!L272</f>
        <v>110.32259999999999</v>
      </c>
      <c r="L263" s="15">
        <f>'[1]TCE - ANEXO III - Preencher'!M272</f>
        <v>22</v>
      </c>
      <c r="M263" s="15">
        <f t="shared" si="25"/>
        <v>88.322599999999994</v>
      </c>
      <c r="N263" s="15">
        <f>'[1]TCE - ANEXO III - Preencher'!O245</f>
        <v>2.84</v>
      </c>
      <c r="O263" s="15">
        <f>'[1]TCE - ANEXO III - Preencher'!P272</f>
        <v>0</v>
      </c>
      <c r="P263" s="16">
        <f t="shared" si="26"/>
        <v>2.84</v>
      </c>
      <c r="Q263" s="15">
        <f>'[1]TCE - ANEXO III - Preencher'!R272</f>
        <v>160.19999999999999</v>
      </c>
      <c r="R263" s="15">
        <f>'[1]TCE - ANEXO III - Preencher'!S272</f>
        <v>11</v>
      </c>
      <c r="S263" s="16">
        <f t="shared" si="27"/>
        <v>149.19999999999999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428.55619999999999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 t="str">
        <f>'[1]TCE - ANEXO III - Preencher'!E243</f>
        <v>ROSANA FERREIRA DA SILVA</v>
      </c>
      <c r="E264" s="9" t="str">
        <f>IF('[1]TCE - ANEXO III - Preencher'!F273="4 - Assistência Odontológica","2 - Outros Profissionais da Saúde",'[1]TCE - ANEXO III - Preencher'!F273)</f>
        <v>3-Administrativo</v>
      </c>
      <c r="F264" s="12">
        <f>'[1]TCE - ANEXO III - Preencher'!G273</f>
        <v>411010</v>
      </c>
      <c r="G264" s="13">
        <f>IF('[1]TCE - ANEXO III - Preencher'!H273="","",'[1]TCE - ANEXO III - Preencher'!H273)</f>
        <v>44348</v>
      </c>
      <c r="H264" s="14">
        <f>'[1]TCE - ANEXO III - Preencher'!I273</f>
        <v>0</v>
      </c>
      <c r="I264" s="14">
        <f>'[1]TCE - ANEXO III - Preencher'!J273</f>
        <v>11</v>
      </c>
      <c r="J264" s="14">
        <f>'[1]TCE - ANEXO III - Preencher'!K273</f>
        <v>0</v>
      </c>
      <c r="K264" s="15">
        <f>'[1]TCE - ANEXO III - Preencher'!L273</f>
        <v>110.35</v>
      </c>
      <c r="L264" s="15">
        <f>'[1]TCE - ANEXO III - Preencher'!M273</f>
        <v>0</v>
      </c>
      <c r="M264" s="15">
        <f t="shared" si="25"/>
        <v>110.35</v>
      </c>
      <c r="N264" s="15">
        <f>'[1]TCE - ANEXO III - Preencher'!O246</f>
        <v>2.84</v>
      </c>
      <c r="O264" s="15">
        <f>'[1]TCE - ANEXO III - Preencher'!P273</f>
        <v>0</v>
      </c>
      <c r="P264" s="16">
        <f t="shared" si="26"/>
        <v>2.84</v>
      </c>
      <c r="Q264" s="15">
        <f>'[1]TCE - ANEXO III - Preencher'!R273</f>
        <v>178.27</v>
      </c>
      <c r="R264" s="15">
        <f>'[1]TCE - ANEXO III - Preencher'!S273</f>
        <v>33</v>
      </c>
      <c r="S264" s="16">
        <f t="shared" si="27"/>
        <v>145.27000000000001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269.46000000000004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 t="str">
        <f>'[1]TCE - ANEXO III - Preencher'!E244</f>
        <v>ROSANGELA CARDOSO CAVALCANTE</v>
      </c>
      <c r="E265" s="9" t="str">
        <f>IF('[1]TCE - ANEXO III - Preencher'!F274="4 - Assistência Odontológica","2 - Outros Profissionais da Saúde",'[1]TCE - ANEXO III - Preencher'!F274)</f>
        <v>1-Médico</v>
      </c>
      <c r="F265" s="12">
        <f>'[1]TCE - ANEXO III - Preencher'!G274</f>
        <v>225125</v>
      </c>
      <c r="G265" s="13">
        <f>IF('[1]TCE - ANEXO III - Preencher'!H274="","",'[1]TCE - ANEXO III - Preencher'!H274)</f>
        <v>44348</v>
      </c>
      <c r="H265" s="14">
        <f>'[1]TCE - ANEXO III - Preencher'!I274</f>
        <v>0</v>
      </c>
      <c r="I265" s="14">
        <f>'[1]TCE - ANEXO III - Preencher'!J274</f>
        <v>299.53680000000003</v>
      </c>
      <c r="J265" s="14">
        <f>'[1]TCE - ANEXO III - Preencher'!K274</f>
        <v>0</v>
      </c>
      <c r="K265" s="15">
        <f>'[1]TCE - ANEXO III - Preencher'!L274</f>
        <v>110.32259999999999</v>
      </c>
      <c r="L265" s="15">
        <f>'[1]TCE - ANEXO III - Preencher'!M274</f>
        <v>0</v>
      </c>
      <c r="M265" s="15">
        <f t="shared" si="25"/>
        <v>110.32259999999999</v>
      </c>
      <c r="N265" s="15">
        <f>'[1]TCE - ANEXO III - Preencher'!O247</f>
        <v>10.83</v>
      </c>
      <c r="O265" s="15">
        <f>'[1]TCE - ANEXO III - Preencher'!P274</f>
        <v>0</v>
      </c>
      <c r="P265" s="16">
        <f t="shared" si="26"/>
        <v>10.83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420.68940000000003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 t="str">
        <f>'[1]TCE - ANEXO III - Preencher'!E245</f>
        <v>ROSANGELA DA SILVA JOTA COSTA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Preencher'!O248</f>
        <v>10.83</v>
      </c>
      <c r="O266" s="15">
        <f>'[1]TCE - ANEXO III - Preencher'!P275</f>
        <v>0</v>
      </c>
      <c r="P266" s="16">
        <f t="shared" si="26"/>
        <v>10.83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10.83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 t="str">
        <f>'[1]TCE - ANEXO III - Preencher'!E246</f>
        <v>RUBIA CRISTINA XAVIER DE SOUZA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Preencher'!O249</f>
        <v>1.35</v>
      </c>
      <c r="O267" s="15">
        <f>'[1]TCE - ANEXO III - Preencher'!P276</f>
        <v>0</v>
      </c>
      <c r="P267" s="16">
        <f t="shared" si="26"/>
        <v>1.35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1.35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 t="str">
        <f>'[1]TCE - ANEXO III - Preencher'!E247</f>
        <v>SARA LINDA BARBOSA GONDIM DE OLIVEIRA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Preencher'!O250</f>
        <v>1.35</v>
      </c>
      <c r="O268" s="15">
        <f>'[1]TCE - ANEXO III - Preencher'!P277</f>
        <v>0</v>
      </c>
      <c r="P268" s="16">
        <f t="shared" si="26"/>
        <v>1.35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1.35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 t="str">
        <f>'[1]TCE - ANEXO III - Preencher'!E248</f>
        <v>SERGIO PHELLIP OLIVEIRA EUGENIO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Preencher'!O251</f>
        <v>1.35</v>
      </c>
      <c r="O269" s="15">
        <f>'[1]TCE - ANEXO III - Preencher'!P278</f>
        <v>0</v>
      </c>
      <c r="P269" s="16">
        <f t="shared" si="26"/>
        <v>1.35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1.35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 t="str">
        <f>'[1]TCE - ANEXO III - Preencher'!E249</f>
        <v>SERIVAL LAURENTINO DA SILVA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Preencher'!O252</f>
        <v>10.83</v>
      </c>
      <c r="O270" s="15">
        <f>'[1]TCE - ANEXO III - Preencher'!P279</f>
        <v>0</v>
      </c>
      <c r="P270" s="16">
        <f t="shared" si="26"/>
        <v>10.83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10.83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 t="str">
        <f>'[1]TCE - ANEXO III - Preencher'!E250</f>
        <v>SHIRLENE SAMPAIO DOS SANTOS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Preencher'!O253</f>
        <v>1.35</v>
      </c>
      <c r="O271" s="15">
        <f>'[1]TCE - ANEXO III - Preencher'!P280</f>
        <v>0</v>
      </c>
      <c r="P271" s="16">
        <f t="shared" si="26"/>
        <v>1.35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1.35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 t="str">
        <f>'[1]TCE - ANEXO III - Preencher'!E251</f>
        <v>SHIRLEY GOMES DIAS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Preencher'!O254</f>
        <v>1.35</v>
      </c>
      <c r="O272" s="15">
        <f>'[1]TCE - ANEXO III - Preencher'!P281</f>
        <v>0</v>
      </c>
      <c r="P272" s="16">
        <f t="shared" si="26"/>
        <v>1.35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1.35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 t="str">
        <f>'[1]TCE - ANEXO III - Preencher'!E252</f>
        <v>SIFRONIO PAULO DOS SANTOS NETO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Preencher'!O255</f>
        <v>1.35</v>
      </c>
      <c r="O273" s="15">
        <f>'[1]TCE - ANEXO III - Preencher'!P282</f>
        <v>0</v>
      </c>
      <c r="P273" s="16">
        <f t="shared" si="26"/>
        <v>1.35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1.35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 t="str">
        <f>'[1]TCE - ANEXO III - Preencher'!E253</f>
        <v>SILVANIA WILMA DE SOUZA SILVA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Preencher'!O256</f>
        <v>1.49</v>
      </c>
      <c r="O274" s="15">
        <f>'[1]TCE - ANEXO III - Preencher'!P283</f>
        <v>0</v>
      </c>
      <c r="P274" s="16">
        <f t="shared" si="26"/>
        <v>1.49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1.49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 t="str">
        <f>'[1]TCE - ANEXO III - Preencher'!E254</f>
        <v>SIMONE NEVES DA ROCHA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Preencher'!O257</f>
        <v>10.83</v>
      </c>
      <c r="O275" s="15">
        <f>'[1]TCE - ANEXO III - Preencher'!P284</f>
        <v>0</v>
      </c>
      <c r="P275" s="16">
        <f t="shared" si="26"/>
        <v>10.83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10.83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 t="str">
        <f>'[1]TCE - ANEXO III - Preencher'!E255</f>
        <v>SIMONE RIBEIRO DA SILVA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Preencher'!O258</f>
        <v>1.35</v>
      </c>
      <c r="O276" s="15">
        <f>'[1]TCE - ANEXO III - Preencher'!P285</f>
        <v>0</v>
      </c>
      <c r="P276" s="16">
        <f t="shared" si="26"/>
        <v>1.35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1.35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 t="str">
        <f>'[1]TCE - ANEXO III - Preencher'!E256</f>
        <v>STEPHANE LAILA TENORIO FRAGA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Preencher'!O259</f>
        <v>2.84</v>
      </c>
      <c r="O277" s="15">
        <f>'[1]TCE - ANEXO III - Preencher'!P286</f>
        <v>0</v>
      </c>
      <c r="P277" s="16">
        <f t="shared" si="26"/>
        <v>2.84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2.84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 t="str">
        <f>'[1]TCE - ANEXO III - Preencher'!E257</f>
        <v>SUELANY DE SOUZA WANDERLEY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Preencher'!O260</f>
        <v>1.35</v>
      </c>
      <c r="O278" s="15">
        <f>'[1]TCE - ANEXO III - Preencher'!P287</f>
        <v>0</v>
      </c>
      <c r="P278" s="16">
        <f t="shared" si="26"/>
        <v>1.35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1.35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 t="str">
        <f>'[1]TCE - ANEXO III - Preencher'!E258</f>
        <v>SUZANA MARIA DA SILVA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Preencher'!O261</f>
        <v>2.84</v>
      </c>
      <c r="O279" s="15">
        <f>'[1]TCE - ANEXO III - Preencher'!P288</f>
        <v>0</v>
      </c>
      <c r="P279" s="16">
        <f t="shared" si="26"/>
        <v>2.84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2.84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 t="str">
        <f>'[1]TCE - ANEXO III - Preencher'!E259</f>
        <v>TALITA PEREIRA DE MENEZES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Preencher'!O262</f>
        <v>10.83</v>
      </c>
      <c r="O280" s="15">
        <f>'[1]TCE - ANEXO III - Preencher'!P289</f>
        <v>0</v>
      </c>
      <c r="P280" s="16">
        <f t="shared" si="26"/>
        <v>10.83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10.83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 t="str">
        <f>'[1]TCE - ANEXO III - Preencher'!E260</f>
        <v>TARCIANA SOUZA DE ARAUJO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Preencher'!O263</f>
        <v>1.35</v>
      </c>
      <c r="O281" s="15">
        <f>'[1]TCE - ANEXO III - Preencher'!P290</f>
        <v>0</v>
      </c>
      <c r="P281" s="16">
        <f t="shared" si="26"/>
        <v>1.35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1.35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 t="str">
        <f>'[1]TCE - ANEXO III - Preencher'!E261</f>
        <v>THAIS MACIEL DE SOUZA PINHEIRO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Preencher'!O264</f>
        <v>1.35</v>
      </c>
      <c r="O282" s="15">
        <f>'[1]TCE - ANEXO III - Preencher'!P291</f>
        <v>0</v>
      </c>
      <c r="P282" s="16">
        <f t="shared" si="26"/>
        <v>1.35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1.35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 t="str">
        <f>'[1]TCE - ANEXO III - Preencher'!E262</f>
        <v>THAISA FREITAS DE OLIVEIRA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Preencher'!O265</f>
        <v>1.35</v>
      </c>
      <c r="O283" s="15">
        <f>'[1]TCE - ANEXO III - Preencher'!P292</f>
        <v>0</v>
      </c>
      <c r="P283" s="16">
        <f t="shared" si="26"/>
        <v>1.35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1.35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 t="str">
        <f>'[1]TCE - ANEXO III - Preencher'!E263</f>
        <v>TONY GLEUBER PEREIRA DA SILVA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Preencher'!O266</f>
        <v>10.83</v>
      </c>
      <c r="O284" s="15">
        <f>'[1]TCE - ANEXO III - Preencher'!P293</f>
        <v>0</v>
      </c>
      <c r="P284" s="16">
        <f t="shared" si="26"/>
        <v>10.83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10.83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 t="str">
        <f>'[1]TCE - ANEXO III - Preencher'!E264</f>
        <v>VALERIA JORDAO DE VASCONCELOS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Preencher'!O267</f>
        <v>1.35</v>
      </c>
      <c r="O285" s="15">
        <f>'[1]TCE - ANEXO III - Preencher'!P294</f>
        <v>0</v>
      </c>
      <c r="P285" s="16">
        <f t="shared" si="26"/>
        <v>1.35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1.35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 t="str">
        <f>'[1]TCE - ANEXO III - Preencher'!E265</f>
        <v>VANESSA DOS SANTOS CORDEIRO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Preencher'!O268</f>
        <v>1.35</v>
      </c>
      <c r="O286" s="15">
        <f>'[1]TCE - ANEXO III - Preencher'!P295</f>
        <v>0</v>
      </c>
      <c r="P286" s="16">
        <f t="shared" si="26"/>
        <v>1.35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1.35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 t="str">
        <f>'[1]TCE - ANEXO III - Preencher'!E266</f>
        <v>VICTOR LUIZ ARAUJO PRAZERES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Preencher'!O269</f>
        <v>2.84</v>
      </c>
      <c r="O287" s="15">
        <f>'[1]TCE - ANEXO III - Preencher'!P296</f>
        <v>0</v>
      </c>
      <c r="P287" s="16">
        <f t="shared" si="26"/>
        <v>2.84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2.84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 t="str">
        <f>'[1]TCE - ANEXO III - Preencher'!E267</f>
        <v>VIVIAN EVELYN LIMA DE ASSIS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Preencher'!O270</f>
        <v>1.35</v>
      </c>
      <c r="O288" s="15">
        <f>'[1]TCE - ANEXO III - Preencher'!P297</f>
        <v>0</v>
      </c>
      <c r="P288" s="16">
        <f t="shared" si="26"/>
        <v>1.35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1.35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 t="str">
        <f>'[1]TCE - ANEXO III - Preencher'!E268</f>
        <v>VIVIAN HELENA ROCHA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Preencher'!O271</f>
        <v>1.35</v>
      </c>
      <c r="O289" s="15">
        <f>'[1]TCE - ANEXO III - Preencher'!P298</f>
        <v>0</v>
      </c>
      <c r="P289" s="16">
        <f t="shared" si="26"/>
        <v>1.35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1.35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 t="str">
        <f>'[1]TCE - ANEXO III - Preencher'!E269</f>
        <v>WALKIRIA AMORIM REGO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Preencher'!O272</f>
        <v>1.35</v>
      </c>
      <c r="O290" s="15">
        <f>'[1]TCE - ANEXO III - Preencher'!P299</f>
        <v>0</v>
      </c>
      <c r="P290" s="16">
        <f t="shared" si="26"/>
        <v>1.35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1.35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 t="str">
        <f>'[1]TCE - ANEXO III - Preencher'!E270</f>
        <v>WARRLA SOUZA DA SILVA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Preencher'!O273</f>
        <v>1.35</v>
      </c>
      <c r="O291" s="15">
        <f>'[1]TCE - ANEXO III - Preencher'!P300</f>
        <v>0</v>
      </c>
      <c r="P291" s="16">
        <f t="shared" si="26"/>
        <v>1.35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1.35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 t="str">
        <f>'[1]TCE - ANEXO III - Preencher'!E271</f>
        <v>WILDNER LUIS DA SILVA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Preencher'!O274</f>
        <v>10.83</v>
      </c>
      <c r="O292" s="15">
        <f>'[1]TCE - ANEXO III - Preencher'!P301</f>
        <v>0</v>
      </c>
      <c r="P292" s="16">
        <f t="shared" si="26"/>
        <v>10.83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10.83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 t="str">
        <f>'[1]TCE - ANEXO III - Preencher'!E272</f>
        <v>YEDA MARIA BATISTA LOIOLA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Preencher'!O275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 t="str">
        <f>'[1]TCE - ANEXO III - Preencher'!E273</f>
        <v>YSLANY RAYANNE DO NASCIMENTO SARINHO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Preencher'!O276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 t="str">
        <f>'[1]TCE - ANEXO III - Preencher'!E274</f>
        <v>ZAYNE VASCONCELOS TORRES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Preencher'!O277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Preencher'!E275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Preencher'!O278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Preencher'!E276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Preencher'!O279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Preencher'!E277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Preencher'!O280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Preencher'!E278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Preencher'!O281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Preencher'!E279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Preencher'!O282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Preencher'!E280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Preencher'!O283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Preencher'!E281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Preencher'!O284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Preencher'!E282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Preencher'!O285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Preencher'!E283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Preencher'!O286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Preencher'!E284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Preencher'!O287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Preencher'!E285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Preencher'!O288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Preencher'!E286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Preencher'!O289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Preencher'!E287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Preencher'!O290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Preencher'!E288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Preencher'!O291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Preencher'!E289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Preencher'!O292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Preencher'!E290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Preencher'!O293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Preencher'!E291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Preencher'!O294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Preencher'!E292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Preencher'!O295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Preencher'!E293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Preencher'!O296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Preencher'!E294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Preencher'!O297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Preencher'!E295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Preencher'!O298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Preencher'!E296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Preencher'!O299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Preencher'!E297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Preencher'!O300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Preencher'!E298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Preencher'!O301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Preencher'!E299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Preencher'!O302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Preencher'!E300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Preencher'!O303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Preencher'!E301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Preencher'!O304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Preencher'!E302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Preencher'!O305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Preencher'!E303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Preencher'!O306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Preencher'!E304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Preencher'!O307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Preencher'!E305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Preencher'!O308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Preencher'!E306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Preencher'!O309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Preencher'!E307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Preencher'!O310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Preencher'!E308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Preencher'!O311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Preencher'!E309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Preencher'!O312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Preencher'!E310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Preencher'!O313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Preencher'!E311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Preencher'!O314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Preencher'!E312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Preencher'!O315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Preencher'!E313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Preencher'!O316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Preencher'!E314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Preencher'!O317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Preencher'!E315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Preencher'!O318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Preencher'!E316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Preencher'!O319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Preencher'!E317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Preencher'!O320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Preencher'!E318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Preencher'!O321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Preencher'!E319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Preencher'!O322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Preencher'!E320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Preencher'!O323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Preencher'!E321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Preencher'!O324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Preencher'!E322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Preencher'!O325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Preencher'!E323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Preencher'!O326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Preencher'!E324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Preencher'!O335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Preencher'!E325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Preencher'!O328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Preencher'!E326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Preencher'!O329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Preencher'!E327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Preencher'!O330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Preencher'!E328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Preencher'!O331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Preencher'!E329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Preencher'!O332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Preencher'!E330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Preencher'!O333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Preencher'!E331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Preencher'!O334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Preencher'!E332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 t="e">
        <f>'[1]TCE - ANEXO III - Preencher'!#REF!</f>
        <v>#REF!</v>
      </c>
      <c r="O353" s="15">
        <f>'[1]TCE - ANEXO III - Preencher'!P362</f>
        <v>0</v>
      </c>
      <c r="P353" s="16" t="e">
        <f t="shared" si="32"/>
        <v>#REF!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 t="e">
        <f t="shared" si="30"/>
        <v>#REF!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Preencher'!E333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Preencher'!O336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Preencher'!E334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Preencher'!O337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Preencher'!E335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Preencher'!O338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Preencher'!E336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Preencher'!E337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Preencher'!E338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Preencher'!E339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Preencher'!E340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Preencher'!E341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Preencher'!E342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Preencher'!E343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Preencher'!E344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Preencher'!E345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Preencher'!E346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Preencher'!E347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Preencher'!E348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Preencher'!E349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Preencher'!E350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Preencher'!E351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Preencher'!E352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Preencher'!E353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Preencher'!E354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Preencher'!E355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Preencher'!E356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Preencher'!E357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Preencher'!E358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Preencher'!E359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Preencher'!E360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Preencher'!E361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Preencher'!E362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Preencher'!E363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Preencher'!E364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Preencher'!E365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Preencher'!E366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Preencher'!E367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Preencher'!E368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Preencher'!E369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Preencher'!E370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Preencher'!E371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Preencher'!E372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Preencher'!E373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Preencher'!E374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Preencher'!E375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Preencher'!E376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Preencher'!E377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Preencher'!E378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Preencher'!E379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Preencher'!E380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Preencher'!E381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Preencher'!E382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Preencher'!E383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Preencher'!E384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Preencher'!E385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Preencher'!E386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Preencher'!E387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Preencher'!E388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Preencher'!E389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Preencher'!E390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Preencher'!E391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Preencher'!E392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Preencher'!E393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Preencher'!E394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Preencher'!E395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Preencher'!E396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Preencher'!E397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Preencher'!E398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Preencher'!E399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Preencher'!E400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Preencher'!E401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Preencher'!E402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Preencher'!E403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Preencher'!E404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Preencher'!E405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Preencher'!E406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Preencher'!E407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Preencher'!E408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Preencher'!E409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Preencher'!E410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Preencher'!E411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Preencher'!E412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Preencher'!E413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Preencher'!E414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Preencher'!E415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Preencher'!E416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Preencher'!E417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Preencher'!E418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Preencher'!E419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Preencher'!E420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Preencher'!E421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Preencher'!E422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Preencher'!E423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Preencher'!E424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Preencher'!E425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Preencher'!E426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Preencher'!E427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Preencher'!E428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Preencher'!E429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Preencher'!E430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Preencher'!E431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Preencher'!E432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Preencher'!E433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Preencher'!E434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Preencher'!E435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Preencher'!E436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Preencher'!E437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Preencher'!E438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Preencher'!E439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Preencher'!E440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Preencher'!E441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Preencher'!E442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Preencher'!E443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Preencher'!E444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Preencher'!E445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Preencher'!E446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Preencher'!E447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Preencher'!E448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Preencher'!E449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Preencher'!E450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Preencher'!E451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Preencher'!E452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Preencher'!E453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Preencher'!E454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Preencher'!E455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Preencher'!E456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Preencher'!E457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Preencher'!E458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Preencher'!E459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Preencher'!E460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Preencher'!E461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Preencher'!E462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Preencher'!E463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Preencher'!E464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Preencher'!E465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Preencher'!E466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Preencher'!E467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Preencher'!E468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Preencher'!E469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Preencher'!E470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Preencher'!E471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Preencher'!E472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Preencher'!E473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Preencher'!E474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Preencher'!E475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Preencher'!E476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Preencher'!E477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Preencher'!E478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Preencher'!E479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Preencher'!E480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Preencher'!E481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Preencher'!E482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Preencher'!E483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Preencher'!E484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Preencher'!E485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Preencher'!E486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Preencher'!E487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Preencher'!E488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Preencher'!E489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Preencher'!E490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Preencher'!E491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Preencher'!E492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Preencher'!E493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Preencher'!E494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2021-08-04T13:46:02Z</dcterms:created>
  <dcterms:modified xsi:type="dcterms:W3CDTF">2021-08-04T13:46:36Z</dcterms:modified>
</cp:coreProperties>
</file>