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Novembro 2025\TCE\"/>
    </mc:Choice>
  </mc:AlternateContent>
  <xr:revisionPtr revIDLastSave="0" documentId="8_{C5F13370-1389-4517-8A32-D6D88857A4F9}" xr6:coauthVersionLast="47" xr6:coauthVersionMax="47" xr10:uidLastSave="{00000000-0000-0000-0000-000000000000}"/>
  <bookViews>
    <workbookView xWindow="-120" yWindow="-120" windowWidth="29040" windowHeight="15720" xr2:uid="{05866019-05FC-4E1F-ABE8-24C25DBC0EE3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 s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 s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 s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 s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 s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 s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 s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 s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 s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 s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 s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 s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 s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 s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 s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 s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 s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 s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 s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 s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 s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 s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 s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 s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 s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 s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 s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 s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 s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 s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 s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 s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 s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 s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 s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 s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 s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 s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 s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 s="1"/>
  <c r="L1822" i="1"/>
  <c r="J1822" i="1"/>
  <c r="I1822" i="1"/>
  <c r="H1822" i="1"/>
  <c r="G1822" i="1"/>
  <c r="F1822" i="1"/>
  <c r="K1822" i="1" s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 s="1"/>
  <c r="L1820" i="1"/>
  <c r="J1820" i="1"/>
  <c r="I1820" i="1"/>
  <c r="H1820" i="1"/>
  <c r="G1820" i="1"/>
  <c r="F1820" i="1"/>
  <c r="K1820" i="1" s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 s="1"/>
  <c r="L1818" i="1"/>
  <c r="J1818" i="1"/>
  <c r="I1818" i="1"/>
  <c r="H1818" i="1"/>
  <c r="G1818" i="1"/>
  <c r="F1818" i="1"/>
  <c r="K1818" i="1" s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 s="1"/>
  <c r="L1816" i="1"/>
  <c r="J1816" i="1"/>
  <c r="I1816" i="1"/>
  <c r="H1816" i="1"/>
  <c r="G1816" i="1"/>
  <c r="F1816" i="1"/>
  <c r="K1816" i="1" s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 s="1"/>
  <c r="L1814" i="1"/>
  <c r="J1814" i="1"/>
  <c r="I1814" i="1"/>
  <c r="H1814" i="1"/>
  <c r="G1814" i="1"/>
  <c r="F1814" i="1"/>
  <c r="K1814" i="1" s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 s="1"/>
  <c r="L1812" i="1"/>
  <c r="J1812" i="1"/>
  <c r="I1812" i="1"/>
  <c r="H1812" i="1"/>
  <c r="G1812" i="1"/>
  <c r="F1812" i="1"/>
  <c r="K1812" i="1" s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 s="1"/>
  <c r="L1810" i="1"/>
  <c r="J1810" i="1"/>
  <c r="I1810" i="1"/>
  <c r="H1810" i="1"/>
  <c r="G1810" i="1"/>
  <c r="F1810" i="1"/>
  <c r="K1810" i="1" s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 s="1"/>
  <c r="L1808" i="1"/>
  <c r="J1808" i="1"/>
  <c r="I1808" i="1"/>
  <c r="H1808" i="1"/>
  <c r="G1808" i="1"/>
  <c r="F1808" i="1"/>
  <c r="K1808" i="1" s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 s="1"/>
  <c r="L1806" i="1"/>
  <c r="J1806" i="1"/>
  <c r="I1806" i="1"/>
  <c r="H1806" i="1"/>
  <c r="G1806" i="1"/>
  <c r="F1806" i="1"/>
  <c r="K1806" i="1" s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 s="1"/>
  <c r="L1804" i="1"/>
  <c r="J1804" i="1"/>
  <c r="I1804" i="1"/>
  <c r="H1804" i="1"/>
  <c r="G1804" i="1"/>
  <c r="F1804" i="1"/>
  <c r="K1804" i="1" s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 s="1"/>
  <c r="L1802" i="1"/>
  <c r="J1802" i="1"/>
  <c r="I1802" i="1"/>
  <c r="H1802" i="1"/>
  <c r="G1802" i="1"/>
  <c r="F1802" i="1"/>
  <c r="K1802" i="1" s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 s="1"/>
  <c r="L1800" i="1"/>
  <c r="J1800" i="1"/>
  <c r="I1800" i="1"/>
  <c r="H1800" i="1"/>
  <c r="G1800" i="1"/>
  <c r="F1800" i="1"/>
  <c r="K1800" i="1" s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 s="1"/>
  <c r="L1798" i="1"/>
  <c r="J1798" i="1"/>
  <c r="I1798" i="1"/>
  <c r="H1798" i="1"/>
  <c r="G1798" i="1"/>
  <c r="F1798" i="1"/>
  <c r="K1798" i="1" s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 s="1"/>
  <c r="L1796" i="1"/>
  <c r="J1796" i="1"/>
  <c r="I1796" i="1"/>
  <c r="H1796" i="1"/>
  <c r="G1796" i="1"/>
  <c r="F1796" i="1"/>
  <c r="K1796" i="1" s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 s="1"/>
  <c r="L1794" i="1"/>
  <c r="J1794" i="1"/>
  <c r="I1794" i="1"/>
  <c r="H1794" i="1"/>
  <c r="G1794" i="1"/>
  <c r="F1794" i="1"/>
  <c r="K1794" i="1" s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 s="1"/>
  <c r="L1792" i="1"/>
  <c r="J1792" i="1"/>
  <c r="I1792" i="1"/>
  <c r="H1792" i="1"/>
  <c r="G1792" i="1"/>
  <c r="F1792" i="1"/>
  <c r="K1792" i="1" s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 s="1"/>
  <c r="L1790" i="1"/>
  <c r="J1790" i="1"/>
  <c r="I1790" i="1"/>
  <c r="H1790" i="1"/>
  <c r="G1790" i="1"/>
  <c r="F1790" i="1"/>
  <c r="K1790" i="1" s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 s="1"/>
  <c r="L1788" i="1"/>
  <c r="J1788" i="1"/>
  <c r="I1788" i="1"/>
  <c r="H1788" i="1"/>
  <c r="G1788" i="1"/>
  <c r="F1788" i="1"/>
  <c r="K1788" i="1" s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 s="1"/>
  <c r="L1786" i="1"/>
  <c r="J1786" i="1"/>
  <c r="I1786" i="1"/>
  <c r="H1786" i="1"/>
  <c r="G1786" i="1"/>
  <c r="F1786" i="1"/>
  <c r="K1786" i="1" s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 s="1"/>
  <c r="L1784" i="1"/>
  <c r="J1784" i="1"/>
  <c r="I1784" i="1"/>
  <c r="H1784" i="1"/>
  <c r="G1784" i="1"/>
  <c r="F1784" i="1"/>
  <c r="K1784" i="1" s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 s="1"/>
  <c r="L1782" i="1"/>
  <c r="J1782" i="1"/>
  <c r="I1782" i="1"/>
  <c r="H1782" i="1"/>
  <c r="G1782" i="1"/>
  <c r="F1782" i="1"/>
  <c r="K1782" i="1" s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 s="1"/>
  <c r="L1780" i="1"/>
  <c r="J1780" i="1"/>
  <c r="I1780" i="1"/>
  <c r="H1780" i="1"/>
  <c r="G1780" i="1"/>
  <c r="F1780" i="1"/>
  <c r="K1780" i="1" s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 s="1"/>
  <c r="L1778" i="1"/>
  <c r="J1778" i="1"/>
  <c r="I1778" i="1"/>
  <c r="H1778" i="1"/>
  <c r="G1778" i="1"/>
  <c r="F1778" i="1"/>
  <c r="K1778" i="1" s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 s="1"/>
  <c r="L1776" i="1"/>
  <c r="J1776" i="1"/>
  <c r="I1776" i="1"/>
  <c r="H1776" i="1"/>
  <c r="G1776" i="1"/>
  <c r="F1776" i="1"/>
  <c r="K1776" i="1" s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 s="1"/>
  <c r="L1774" i="1"/>
  <c r="J1774" i="1"/>
  <c r="I1774" i="1"/>
  <c r="H1774" i="1"/>
  <c r="G1774" i="1"/>
  <c r="F1774" i="1"/>
  <c r="K1774" i="1" s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 s="1"/>
  <c r="L1772" i="1"/>
  <c r="J1772" i="1"/>
  <c r="I1772" i="1"/>
  <c r="H1772" i="1"/>
  <c r="G1772" i="1"/>
  <c r="F1772" i="1"/>
  <c r="K1772" i="1" s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 s="1"/>
  <c r="L1770" i="1"/>
  <c r="J1770" i="1"/>
  <c r="I1770" i="1"/>
  <c r="H1770" i="1"/>
  <c r="G1770" i="1"/>
  <c r="F1770" i="1"/>
  <c r="K1770" i="1" s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 s="1"/>
  <c r="L1768" i="1"/>
  <c r="J1768" i="1"/>
  <c r="I1768" i="1"/>
  <c r="H1768" i="1"/>
  <c r="G1768" i="1"/>
  <c r="F1768" i="1"/>
  <c r="K1768" i="1" s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 s="1"/>
  <c r="L1766" i="1"/>
  <c r="J1766" i="1"/>
  <c r="I1766" i="1"/>
  <c r="H1766" i="1"/>
  <c r="G1766" i="1"/>
  <c r="F1766" i="1"/>
  <c r="K1766" i="1" s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 s="1"/>
  <c r="L1764" i="1"/>
  <c r="J1764" i="1"/>
  <c r="I1764" i="1"/>
  <c r="H1764" i="1"/>
  <c r="G1764" i="1"/>
  <c r="F1764" i="1"/>
  <c r="K1764" i="1" s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 s="1"/>
  <c r="L1762" i="1"/>
  <c r="J1762" i="1"/>
  <c r="I1762" i="1"/>
  <c r="H1762" i="1"/>
  <c r="G1762" i="1"/>
  <c r="F1762" i="1"/>
  <c r="K1762" i="1" s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 s="1"/>
  <c r="L1760" i="1"/>
  <c r="J1760" i="1"/>
  <c r="I1760" i="1"/>
  <c r="H1760" i="1"/>
  <c r="G1760" i="1"/>
  <c r="F1760" i="1"/>
  <c r="K1760" i="1" s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 s="1"/>
  <c r="L1758" i="1"/>
  <c r="J1758" i="1"/>
  <c r="I1758" i="1"/>
  <c r="H1758" i="1"/>
  <c r="G1758" i="1"/>
  <c r="F1758" i="1"/>
  <c r="K1758" i="1" s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 s="1"/>
  <c r="L1756" i="1"/>
  <c r="J1756" i="1"/>
  <c r="I1756" i="1"/>
  <c r="H1756" i="1"/>
  <c r="G1756" i="1"/>
  <c r="F1756" i="1"/>
  <c r="K1756" i="1" s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 s="1"/>
  <c r="L1754" i="1"/>
  <c r="J1754" i="1"/>
  <c r="I1754" i="1"/>
  <c r="H1754" i="1"/>
  <c r="G1754" i="1"/>
  <c r="F1754" i="1"/>
  <c r="K1754" i="1" s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 s="1"/>
  <c r="L1752" i="1"/>
  <c r="J1752" i="1"/>
  <c r="I1752" i="1"/>
  <c r="H1752" i="1"/>
  <c r="G1752" i="1"/>
  <c r="F1752" i="1"/>
  <c r="K1752" i="1" s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 s="1"/>
  <c r="L1750" i="1"/>
  <c r="J1750" i="1"/>
  <c r="I1750" i="1"/>
  <c r="H1750" i="1"/>
  <c r="G1750" i="1"/>
  <c r="F1750" i="1"/>
  <c r="K1750" i="1" s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 s="1"/>
  <c r="L1748" i="1"/>
  <c r="J1748" i="1"/>
  <c r="I1748" i="1"/>
  <c r="H1748" i="1"/>
  <c r="G1748" i="1"/>
  <c r="F1748" i="1"/>
  <c r="K1748" i="1" s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 s="1"/>
  <c r="L1746" i="1"/>
  <c r="J1746" i="1"/>
  <c r="I1746" i="1"/>
  <c r="H1746" i="1"/>
  <c r="G1746" i="1"/>
  <c r="F1746" i="1"/>
  <c r="K1746" i="1" s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 s="1"/>
  <c r="L1744" i="1"/>
  <c r="J1744" i="1"/>
  <c r="I1744" i="1"/>
  <c r="H1744" i="1"/>
  <c r="G1744" i="1"/>
  <c r="F1744" i="1"/>
  <c r="K1744" i="1" s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 s="1"/>
  <c r="L1742" i="1"/>
  <c r="J1742" i="1"/>
  <c r="I1742" i="1"/>
  <c r="H1742" i="1"/>
  <c r="G1742" i="1"/>
  <c r="F1742" i="1"/>
  <c r="K1742" i="1" s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 s="1"/>
  <c r="L1740" i="1"/>
  <c r="J1740" i="1"/>
  <c r="I1740" i="1"/>
  <c r="H1740" i="1"/>
  <c r="G1740" i="1"/>
  <c r="F1740" i="1"/>
  <c r="K1740" i="1" s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 s="1"/>
  <c r="L1738" i="1"/>
  <c r="J1738" i="1"/>
  <c r="I1738" i="1"/>
  <c r="H1738" i="1"/>
  <c r="G1738" i="1"/>
  <c r="F1738" i="1"/>
  <c r="K1738" i="1" s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 s="1"/>
  <c r="L1736" i="1"/>
  <c r="J1736" i="1"/>
  <c r="I1736" i="1"/>
  <c r="H1736" i="1"/>
  <c r="G1736" i="1"/>
  <c r="F1736" i="1"/>
  <c r="K1736" i="1" s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 s="1"/>
  <c r="L1734" i="1"/>
  <c r="J1734" i="1"/>
  <c r="I1734" i="1"/>
  <c r="H1734" i="1"/>
  <c r="G1734" i="1"/>
  <c r="F1734" i="1"/>
  <c r="K1734" i="1" s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 s="1"/>
  <c r="L1732" i="1"/>
  <c r="J1732" i="1"/>
  <c r="I1732" i="1"/>
  <c r="H1732" i="1"/>
  <c r="G1732" i="1"/>
  <c r="F1732" i="1"/>
  <c r="K1732" i="1" s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 s="1"/>
  <c r="L1730" i="1"/>
  <c r="J1730" i="1"/>
  <c r="I1730" i="1"/>
  <c r="H1730" i="1"/>
  <c r="G1730" i="1"/>
  <c r="F1730" i="1"/>
  <c r="K1730" i="1" s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 s="1"/>
  <c r="L1728" i="1"/>
  <c r="J1728" i="1"/>
  <c r="I1728" i="1"/>
  <c r="H1728" i="1"/>
  <c r="G1728" i="1"/>
  <c r="F1728" i="1"/>
  <c r="K1728" i="1" s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 s="1"/>
  <c r="L1726" i="1"/>
  <c r="J1726" i="1"/>
  <c r="I1726" i="1"/>
  <c r="H1726" i="1"/>
  <c r="G1726" i="1"/>
  <c r="F1726" i="1"/>
  <c r="K1726" i="1" s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 s="1"/>
  <c r="L1724" i="1"/>
  <c r="J1724" i="1"/>
  <c r="I1724" i="1"/>
  <c r="H1724" i="1"/>
  <c r="G1724" i="1"/>
  <c r="F1724" i="1"/>
  <c r="K1724" i="1" s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 s="1"/>
  <c r="L1722" i="1"/>
  <c r="J1722" i="1"/>
  <c r="I1722" i="1"/>
  <c r="H1722" i="1"/>
  <c r="G1722" i="1"/>
  <c r="F1722" i="1"/>
  <c r="K1722" i="1" s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 s="1"/>
  <c r="L1720" i="1"/>
  <c r="J1720" i="1"/>
  <c r="I1720" i="1"/>
  <c r="H1720" i="1"/>
  <c r="G1720" i="1"/>
  <c r="F1720" i="1"/>
  <c r="K1720" i="1" s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 s="1"/>
  <c r="L1718" i="1"/>
  <c r="J1718" i="1"/>
  <c r="I1718" i="1"/>
  <c r="H1718" i="1"/>
  <c r="G1718" i="1"/>
  <c r="F1718" i="1"/>
  <c r="K1718" i="1" s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 s="1"/>
  <c r="L1716" i="1"/>
  <c r="J1716" i="1"/>
  <c r="I1716" i="1"/>
  <c r="H1716" i="1"/>
  <c r="G1716" i="1"/>
  <c r="F1716" i="1"/>
  <c r="K1716" i="1" s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 s="1"/>
  <c r="L1714" i="1"/>
  <c r="J1714" i="1"/>
  <c r="I1714" i="1"/>
  <c r="H1714" i="1"/>
  <c r="G1714" i="1"/>
  <c r="F1714" i="1"/>
  <c r="K1714" i="1" s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 s="1"/>
  <c r="L1712" i="1"/>
  <c r="J1712" i="1"/>
  <c r="I1712" i="1"/>
  <c r="H1712" i="1"/>
  <c r="G1712" i="1"/>
  <c r="F1712" i="1"/>
  <c r="K1712" i="1" s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 s="1"/>
  <c r="L1710" i="1"/>
  <c r="J1710" i="1"/>
  <c r="I1710" i="1"/>
  <c r="H1710" i="1"/>
  <c r="G1710" i="1"/>
  <c r="F1710" i="1"/>
  <c r="K1710" i="1" s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 s="1"/>
  <c r="L1708" i="1"/>
  <c r="J1708" i="1"/>
  <c r="I1708" i="1"/>
  <c r="H1708" i="1"/>
  <c r="G1708" i="1"/>
  <c r="F1708" i="1"/>
  <c r="K1708" i="1" s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 s="1"/>
  <c r="L1706" i="1"/>
  <c r="J1706" i="1"/>
  <c r="I1706" i="1"/>
  <c r="H1706" i="1"/>
  <c r="G1706" i="1"/>
  <c r="F1706" i="1"/>
  <c r="K1706" i="1" s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 s="1"/>
  <c r="L1704" i="1"/>
  <c r="J1704" i="1"/>
  <c r="I1704" i="1"/>
  <c r="H1704" i="1"/>
  <c r="G1704" i="1"/>
  <c r="F1704" i="1"/>
  <c r="K1704" i="1" s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 s="1"/>
  <c r="L1702" i="1"/>
  <c r="J1702" i="1"/>
  <c r="I1702" i="1"/>
  <c r="H1702" i="1"/>
  <c r="G1702" i="1"/>
  <c r="F1702" i="1"/>
  <c r="K1702" i="1" s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 s="1"/>
  <c r="L1700" i="1"/>
  <c r="J1700" i="1"/>
  <c r="I1700" i="1"/>
  <c r="H1700" i="1"/>
  <c r="G1700" i="1"/>
  <c r="F1700" i="1"/>
  <c r="K1700" i="1" s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 s="1"/>
  <c r="L1698" i="1"/>
  <c r="J1698" i="1"/>
  <c r="I1698" i="1"/>
  <c r="H1698" i="1"/>
  <c r="G1698" i="1"/>
  <c r="F1698" i="1"/>
  <c r="K1698" i="1" s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 s="1"/>
  <c r="L1696" i="1"/>
  <c r="J1696" i="1"/>
  <c r="I1696" i="1"/>
  <c r="H1696" i="1"/>
  <c r="G1696" i="1"/>
  <c r="F1696" i="1"/>
  <c r="K1696" i="1" s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 s="1"/>
  <c r="L1694" i="1"/>
  <c r="J1694" i="1"/>
  <c r="I1694" i="1"/>
  <c r="H1694" i="1"/>
  <c r="G1694" i="1"/>
  <c r="F1694" i="1"/>
  <c r="K1694" i="1" s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 s="1"/>
  <c r="L1692" i="1"/>
  <c r="J1692" i="1"/>
  <c r="I1692" i="1"/>
  <c r="H1692" i="1"/>
  <c r="G1692" i="1"/>
  <c r="F1692" i="1"/>
  <c r="K1692" i="1" s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 s="1"/>
  <c r="L1690" i="1"/>
  <c r="J1690" i="1"/>
  <c r="I1690" i="1"/>
  <c r="H1690" i="1"/>
  <c r="G1690" i="1"/>
  <c r="F1690" i="1"/>
  <c r="K1690" i="1" s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 s="1"/>
  <c r="L1688" i="1"/>
  <c r="J1688" i="1"/>
  <c r="I1688" i="1"/>
  <c r="H1688" i="1"/>
  <c r="G1688" i="1"/>
  <c r="F1688" i="1"/>
  <c r="K1688" i="1" s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 s="1"/>
  <c r="L1686" i="1"/>
  <c r="J1686" i="1"/>
  <c r="I1686" i="1"/>
  <c r="H1686" i="1"/>
  <c r="G1686" i="1"/>
  <c r="F1686" i="1"/>
  <c r="K1686" i="1" s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 s="1"/>
  <c r="L1684" i="1"/>
  <c r="J1684" i="1"/>
  <c r="I1684" i="1"/>
  <c r="H1684" i="1"/>
  <c r="G1684" i="1"/>
  <c r="F1684" i="1"/>
  <c r="K1684" i="1" s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 s="1"/>
  <c r="L1682" i="1"/>
  <c r="J1682" i="1"/>
  <c r="I1682" i="1"/>
  <c r="H1682" i="1"/>
  <c r="G1682" i="1"/>
  <c r="F1682" i="1"/>
  <c r="K1682" i="1" s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 s="1"/>
  <c r="L1680" i="1"/>
  <c r="J1680" i="1"/>
  <c r="I1680" i="1"/>
  <c r="H1680" i="1"/>
  <c r="G1680" i="1"/>
  <c r="F1680" i="1"/>
  <c r="K1680" i="1" s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 s="1"/>
  <c r="L1678" i="1"/>
  <c r="J1678" i="1"/>
  <c r="I1678" i="1"/>
  <c r="H1678" i="1"/>
  <c r="G1678" i="1"/>
  <c r="F1678" i="1"/>
  <c r="K1678" i="1" s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 s="1"/>
  <c r="L1676" i="1"/>
  <c r="J1676" i="1"/>
  <c r="I1676" i="1"/>
  <c r="H1676" i="1"/>
  <c r="G1676" i="1"/>
  <c r="F1676" i="1"/>
  <c r="K1676" i="1" s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 s="1"/>
  <c r="L1674" i="1"/>
  <c r="J1674" i="1"/>
  <c r="I1674" i="1"/>
  <c r="H1674" i="1"/>
  <c r="G1674" i="1"/>
  <c r="F1674" i="1"/>
  <c r="K1674" i="1" s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 s="1"/>
  <c r="L1672" i="1"/>
  <c r="J1672" i="1"/>
  <c r="I1672" i="1"/>
  <c r="H1672" i="1"/>
  <c r="G1672" i="1"/>
  <c r="F1672" i="1"/>
  <c r="K1672" i="1" s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 s="1"/>
  <c r="L1670" i="1"/>
  <c r="J1670" i="1"/>
  <c r="I1670" i="1"/>
  <c r="H1670" i="1"/>
  <c r="G1670" i="1"/>
  <c r="F1670" i="1"/>
  <c r="K1670" i="1" s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 s="1"/>
  <c r="L1668" i="1"/>
  <c r="J1668" i="1"/>
  <c r="I1668" i="1"/>
  <c r="H1668" i="1"/>
  <c r="G1668" i="1"/>
  <c r="F1668" i="1"/>
  <c r="K1668" i="1" s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 s="1"/>
  <c r="L1666" i="1"/>
  <c r="J1666" i="1"/>
  <c r="I1666" i="1"/>
  <c r="H1666" i="1"/>
  <c r="G1666" i="1"/>
  <c r="F1666" i="1"/>
  <c r="K1666" i="1" s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 s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 s="1"/>
  <c r="L1662" i="1"/>
  <c r="J1662" i="1"/>
  <c r="I1662" i="1"/>
  <c r="H1662" i="1"/>
  <c r="G1662" i="1"/>
  <c r="F1662" i="1"/>
  <c r="K1662" i="1" s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 s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 s="1"/>
  <c r="L1658" i="1"/>
  <c r="J1658" i="1"/>
  <c r="I1658" i="1"/>
  <c r="H1658" i="1"/>
  <c r="G1658" i="1"/>
  <c r="F1658" i="1"/>
  <c r="K1658" i="1" s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 s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 s="1"/>
  <c r="L1654" i="1"/>
  <c r="J1654" i="1"/>
  <c r="I1654" i="1"/>
  <c r="H1654" i="1"/>
  <c r="G1654" i="1"/>
  <c r="F1654" i="1"/>
  <c r="K1654" i="1" s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 s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 s="1"/>
  <c r="L1650" i="1"/>
  <c r="J1650" i="1"/>
  <c r="I1650" i="1"/>
  <c r="H1650" i="1"/>
  <c r="G1650" i="1"/>
  <c r="F1650" i="1"/>
  <c r="K1650" i="1" s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 s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 s="1"/>
  <c r="L1646" i="1"/>
  <c r="J1646" i="1"/>
  <c r="I1646" i="1"/>
  <c r="H1646" i="1"/>
  <c r="G1646" i="1"/>
  <c r="F1646" i="1"/>
  <c r="K1646" i="1" s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 s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 s="1"/>
  <c r="L1642" i="1"/>
  <c r="J1642" i="1"/>
  <c r="I1642" i="1"/>
  <c r="H1642" i="1"/>
  <c r="G1642" i="1"/>
  <c r="F1642" i="1"/>
  <c r="K1642" i="1" s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 s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 s="1"/>
  <c r="L1638" i="1"/>
  <c r="J1638" i="1"/>
  <c r="I1638" i="1"/>
  <c r="H1638" i="1"/>
  <c r="G1638" i="1"/>
  <c r="F1638" i="1"/>
  <c r="K1638" i="1" s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 s="1"/>
  <c r="L1636" i="1"/>
  <c r="J1636" i="1"/>
  <c r="I1636" i="1"/>
  <c r="H1636" i="1"/>
  <c r="G1636" i="1"/>
  <c r="F1636" i="1"/>
  <c r="K1636" i="1" s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 s="1"/>
  <c r="L1634" i="1"/>
  <c r="J1634" i="1"/>
  <c r="I1634" i="1"/>
  <c r="H1634" i="1"/>
  <c r="G1634" i="1"/>
  <c r="F1634" i="1"/>
  <c r="K1634" i="1" s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 s="1"/>
  <c r="L1632" i="1"/>
  <c r="J1632" i="1"/>
  <c r="I1632" i="1"/>
  <c r="H1632" i="1"/>
  <c r="G1632" i="1"/>
  <c r="F1632" i="1"/>
  <c r="K1632" i="1" s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 s="1"/>
  <c r="L1630" i="1"/>
  <c r="J1630" i="1"/>
  <c r="I1630" i="1"/>
  <c r="H1630" i="1"/>
  <c r="G1630" i="1"/>
  <c r="F1630" i="1"/>
  <c r="K1630" i="1" s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 s="1"/>
  <c r="L1628" i="1"/>
  <c r="J1628" i="1"/>
  <c r="I1628" i="1"/>
  <c r="H1628" i="1"/>
  <c r="G1628" i="1"/>
  <c r="F1628" i="1"/>
  <c r="K1628" i="1" s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 s="1"/>
  <c r="L1626" i="1"/>
  <c r="J1626" i="1"/>
  <c r="I1626" i="1"/>
  <c r="H1626" i="1"/>
  <c r="G1626" i="1"/>
  <c r="F1626" i="1"/>
  <c r="K1626" i="1" s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 s="1"/>
  <c r="L1624" i="1"/>
  <c r="J1624" i="1"/>
  <c r="I1624" i="1"/>
  <c r="H1624" i="1"/>
  <c r="G1624" i="1"/>
  <c r="F1624" i="1"/>
  <c r="K1624" i="1" s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 s="1"/>
  <c r="L1622" i="1"/>
  <c r="J1622" i="1"/>
  <c r="I1622" i="1"/>
  <c r="H1622" i="1"/>
  <c r="G1622" i="1"/>
  <c r="F1622" i="1"/>
  <c r="K1622" i="1" s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 s="1"/>
  <c r="L1620" i="1"/>
  <c r="J1620" i="1"/>
  <c r="I1620" i="1"/>
  <c r="H1620" i="1"/>
  <c r="G1620" i="1"/>
  <c r="F1620" i="1"/>
  <c r="K1620" i="1" s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 s="1"/>
  <c r="L1618" i="1"/>
  <c r="J1618" i="1"/>
  <c r="I1618" i="1"/>
  <c r="H1618" i="1"/>
  <c r="G1618" i="1"/>
  <c r="F1618" i="1"/>
  <c r="K1618" i="1" s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 s="1"/>
  <c r="L1616" i="1"/>
  <c r="J1616" i="1"/>
  <c r="I1616" i="1"/>
  <c r="H1616" i="1"/>
  <c r="G1616" i="1"/>
  <c r="F1616" i="1"/>
  <c r="K1616" i="1" s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 s="1"/>
  <c r="L1614" i="1"/>
  <c r="J1614" i="1"/>
  <c r="I1614" i="1"/>
  <c r="H1614" i="1"/>
  <c r="G1614" i="1"/>
  <c r="F1614" i="1"/>
  <c r="K1614" i="1" s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 s="1"/>
  <c r="L1612" i="1"/>
  <c r="J1612" i="1"/>
  <c r="I1612" i="1"/>
  <c r="H1612" i="1"/>
  <c r="G1612" i="1"/>
  <c r="F1612" i="1"/>
  <c r="K1612" i="1" s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 s="1"/>
  <c r="L1610" i="1"/>
  <c r="J1610" i="1"/>
  <c r="I1610" i="1"/>
  <c r="H1610" i="1"/>
  <c r="G1610" i="1"/>
  <c r="F1610" i="1"/>
  <c r="K1610" i="1" s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 s="1"/>
  <c r="L1608" i="1"/>
  <c r="J1608" i="1"/>
  <c r="I1608" i="1"/>
  <c r="H1608" i="1"/>
  <c r="G1608" i="1"/>
  <c r="F1608" i="1"/>
  <c r="K1608" i="1" s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 s="1"/>
  <c r="L1606" i="1"/>
  <c r="J1606" i="1"/>
  <c r="I1606" i="1"/>
  <c r="H1606" i="1"/>
  <c r="G1606" i="1"/>
  <c r="F1606" i="1"/>
  <c r="K1606" i="1" s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 s="1"/>
  <c r="L1604" i="1"/>
  <c r="J1604" i="1"/>
  <c r="I1604" i="1"/>
  <c r="H1604" i="1"/>
  <c r="G1604" i="1"/>
  <c r="F1604" i="1"/>
  <c r="K1604" i="1" s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 s="1"/>
  <c r="L1602" i="1"/>
  <c r="J1602" i="1"/>
  <c r="I1602" i="1"/>
  <c r="H1602" i="1"/>
  <c r="G1602" i="1"/>
  <c r="F1602" i="1"/>
  <c r="K1602" i="1" s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 s="1"/>
  <c r="L1600" i="1"/>
  <c r="J1600" i="1"/>
  <c r="I1600" i="1"/>
  <c r="H1600" i="1"/>
  <c r="G1600" i="1"/>
  <c r="F1600" i="1"/>
  <c r="K1600" i="1" s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 s="1"/>
  <c r="L1598" i="1"/>
  <c r="J1598" i="1"/>
  <c r="I1598" i="1"/>
  <c r="H1598" i="1"/>
  <c r="G1598" i="1"/>
  <c r="F1598" i="1"/>
  <c r="K1598" i="1" s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 s="1"/>
  <c r="L1596" i="1"/>
  <c r="J1596" i="1"/>
  <c r="I1596" i="1"/>
  <c r="H1596" i="1"/>
  <c r="G1596" i="1"/>
  <c r="F1596" i="1"/>
  <c r="K1596" i="1" s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 s="1"/>
  <c r="L1594" i="1"/>
  <c r="J1594" i="1"/>
  <c r="I1594" i="1"/>
  <c r="H1594" i="1"/>
  <c r="G1594" i="1"/>
  <c r="F1594" i="1"/>
  <c r="K1594" i="1" s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 s="1"/>
  <c r="L1592" i="1"/>
  <c r="J1592" i="1"/>
  <c r="I1592" i="1"/>
  <c r="H1592" i="1"/>
  <c r="G1592" i="1"/>
  <c r="F1592" i="1"/>
  <c r="K1592" i="1" s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 s="1"/>
  <c r="L1590" i="1"/>
  <c r="J1590" i="1"/>
  <c r="I1590" i="1"/>
  <c r="H1590" i="1"/>
  <c r="G1590" i="1"/>
  <c r="F1590" i="1"/>
  <c r="K1590" i="1" s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 s="1"/>
  <c r="L1588" i="1"/>
  <c r="J1588" i="1"/>
  <c r="I1588" i="1"/>
  <c r="H1588" i="1"/>
  <c r="G1588" i="1"/>
  <c r="F1588" i="1"/>
  <c r="K1588" i="1" s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 s="1"/>
  <c r="L1586" i="1"/>
  <c r="J1586" i="1"/>
  <c r="I1586" i="1"/>
  <c r="H1586" i="1"/>
  <c r="G1586" i="1"/>
  <c r="F1586" i="1"/>
  <c r="K1586" i="1" s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 s="1"/>
  <c r="L1584" i="1"/>
  <c r="J1584" i="1"/>
  <c r="I1584" i="1"/>
  <c r="H1584" i="1"/>
  <c r="G1584" i="1"/>
  <c r="F1584" i="1"/>
  <c r="K1584" i="1" s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 s="1"/>
  <c r="L1582" i="1"/>
  <c r="J1582" i="1"/>
  <c r="I1582" i="1"/>
  <c r="H1582" i="1"/>
  <c r="G1582" i="1"/>
  <c r="F1582" i="1"/>
  <c r="K1582" i="1" s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 s="1"/>
  <c r="L1580" i="1"/>
  <c r="J1580" i="1"/>
  <c r="I1580" i="1"/>
  <c r="H1580" i="1"/>
  <c r="G1580" i="1"/>
  <c r="F1580" i="1"/>
  <c r="K1580" i="1" s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 s="1"/>
  <c r="L1578" i="1"/>
  <c r="J1578" i="1"/>
  <c r="I1578" i="1"/>
  <c r="H1578" i="1"/>
  <c r="G1578" i="1"/>
  <c r="F1578" i="1"/>
  <c r="K1578" i="1" s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J1576" i="1"/>
  <c r="I1576" i="1"/>
  <c r="H1576" i="1"/>
  <c r="G1576" i="1"/>
  <c r="F1576" i="1"/>
  <c r="K1576" i="1" s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 s="1"/>
  <c r="L1501" i="1"/>
  <c r="J1501" i="1"/>
  <c r="I1501" i="1"/>
  <c r="H1501" i="1"/>
  <c r="G1501" i="1"/>
  <c r="F1501" i="1"/>
  <c r="K1501" i="1" s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 s="1"/>
  <c r="L1499" i="1"/>
  <c r="J1499" i="1"/>
  <c r="I1499" i="1"/>
  <c r="H1499" i="1"/>
  <c r="G1499" i="1"/>
  <c r="F1499" i="1"/>
  <c r="K1499" i="1" s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 s="1"/>
  <c r="L1497" i="1"/>
  <c r="J1497" i="1"/>
  <c r="I1497" i="1"/>
  <c r="H1497" i="1"/>
  <c r="G1497" i="1"/>
  <c r="F1497" i="1"/>
  <c r="K1497" i="1" s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 s="1"/>
  <c r="L1495" i="1"/>
  <c r="J1495" i="1"/>
  <c r="I1495" i="1"/>
  <c r="H1495" i="1"/>
  <c r="G1495" i="1"/>
  <c r="F1495" i="1"/>
  <c r="K1495" i="1" s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 s="1"/>
  <c r="L1493" i="1"/>
  <c r="J1493" i="1"/>
  <c r="I1493" i="1"/>
  <c r="H1493" i="1"/>
  <c r="G1493" i="1"/>
  <c r="F1493" i="1"/>
  <c r="K1493" i="1" s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 s="1"/>
  <c r="L1491" i="1"/>
  <c r="J1491" i="1"/>
  <c r="I1491" i="1"/>
  <c r="H1491" i="1"/>
  <c r="G1491" i="1"/>
  <c r="F1491" i="1"/>
  <c r="K1491" i="1" s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 s="1"/>
  <c r="L1489" i="1"/>
  <c r="J1489" i="1"/>
  <c r="I1489" i="1"/>
  <c r="H1489" i="1"/>
  <c r="G1489" i="1"/>
  <c r="F1489" i="1"/>
  <c r="K1489" i="1" s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 s="1"/>
  <c r="L1487" i="1"/>
  <c r="J1487" i="1"/>
  <c r="I1487" i="1"/>
  <c r="H1487" i="1"/>
  <c r="G1487" i="1"/>
  <c r="F1487" i="1"/>
  <c r="K1487" i="1" s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 s="1"/>
  <c r="L1485" i="1"/>
  <c r="J1485" i="1"/>
  <c r="I1485" i="1"/>
  <c r="H1485" i="1"/>
  <c r="G1485" i="1"/>
  <c r="F1485" i="1"/>
  <c r="K1485" i="1" s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 s="1"/>
  <c r="L1483" i="1"/>
  <c r="J1483" i="1"/>
  <c r="I1483" i="1"/>
  <c r="H1483" i="1"/>
  <c r="G1483" i="1"/>
  <c r="F1483" i="1"/>
  <c r="K1483" i="1" s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 s="1"/>
  <c r="L1481" i="1"/>
  <c r="J1481" i="1"/>
  <c r="I1481" i="1"/>
  <c r="H1481" i="1"/>
  <c r="G1481" i="1"/>
  <c r="F1481" i="1"/>
  <c r="K1481" i="1" s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 s="1"/>
  <c r="L1479" i="1"/>
  <c r="J1479" i="1"/>
  <c r="I1479" i="1"/>
  <c r="H1479" i="1"/>
  <c r="G1479" i="1"/>
  <c r="F1479" i="1"/>
  <c r="K1479" i="1" s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 s="1"/>
  <c r="L1477" i="1"/>
  <c r="J1477" i="1"/>
  <c r="I1477" i="1"/>
  <c r="H1477" i="1"/>
  <c r="G1477" i="1"/>
  <c r="F1477" i="1"/>
  <c r="K1477" i="1" s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 s="1"/>
  <c r="L1475" i="1"/>
  <c r="J1475" i="1"/>
  <c r="I1475" i="1"/>
  <c r="H1475" i="1"/>
  <c r="G1475" i="1"/>
  <c r="F1475" i="1"/>
  <c r="K1475" i="1" s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 s="1"/>
  <c r="L1473" i="1"/>
  <c r="J1473" i="1"/>
  <c r="I1473" i="1"/>
  <c r="H1473" i="1"/>
  <c r="G1473" i="1"/>
  <c r="F1473" i="1"/>
  <c r="K1473" i="1" s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 s="1"/>
  <c r="L1471" i="1"/>
  <c r="J1471" i="1"/>
  <c r="I1471" i="1"/>
  <c r="H1471" i="1"/>
  <c r="G1471" i="1"/>
  <c r="F1471" i="1"/>
  <c r="K1471" i="1" s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 s="1"/>
  <c r="L1469" i="1"/>
  <c r="J1469" i="1"/>
  <c r="I1469" i="1"/>
  <c r="H1469" i="1"/>
  <c r="G1469" i="1"/>
  <c r="F1469" i="1"/>
  <c r="K1469" i="1" s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 s="1"/>
  <c r="L1467" i="1"/>
  <c r="J1467" i="1"/>
  <c r="I1467" i="1"/>
  <c r="H1467" i="1"/>
  <c r="G1467" i="1"/>
  <c r="F1467" i="1"/>
  <c r="K1467" i="1" s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 s="1"/>
  <c r="L1465" i="1"/>
  <c r="J1465" i="1"/>
  <c r="I1465" i="1"/>
  <c r="H1465" i="1"/>
  <c r="G1465" i="1"/>
  <c r="F1465" i="1"/>
  <c r="K1465" i="1" s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 s="1"/>
  <c r="L1463" i="1"/>
  <c r="J1463" i="1"/>
  <c r="I1463" i="1"/>
  <c r="H1463" i="1"/>
  <c r="G1463" i="1"/>
  <c r="F1463" i="1"/>
  <c r="K1463" i="1" s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 s="1"/>
  <c r="L1461" i="1"/>
  <c r="J1461" i="1"/>
  <c r="I1461" i="1"/>
  <c r="H1461" i="1"/>
  <c r="G1461" i="1"/>
  <c r="F1461" i="1"/>
  <c r="K1461" i="1" s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 s="1"/>
  <c r="L1459" i="1"/>
  <c r="J1459" i="1"/>
  <c r="I1459" i="1"/>
  <c r="H1459" i="1"/>
  <c r="G1459" i="1"/>
  <c r="F1459" i="1"/>
  <c r="K1459" i="1" s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 s="1"/>
  <c r="L1457" i="1"/>
  <c r="J1457" i="1"/>
  <c r="I1457" i="1"/>
  <c r="H1457" i="1"/>
  <c r="G1457" i="1"/>
  <c r="F1457" i="1"/>
  <c r="K1457" i="1" s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 s="1"/>
  <c r="L1455" i="1"/>
  <c r="J1455" i="1"/>
  <c r="I1455" i="1"/>
  <c r="H1455" i="1"/>
  <c r="G1455" i="1"/>
  <c r="F1455" i="1"/>
  <c r="K1455" i="1" s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 s="1"/>
  <c r="L1453" i="1"/>
  <c r="J1453" i="1"/>
  <c r="I1453" i="1"/>
  <c r="H1453" i="1"/>
  <c r="G1453" i="1"/>
  <c r="F1453" i="1"/>
  <c r="K1453" i="1" s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 s="1"/>
  <c r="L1451" i="1"/>
  <c r="J1451" i="1"/>
  <c r="I1451" i="1"/>
  <c r="H1451" i="1"/>
  <c r="G1451" i="1"/>
  <c r="F1451" i="1"/>
  <c r="K1451" i="1" s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 s="1"/>
  <c r="L1449" i="1"/>
  <c r="J1449" i="1"/>
  <c r="I1449" i="1"/>
  <c r="H1449" i="1"/>
  <c r="G1449" i="1"/>
  <c r="F1449" i="1"/>
  <c r="K1449" i="1" s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 s="1"/>
  <c r="L1447" i="1"/>
  <c r="J1447" i="1"/>
  <c r="I1447" i="1"/>
  <c r="H1447" i="1"/>
  <c r="G1447" i="1"/>
  <c r="F1447" i="1"/>
  <c r="K1447" i="1" s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 s="1"/>
  <c r="L1445" i="1"/>
  <c r="J1445" i="1"/>
  <c r="I1445" i="1"/>
  <c r="H1445" i="1"/>
  <c r="G1445" i="1"/>
  <c r="F1445" i="1"/>
  <c r="K1445" i="1" s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 s="1"/>
  <c r="L1443" i="1"/>
  <c r="J1443" i="1"/>
  <c r="I1443" i="1"/>
  <c r="H1443" i="1"/>
  <c r="G1443" i="1"/>
  <c r="F1443" i="1"/>
  <c r="K1443" i="1" s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 s="1"/>
  <c r="L1441" i="1"/>
  <c r="J1441" i="1"/>
  <c r="I1441" i="1"/>
  <c r="H1441" i="1"/>
  <c r="G1441" i="1"/>
  <c r="F1441" i="1"/>
  <c r="K1441" i="1" s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 s="1"/>
  <c r="L1439" i="1"/>
  <c r="J1439" i="1"/>
  <c r="I1439" i="1"/>
  <c r="H1439" i="1"/>
  <c r="G1439" i="1"/>
  <c r="F1439" i="1"/>
  <c r="K1439" i="1" s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 s="1"/>
  <c r="L1437" i="1"/>
  <c r="J1437" i="1"/>
  <c r="I1437" i="1"/>
  <c r="H1437" i="1"/>
  <c r="G1437" i="1"/>
  <c r="F1437" i="1"/>
  <c r="K1437" i="1" s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 s="1"/>
  <c r="L1435" i="1"/>
  <c r="J1435" i="1"/>
  <c r="I1435" i="1"/>
  <c r="H1435" i="1"/>
  <c r="G1435" i="1"/>
  <c r="F1435" i="1"/>
  <c r="K1435" i="1" s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 s="1"/>
  <c r="L1433" i="1"/>
  <c r="J1433" i="1"/>
  <c r="I1433" i="1"/>
  <c r="H1433" i="1"/>
  <c r="G1433" i="1"/>
  <c r="F1433" i="1"/>
  <c r="K1433" i="1" s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 s="1"/>
  <c r="L1431" i="1"/>
  <c r="J1431" i="1"/>
  <c r="I1431" i="1"/>
  <c r="H1431" i="1"/>
  <c r="G1431" i="1"/>
  <c r="F1431" i="1"/>
  <c r="K1431" i="1" s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 s="1"/>
  <c r="L1429" i="1"/>
  <c r="J1429" i="1"/>
  <c r="I1429" i="1"/>
  <c r="H1429" i="1"/>
  <c r="G1429" i="1"/>
  <c r="F1429" i="1"/>
  <c r="K1429" i="1" s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 s="1"/>
  <c r="L1427" i="1"/>
  <c r="J1427" i="1"/>
  <c r="I1427" i="1"/>
  <c r="H1427" i="1"/>
  <c r="G1427" i="1"/>
  <c r="F1427" i="1"/>
  <c r="K1427" i="1" s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 s="1"/>
  <c r="L1425" i="1"/>
  <c r="J1425" i="1"/>
  <c r="I1425" i="1"/>
  <c r="H1425" i="1"/>
  <c r="G1425" i="1"/>
  <c r="F1425" i="1"/>
  <c r="K1425" i="1" s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 s="1"/>
  <c r="L1423" i="1"/>
  <c r="J1423" i="1"/>
  <c r="I1423" i="1"/>
  <c r="H1423" i="1"/>
  <c r="G1423" i="1"/>
  <c r="F1423" i="1"/>
  <c r="K1423" i="1" s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 s="1"/>
  <c r="L1421" i="1"/>
  <c r="J1421" i="1"/>
  <c r="I1421" i="1"/>
  <c r="H1421" i="1"/>
  <c r="G1421" i="1"/>
  <c r="F1421" i="1"/>
  <c r="K1421" i="1" s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 s="1"/>
  <c r="L1419" i="1"/>
  <c r="J1419" i="1"/>
  <c r="I1419" i="1"/>
  <c r="H1419" i="1"/>
  <c r="G1419" i="1"/>
  <c r="F1419" i="1"/>
  <c r="K1419" i="1" s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 s="1"/>
  <c r="L1417" i="1"/>
  <c r="J1417" i="1"/>
  <c r="I1417" i="1"/>
  <c r="H1417" i="1"/>
  <c r="G1417" i="1"/>
  <c r="F1417" i="1"/>
  <c r="K1417" i="1" s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 s="1"/>
  <c r="L1415" i="1"/>
  <c r="J1415" i="1"/>
  <c r="I1415" i="1"/>
  <c r="H1415" i="1"/>
  <c r="G1415" i="1"/>
  <c r="F1415" i="1"/>
  <c r="K1415" i="1" s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 s="1"/>
  <c r="L1413" i="1"/>
  <c r="J1413" i="1"/>
  <c r="I1413" i="1"/>
  <c r="H1413" i="1"/>
  <c r="G1413" i="1"/>
  <c r="F1413" i="1"/>
  <c r="K1413" i="1" s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 s="1"/>
  <c r="L1411" i="1"/>
  <c r="J1411" i="1"/>
  <c r="I1411" i="1"/>
  <c r="H1411" i="1"/>
  <c r="G1411" i="1"/>
  <c r="F1411" i="1"/>
  <c r="K1411" i="1" s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 s="1"/>
  <c r="L1409" i="1"/>
  <c r="J1409" i="1"/>
  <c r="I1409" i="1"/>
  <c r="H1409" i="1"/>
  <c r="G1409" i="1"/>
  <c r="F1409" i="1"/>
  <c r="K1409" i="1" s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 s="1"/>
  <c r="L1407" i="1"/>
  <c r="J1407" i="1"/>
  <c r="I1407" i="1"/>
  <c r="H1407" i="1"/>
  <c r="G1407" i="1"/>
  <c r="F1407" i="1"/>
  <c r="K1407" i="1" s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 s="1"/>
  <c r="L1405" i="1"/>
  <c r="J1405" i="1"/>
  <c r="I1405" i="1"/>
  <c r="H1405" i="1"/>
  <c r="G1405" i="1"/>
  <c r="F1405" i="1"/>
  <c r="K1405" i="1" s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 s="1"/>
  <c r="L1403" i="1"/>
  <c r="J1403" i="1"/>
  <c r="I1403" i="1"/>
  <c r="H1403" i="1"/>
  <c r="G1403" i="1"/>
  <c r="F1403" i="1"/>
  <c r="K1403" i="1" s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 s="1"/>
  <c r="L1401" i="1"/>
  <c r="J1401" i="1"/>
  <c r="I1401" i="1"/>
  <c r="H1401" i="1"/>
  <c r="G1401" i="1"/>
  <c r="F1401" i="1"/>
  <c r="K1401" i="1" s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 s="1"/>
  <c r="L1399" i="1"/>
  <c r="J1399" i="1"/>
  <c r="I1399" i="1"/>
  <c r="H1399" i="1"/>
  <c r="G1399" i="1"/>
  <c r="F1399" i="1"/>
  <c r="K1399" i="1" s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 s="1"/>
  <c r="L1397" i="1"/>
  <c r="J1397" i="1"/>
  <c r="I1397" i="1"/>
  <c r="H1397" i="1"/>
  <c r="G1397" i="1"/>
  <c r="F1397" i="1"/>
  <c r="K1397" i="1" s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 s="1"/>
  <c r="L1395" i="1"/>
  <c r="J1395" i="1"/>
  <c r="I1395" i="1"/>
  <c r="H1395" i="1"/>
  <c r="G1395" i="1"/>
  <c r="F1395" i="1"/>
  <c r="K1395" i="1" s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 s="1"/>
  <c r="L1393" i="1"/>
  <c r="J1393" i="1"/>
  <c r="I1393" i="1"/>
  <c r="H1393" i="1"/>
  <c r="G1393" i="1"/>
  <c r="F1393" i="1"/>
  <c r="K1393" i="1" s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 s="1"/>
  <c r="L1391" i="1"/>
  <c r="J1391" i="1"/>
  <c r="I1391" i="1"/>
  <c r="H1391" i="1"/>
  <c r="G1391" i="1"/>
  <c r="F1391" i="1"/>
  <c r="K1391" i="1" s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J1389" i="1"/>
  <c r="I1389" i="1"/>
  <c r="H1389" i="1"/>
  <c r="G1389" i="1"/>
  <c r="F1389" i="1"/>
  <c r="K1389" i="1" s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 s="1"/>
  <c r="L1387" i="1"/>
  <c r="J1387" i="1"/>
  <c r="I1387" i="1"/>
  <c r="H1387" i="1"/>
  <c r="G1387" i="1"/>
  <c r="F1387" i="1"/>
  <c r="K1387" i="1" s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J1385" i="1"/>
  <c r="I1385" i="1"/>
  <c r="H1385" i="1"/>
  <c r="G1385" i="1"/>
  <c r="F1385" i="1"/>
  <c r="K1385" i="1" s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 s="1"/>
  <c r="L1383" i="1"/>
  <c r="J1383" i="1"/>
  <c r="I1383" i="1"/>
  <c r="H1383" i="1"/>
  <c r="G1383" i="1"/>
  <c r="F1383" i="1"/>
  <c r="K1383" i="1" s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J1381" i="1"/>
  <c r="I1381" i="1"/>
  <c r="H1381" i="1"/>
  <c r="G1381" i="1"/>
  <c r="F1381" i="1"/>
  <c r="K1381" i="1" s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J1379" i="1"/>
  <c r="I1379" i="1"/>
  <c r="H1379" i="1"/>
  <c r="G1379" i="1"/>
  <c r="F1379" i="1"/>
  <c r="K1379" i="1" s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 s="1"/>
  <c r="L1377" i="1"/>
  <c r="J1377" i="1"/>
  <c r="I1377" i="1"/>
  <c r="H1377" i="1"/>
  <c r="G1377" i="1"/>
  <c r="F1377" i="1"/>
  <c r="K1377" i="1" s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 s="1"/>
  <c r="L1375" i="1"/>
  <c r="J1375" i="1"/>
  <c r="I1375" i="1"/>
  <c r="H1375" i="1"/>
  <c r="G1375" i="1"/>
  <c r="F1375" i="1"/>
  <c r="K1375" i="1" s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J1373" i="1"/>
  <c r="I1373" i="1"/>
  <c r="H1373" i="1"/>
  <c r="G1373" i="1"/>
  <c r="F1373" i="1"/>
  <c r="K1373" i="1" s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 s="1"/>
  <c r="L1371" i="1"/>
  <c r="J1371" i="1"/>
  <c r="I1371" i="1"/>
  <c r="H1371" i="1"/>
  <c r="G1371" i="1"/>
  <c r="F1371" i="1"/>
  <c r="K1371" i="1" s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J1369" i="1"/>
  <c r="I1369" i="1"/>
  <c r="H1369" i="1"/>
  <c r="G1369" i="1"/>
  <c r="F1369" i="1"/>
  <c r="K1369" i="1" s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 s="1"/>
  <c r="L1367" i="1"/>
  <c r="J1367" i="1"/>
  <c r="I1367" i="1"/>
  <c r="H1367" i="1"/>
  <c r="G1367" i="1"/>
  <c r="F1367" i="1"/>
  <c r="K1367" i="1" s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J1365" i="1"/>
  <c r="I1365" i="1"/>
  <c r="H1365" i="1"/>
  <c r="G1365" i="1"/>
  <c r="F1365" i="1"/>
  <c r="K1365" i="1" s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J1363" i="1"/>
  <c r="I1363" i="1"/>
  <c r="H1363" i="1"/>
  <c r="G1363" i="1"/>
  <c r="F1363" i="1"/>
  <c r="K1363" i="1" s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 s="1"/>
  <c r="L1361" i="1"/>
  <c r="J1361" i="1"/>
  <c r="I1361" i="1"/>
  <c r="H1361" i="1"/>
  <c r="G1361" i="1"/>
  <c r="F1361" i="1"/>
  <c r="K1361" i="1" s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 s="1"/>
  <c r="L1359" i="1"/>
  <c r="J1359" i="1"/>
  <c r="I1359" i="1"/>
  <c r="H1359" i="1"/>
  <c r="G1359" i="1"/>
  <c r="F1359" i="1"/>
  <c r="K1359" i="1" s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J1357" i="1"/>
  <c r="I1357" i="1"/>
  <c r="H1357" i="1"/>
  <c r="G1357" i="1"/>
  <c r="F1357" i="1"/>
  <c r="K1357" i="1" s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 s="1"/>
  <c r="L1355" i="1"/>
  <c r="J1355" i="1"/>
  <c r="I1355" i="1"/>
  <c r="H1355" i="1"/>
  <c r="G1355" i="1"/>
  <c r="F1355" i="1"/>
  <c r="K1355" i="1" s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J1353" i="1"/>
  <c r="I1353" i="1"/>
  <c r="H1353" i="1"/>
  <c r="G1353" i="1"/>
  <c r="F1353" i="1"/>
  <c r="K1353" i="1" s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 s="1"/>
  <c r="L1351" i="1"/>
  <c r="J1351" i="1"/>
  <c r="I1351" i="1"/>
  <c r="H1351" i="1"/>
  <c r="G1351" i="1"/>
  <c r="F1351" i="1"/>
  <c r="K1351" i="1" s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J1349" i="1"/>
  <c r="I1349" i="1"/>
  <c r="H1349" i="1"/>
  <c r="G1349" i="1"/>
  <c r="F1349" i="1"/>
  <c r="K1349" i="1" s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J1347" i="1"/>
  <c r="I1347" i="1"/>
  <c r="H1347" i="1"/>
  <c r="G1347" i="1"/>
  <c r="F1347" i="1"/>
  <c r="K1347" i="1" s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 s="1"/>
  <c r="L1345" i="1"/>
  <c r="J1345" i="1"/>
  <c r="I1345" i="1"/>
  <c r="H1345" i="1"/>
  <c r="G1345" i="1"/>
  <c r="F1345" i="1"/>
  <c r="K1345" i="1" s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 s="1"/>
  <c r="L1343" i="1"/>
  <c r="J1343" i="1"/>
  <c r="I1343" i="1"/>
  <c r="H1343" i="1"/>
  <c r="G1343" i="1"/>
  <c r="F1343" i="1"/>
  <c r="K1343" i="1" s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J1341" i="1"/>
  <c r="I1341" i="1"/>
  <c r="H1341" i="1"/>
  <c r="G1341" i="1"/>
  <c r="F1341" i="1"/>
  <c r="K1341" i="1" s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 s="1"/>
  <c r="L1339" i="1"/>
  <c r="J1339" i="1"/>
  <c r="I1339" i="1"/>
  <c r="H1339" i="1"/>
  <c r="G1339" i="1"/>
  <c r="F1339" i="1"/>
  <c r="K1339" i="1" s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J1337" i="1"/>
  <c r="I1337" i="1"/>
  <c r="H1337" i="1"/>
  <c r="G1337" i="1"/>
  <c r="F1337" i="1"/>
  <c r="K1337" i="1" s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 s="1"/>
  <c r="L1335" i="1"/>
  <c r="J1335" i="1"/>
  <c r="I1335" i="1"/>
  <c r="H1335" i="1"/>
  <c r="G1335" i="1"/>
  <c r="F1335" i="1"/>
  <c r="K1335" i="1" s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J1333" i="1"/>
  <c r="I1333" i="1"/>
  <c r="H1333" i="1"/>
  <c r="G1333" i="1"/>
  <c r="F1333" i="1"/>
  <c r="K1333" i="1" s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J1331" i="1"/>
  <c r="I1331" i="1"/>
  <c r="H1331" i="1"/>
  <c r="G1331" i="1"/>
  <c r="F1331" i="1"/>
  <c r="K1331" i="1" s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 s="1"/>
  <c r="L1329" i="1"/>
  <c r="J1329" i="1"/>
  <c r="I1329" i="1"/>
  <c r="H1329" i="1"/>
  <c r="G1329" i="1"/>
  <c r="F1329" i="1"/>
  <c r="K1329" i="1" s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 s="1"/>
  <c r="L1327" i="1"/>
  <c r="J1327" i="1"/>
  <c r="I1327" i="1"/>
  <c r="H1327" i="1"/>
  <c r="G1327" i="1"/>
  <c r="F1327" i="1"/>
  <c r="K1327" i="1" s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J1325" i="1"/>
  <c r="I1325" i="1"/>
  <c r="H1325" i="1"/>
  <c r="G1325" i="1"/>
  <c r="F1325" i="1"/>
  <c r="K1325" i="1" s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 s="1"/>
  <c r="L1323" i="1"/>
  <c r="J1323" i="1"/>
  <c r="I1323" i="1"/>
  <c r="H1323" i="1"/>
  <c r="G1323" i="1"/>
  <c r="F1323" i="1"/>
  <c r="K1323" i="1" s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J1321" i="1"/>
  <c r="I1321" i="1"/>
  <c r="H1321" i="1"/>
  <c r="G1321" i="1"/>
  <c r="F1321" i="1"/>
  <c r="K1321" i="1" s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 s="1"/>
  <c r="L1319" i="1"/>
  <c r="J1319" i="1"/>
  <c r="I1319" i="1"/>
  <c r="H1319" i="1"/>
  <c r="G1319" i="1"/>
  <c r="F1319" i="1"/>
  <c r="K1319" i="1" s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J1317" i="1"/>
  <c r="I1317" i="1"/>
  <c r="H1317" i="1"/>
  <c r="G1317" i="1"/>
  <c r="F1317" i="1"/>
  <c r="K1317" i="1" s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J1315" i="1"/>
  <c r="I1315" i="1"/>
  <c r="H1315" i="1"/>
  <c r="G1315" i="1"/>
  <c r="F1315" i="1"/>
  <c r="K1315" i="1" s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 s="1"/>
  <c r="L1313" i="1"/>
  <c r="J1313" i="1"/>
  <c r="I1313" i="1"/>
  <c r="H1313" i="1"/>
  <c r="G1313" i="1"/>
  <c r="F1313" i="1"/>
  <c r="K1313" i="1" s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 s="1"/>
  <c r="L1311" i="1"/>
  <c r="J1311" i="1"/>
  <c r="I1311" i="1"/>
  <c r="H1311" i="1"/>
  <c r="G1311" i="1"/>
  <c r="F1311" i="1"/>
  <c r="K1311" i="1" s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J1309" i="1"/>
  <c r="I1309" i="1"/>
  <c r="H1309" i="1"/>
  <c r="G1309" i="1"/>
  <c r="F1309" i="1"/>
  <c r="K1309" i="1" s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 s="1"/>
  <c r="L1307" i="1"/>
  <c r="J1307" i="1"/>
  <c r="I1307" i="1"/>
  <c r="H1307" i="1"/>
  <c r="G1307" i="1"/>
  <c r="F1307" i="1"/>
  <c r="K1307" i="1" s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J1305" i="1"/>
  <c r="I1305" i="1"/>
  <c r="H1305" i="1"/>
  <c r="G1305" i="1"/>
  <c r="F1305" i="1"/>
  <c r="K1305" i="1" s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 s="1"/>
  <c r="L1303" i="1"/>
  <c r="J1303" i="1"/>
  <c r="I1303" i="1"/>
  <c r="H1303" i="1"/>
  <c r="G1303" i="1"/>
  <c r="F1303" i="1"/>
  <c r="K1303" i="1" s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J1301" i="1"/>
  <c r="I1301" i="1"/>
  <c r="H1301" i="1"/>
  <c r="G1301" i="1"/>
  <c r="F1301" i="1"/>
  <c r="K1301" i="1" s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J1299" i="1"/>
  <c r="I1299" i="1"/>
  <c r="H1299" i="1"/>
  <c r="G1299" i="1"/>
  <c r="F1299" i="1"/>
  <c r="K1299" i="1" s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 s="1"/>
  <c r="L1297" i="1"/>
  <c r="J1297" i="1"/>
  <c r="I1297" i="1"/>
  <c r="H1297" i="1"/>
  <c r="G1297" i="1"/>
  <c r="F1297" i="1"/>
  <c r="K1297" i="1" s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 s="1"/>
  <c r="L1295" i="1"/>
  <c r="J1295" i="1"/>
  <c r="I1295" i="1"/>
  <c r="H1295" i="1"/>
  <c r="G1295" i="1"/>
  <c r="F1295" i="1"/>
  <c r="K1295" i="1" s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J1293" i="1"/>
  <c r="I1293" i="1"/>
  <c r="H1293" i="1"/>
  <c r="G1293" i="1"/>
  <c r="F1293" i="1"/>
  <c r="K1293" i="1" s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 s="1"/>
  <c r="L1291" i="1"/>
  <c r="J1291" i="1"/>
  <c r="I1291" i="1"/>
  <c r="H1291" i="1"/>
  <c r="G1291" i="1"/>
  <c r="F1291" i="1"/>
  <c r="K1291" i="1" s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J1289" i="1"/>
  <c r="I1289" i="1"/>
  <c r="H1289" i="1"/>
  <c r="G1289" i="1"/>
  <c r="F1289" i="1"/>
  <c r="K1289" i="1" s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 s="1"/>
  <c r="L1287" i="1"/>
  <c r="J1287" i="1"/>
  <c r="I1287" i="1"/>
  <c r="H1287" i="1"/>
  <c r="G1287" i="1"/>
  <c r="F1287" i="1"/>
  <c r="K1287" i="1" s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J1285" i="1"/>
  <c r="I1285" i="1"/>
  <c r="H1285" i="1"/>
  <c r="G1285" i="1"/>
  <c r="F1285" i="1"/>
  <c r="K1285" i="1" s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J1283" i="1"/>
  <c r="I1283" i="1"/>
  <c r="H1283" i="1"/>
  <c r="G1283" i="1"/>
  <c r="F1283" i="1"/>
  <c r="K1283" i="1" s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 s="1"/>
  <c r="L1281" i="1"/>
  <c r="J1281" i="1"/>
  <c r="I1281" i="1"/>
  <c r="H1281" i="1"/>
  <c r="G1281" i="1"/>
  <c r="F1281" i="1"/>
  <c r="K1281" i="1" s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 s="1"/>
  <c r="L1279" i="1"/>
  <c r="J1279" i="1"/>
  <c r="I1279" i="1"/>
  <c r="H1279" i="1"/>
  <c r="G1279" i="1"/>
  <c r="F1279" i="1"/>
  <c r="K1279" i="1" s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J1277" i="1"/>
  <c r="I1277" i="1"/>
  <c r="H1277" i="1"/>
  <c r="G1277" i="1"/>
  <c r="F1277" i="1"/>
  <c r="K1277" i="1" s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 s="1"/>
  <c r="L1275" i="1"/>
  <c r="J1275" i="1"/>
  <c r="I1275" i="1"/>
  <c r="H1275" i="1"/>
  <c r="G1275" i="1"/>
  <c r="F1275" i="1"/>
  <c r="K1275" i="1" s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J1273" i="1"/>
  <c r="I1273" i="1"/>
  <c r="H1273" i="1"/>
  <c r="G1273" i="1"/>
  <c r="F1273" i="1"/>
  <c r="K1273" i="1" s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 s="1"/>
  <c r="L1271" i="1"/>
  <c r="J1271" i="1"/>
  <c r="I1271" i="1"/>
  <c r="H1271" i="1"/>
  <c r="G1271" i="1"/>
  <c r="F1271" i="1"/>
  <c r="K1271" i="1" s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J1269" i="1"/>
  <c r="I1269" i="1"/>
  <c r="H1269" i="1"/>
  <c r="G1269" i="1"/>
  <c r="F1269" i="1"/>
  <c r="K1269" i="1" s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J1267" i="1"/>
  <c r="I1267" i="1"/>
  <c r="H1267" i="1"/>
  <c r="G1267" i="1"/>
  <c r="F1267" i="1"/>
  <c r="K1267" i="1" s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 s="1"/>
  <c r="L1265" i="1"/>
  <c r="J1265" i="1"/>
  <c r="I1265" i="1"/>
  <c r="H1265" i="1"/>
  <c r="G1265" i="1"/>
  <c r="F1265" i="1"/>
  <c r="K1265" i="1" s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 s="1"/>
  <c r="L1263" i="1"/>
  <c r="J1263" i="1"/>
  <c r="I1263" i="1"/>
  <c r="H1263" i="1"/>
  <c r="G1263" i="1"/>
  <c r="F1263" i="1"/>
  <c r="K1263" i="1" s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J1261" i="1"/>
  <c r="I1261" i="1"/>
  <c r="H1261" i="1"/>
  <c r="G1261" i="1"/>
  <c r="F1261" i="1"/>
  <c r="K1261" i="1" s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 s="1"/>
  <c r="L1259" i="1"/>
  <c r="J1259" i="1"/>
  <c r="I1259" i="1"/>
  <c r="H1259" i="1"/>
  <c r="G1259" i="1"/>
  <c r="F1259" i="1"/>
  <c r="K1259" i="1" s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J1257" i="1"/>
  <c r="I1257" i="1"/>
  <c r="H1257" i="1"/>
  <c r="G1257" i="1"/>
  <c r="F1257" i="1"/>
  <c r="K1257" i="1" s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 s="1"/>
  <c r="L1255" i="1"/>
  <c r="J1255" i="1"/>
  <c r="I1255" i="1"/>
  <c r="H1255" i="1"/>
  <c r="G1255" i="1"/>
  <c r="F1255" i="1"/>
  <c r="K1255" i="1" s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J1253" i="1"/>
  <c r="I1253" i="1"/>
  <c r="H1253" i="1"/>
  <c r="G1253" i="1"/>
  <c r="F1253" i="1"/>
  <c r="K1253" i="1" s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J1251" i="1"/>
  <c r="I1251" i="1"/>
  <c r="H1251" i="1"/>
  <c r="G1251" i="1"/>
  <c r="F1251" i="1"/>
  <c r="K1251" i="1" s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 s="1"/>
  <c r="L1249" i="1"/>
  <c r="J1249" i="1"/>
  <c r="I1249" i="1"/>
  <c r="H1249" i="1"/>
  <c r="G1249" i="1"/>
  <c r="F1249" i="1"/>
  <c r="K1249" i="1" s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 s="1"/>
  <c r="L1247" i="1"/>
  <c r="J1247" i="1"/>
  <c r="I1247" i="1"/>
  <c r="H1247" i="1"/>
  <c r="G1247" i="1"/>
  <c r="F1247" i="1"/>
  <c r="K1247" i="1" s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J1245" i="1"/>
  <c r="I1245" i="1"/>
  <c r="H1245" i="1"/>
  <c r="G1245" i="1"/>
  <c r="F1245" i="1"/>
  <c r="K1245" i="1" s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 s="1"/>
  <c r="L1243" i="1"/>
  <c r="J1243" i="1"/>
  <c r="I1243" i="1"/>
  <c r="H1243" i="1"/>
  <c r="G1243" i="1"/>
  <c r="F1243" i="1"/>
  <c r="K1243" i="1" s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J1241" i="1"/>
  <c r="I1241" i="1"/>
  <c r="H1241" i="1"/>
  <c r="G1241" i="1"/>
  <c r="F1241" i="1"/>
  <c r="K1241" i="1" s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 s="1"/>
  <c r="L1239" i="1"/>
  <c r="J1239" i="1"/>
  <c r="I1239" i="1"/>
  <c r="H1239" i="1"/>
  <c r="G1239" i="1"/>
  <c r="F1239" i="1"/>
  <c r="K1239" i="1" s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J1237" i="1"/>
  <c r="I1237" i="1"/>
  <c r="H1237" i="1"/>
  <c r="G1237" i="1"/>
  <c r="F1237" i="1"/>
  <c r="K1237" i="1" s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J1235" i="1"/>
  <c r="I1235" i="1"/>
  <c r="H1235" i="1"/>
  <c r="G1235" i="1"/>
  <c r="F1235" i="1"/>
  <c r="K1235" i="1" s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 s="1"/>
  <c r="L1233" i="1"/>
  <c r="J1233" i="1"/>
  <c r="I1233" i="1"/>
  <c r="H1233" i="1"/>
  <c r="G1233" i="1"/>
  <c r="F1233" i="1"/>
  <c r="K1233" i="1" s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 s="1"/>
  <c r="L1231" i="1"/>
  <c r="J1231" i="1"/>
  <c r="I1231" i="1"/>
  <c r="H1231" i="1"/>
  <c r="G1231" i="1"/>
  <c r="F1231" i="1"/>
  <c r="K1231" i="1" s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J1229" i="1"/>
  <c r="I1229" i="1"/>
  <c r="H1229" i="1"/>
  <c r="G1229" i="1"/>
  <c r="F1229" i="1"/>
  <c r="K1229" i="1" s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 s="1"/>
  <c r="L1227" i="1"/>
  <c r="J1227" i="1"/>
  <c r="I1227" i="1"/>
  <c r="H1227" i="1"/>
  <c r="G1227" i="1"/>
  <c r="F1227" i="1"/>
  <c r="K1227" i="1" s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J1225" i="1"/>
  <c r="I1225" i="1"/>
  <c r="H1225" i="1"/>
  <c r="G1225" i="1"/>
  <c r="F1225" i="1"/>
  <c r="K1225" i="1" s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 s="1"/>
  <c r="L1223" i="1"/>
  <c r="J1223" i="1"/>
  <c r="I1223" i="1"/>
  <c r="H1223" i="1"/>
  <c r="G1223" i="1"/>
  <c r="F1223" i="1"/>
  <c r="K1223" i="1" s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J1221" i="1"/>
  <c r="I1221" i="1"/>
  <c r="H1221" i="1"/>
  <c r="G1221" i="1"/>
  <c r="F1221" i="1"/>
  <c r="K1221" i="1" s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J1219" i="1"/>
  <c r="I1219" i="1"/>
  <c r="H1219" i="1"/>
  <c r="G1219" i="1"/>
  <c r="F1219" i="1"/>
  <c r="K1219" i="1" s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 s="1"/>
  <c r="L1217" i="1"/>
  <c r="J1217" i="1"/>
  <c r="I1217" i="1"/>
  <c r="H1217" i="1"/>
  <c r="G1217" i="1"/>
  <c r="F1217" i="1"/>
  <c r="K1217" i="1" s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 s="1"/>
  <c r="L1215" i="1"/>
  <c r="J1215" i="1"/>
  <c r="I1215" i="1"/>
  <c r="H1215" i="1"/>
  <c r="G1215" i="1"/>
  <c r="F1215" i="1"/>
  <c r="K1215" i="1" s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J1213" i="1"/>
  <c r="I1213" i="1"/>
  <c r="H1213" i="1"/>
  <c r="G1213" i="1"/>
  <c r="F1213" i="1"/>
  <c r="K1213" i="1" s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 s="1"/>
  <c r="L1211" i="1"/>
  <c r="J1211" i="1"/>
  <c r="I1211" i="1"/>
  <c r="H1211" i="1"/>
  <c r="G1211" i="1"/>
  <c r="F1211" i="1"/>
  <c r="K1211" i="1" s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J1209" i="1"/>
  <c r="I1209" i="1"/>
  <c r="H1209" i="1"/>
  <c r="G1209" i="1"/>
  <c r="F1209" i="1"/>
  <c r="K1209" i="1" s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 s="1"/>
  <c r="L1207" i="1"/>
  <c r="J1207" i="1"/>
  <c r="I1207" i="1"/>
  <c r="H1207" i="1"/>
  <c r="G1207" i="1"/>
  <c r="F1207" i="1"/>
  <c r="K1207" i="1" s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J1205" i="1"/>
  <c r="I1205" i="1"/>
  <c r="H1205" i="1"/>
  <c r="G1205" i="1"/>
  <c r="F1205" i="1"/>
  <c r="K1205" i="1" s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J1203" i="1"/>
  <c r="I1203" i="1"/>
  <c r="H1203" i="1"/>
  <c r="G1203" i="1"/>
  <c r="F1203" i="1"/>
  <c r="K1203" i="1" s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 s="1"/>
  <c r="L1201" i="1"/>
  <c r="J1201" i="1"/>
  <c r="I1201" i="1"/>
  <c r="H1201" i="1"/>
  <c r="G1201" i="1"/>
  <c r="F1201" i="1"/>
  <c r="K1201" i="1" s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 s="1"/>
  <c r="L1199" i="1"/>
  <c r="J1199" i="1"/>
  <c r="I1199" i="1"/>
  <c r="H1199" i="1"/>
  <c r="G1199" i="1"/>
  <c r="F1199" i="1"/>
  <c r="K1199" i="1" s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J1197" i="1"/>
  <c r="I1197" i="1"/>
  <c r="H1197" i="1"/>
  <c r="G1197" i="1"/>
  <c r="F1197" i="1"/>
  <c r="K1197" i="1" s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 s="1"/>
  <c r="L1195" i="1"/>
  <c r="J1195" i="1"/>
  <c r="I1195" i="1"/>
  <c r="H1195" i="1"/>
  <c r="G1195" i="1"/>
  <c r="F1195" i="1"/>
  <c r="K1195" i="1" s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J1193" i="1"/>
  <c r="I1193" i="1"/>
  <c r="H1193" i="1"/>
  <c r="G1193" i="1"/>
  <c r="F1193" i="1"/>
  <c r="K1193" i="1" s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 s="1"/>
  <c r="L1191" i="1"/>
  <c r="J1191" i="1"/>
  <c r="I1191" i="1"/>
  <c r="H1191" i="1"/>
  <c r="G1191" i="1"/>
  <c r="F1191" i="1"/>
  <c r="K1191" i="1" s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J1189" i="1"/>
  <c r="I1189" i="1"/>
  <c r="H1189" i="1"/>
  <c r="G1189" i="1"/>
  <c r="F1189" i="1"/>
  <c r="K1189" i="1" s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J1187" i="1"/>
  <c r="I1187" i="1"/>
  <c r="H1187" i="1"/>
  <c r="G1187" i="1"/>
  <c r="F1187" i="1"/>
  <c r="K1187" i="1" s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 s="1"/>
  <c r="L1185" i="1"/>
  <c r="J1185" i="1"/>
  <c r="I1185" i="1"/>
  <c r="H1185" i="1"/>
  <c r="G1185" i="1"/>
  <c r="F1185" i="1"/>
  <c r="K1185" i="1" s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 s="1"/>
  <c r="L1183" i="1"/>
  <c r="J1183" i="1"/>
  <c r="I1183" i="1"/>
  <c r="H1183" i="1"/>
  <c r="G1183" i="1"/>
  <c r="F1183" i="1"/>
  <c r="K1183" i="1" s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J1181" i="1"/>
  <c r="I1181" i="1"/>
  <c r="H1181" i="1"/>
  <c r="G1181" i="1"/>
  <c r="F1181" i="1"/>
  <c r="K1181" i="1" s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 s="1"/>
  <c r="L1179" i="1"/>
  <c r="J1179" i="1"/>
  <c r="I1179" i="1"/>
  <c r="H1179" i="1"/>
  <c r="G1179" i="1"/>
  <c r="F1179" i="1"/>
  <c r="K1179" i="1" s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J1177" i="1"/>
  <c r="I1177" i="1"/>
  <c r="H1177" i="1"/>
  <c r="G1177" i="1"/>
  <c r="F1177" i="1"/>
  <c r="K1177" i="1" s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 s="1"/>
  <c r="L1175" i="1"/>
  <c r="J1175" i="1"/>
  <c r="I1175" i="1"/>
  <c r="H1175" i="1"/>
  <c r="G1175" i="1"/>
  <c r="F1175" i="1"/>
  <c r="K1175" i="1" s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J1173" i="1"/>
  <c r="I1173" i="1"/>
  <c r="H1173" i="1"/>
  <c r="G1173" i="1"/>
  <c r="F1173" i="1"/>
  <c r="K1173" i="1" s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J1171" i="1"/>
  <c r="I1171" i="1"/>
  <c r="H1171" i="1"/>
  <c r="G1171" i="1"/>
  <c r="F1171" i="1"/>
  <c r="K1171" i="1" s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 s="1"/>
  <c r="L1169" i="1"/>
  <c r="J1169" i="1"/>
  <c r="I1169" i="1"/>
  <c r="H1169" i="1"/>
  <c r="G1169" i="1"/>
  <c r="F1169" i="1"/>
  <c r="K1169" i="1" s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 s="1"/>
  <c r="L1167" i="1"/>
  <c r="J1167" i="1"/>
  <c r="I1167" i="1"/>
  <c r="H1167" i="1"/>
  <c r="G1167" i="1"/>
  <c r="F1167" i="1"/>
  <c r="K1167" i="1" s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J1165" i="1"/>
  <c r="I1165" i="1"/>
  <c r="H1165" i="1"/>
  <c r="G1165" i="1"/>
  <c r="F1165" i="1"/>
  <c r="K1165" i="1" s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J1163" i="1"/>
  <c r="I1163" i="1"/>
  <c r="H1163" i="1"/>
  <c r="G1163" i="1"/>
  <c r="F1163" i="1"/>
  <c r="K1163" i="1" s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J1161" i="1"/>
  <c r="I1161" i="1"/>
  <c r="H1161" i="1"/>
  <c r="G1161" i="1"/>
  <c r="F1161" i="1"/>
  <c r="K1161" i="1" s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J1159" i="1"/>
  <c r="I1159" i="1"/>
  <c r="H1159" i="1"/>
  <c r="G1159" i="1"/>
  <c r="F1159" i="1"/>
  <c r="K1159" i="1" s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J1157" i="1"/>
  <c r="I1157" i="1"/>
  <c r="H1157" i="1"/>
  <c r="G1157" i="1"/>
  <c r="F1157" i="1"/>
  <c r="K1157" i="1" s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J1155" i="1"/>
  <c r="I1155" i="1"/>
  <c r="H1155" i="1"/>
  <c r="G1155" i="1"/>
  <c r="F1155" i="1"/>
  <c r="K1155" i="1" s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J1153" i="1"/>
  <c r="I1153" i="1"/>
  <c r="H1153" i="1"/>
  <c r="G1153" i="1"/>
  <c r="F1153" i="1"/>
  <c r="K1153" i="1" s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J1151" i="1"/>
  <c r="I1151" i="1"/>
  <c r="H1151" i="1"/>
  <c r="G1151" i="1"/>
  <c r="F1151" i="1"/>
  <c r="K1151" i="1" s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J1149" i="1"/>
  <c r="I1149" i="1"/>
  <c r="H1149" i="1"/>
  <c r="G1149" i="1"/>
  <c r="F1149" i="1"/>
  <c r="K1149" i="1" s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<sst xmlns="http://schemas.openxmlformats.org/spreadsheetml/2006/main" count="12" uniqueCount="12">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</sst>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Novembro%202025\13.2%20PCF%20em%20Excel%20112025%20com%20ativos,%20jovens,%20demitidos,%20piso%20e%2013&#186;.xlsx" TargetMode="External"/><Relationship Id="rId1" Type="http://schemas.openxmlformats.org/officeDocument/2006/relationships/externalLinkPath" Target="/Users/FINANCEIRO/Documents/1-PROCESSOS%20DO%20PRESTA&#199;&#195;O%20DE%20CONTAS%202024/2-PCF%20Finalizada/Novembro%202025/13.2%20PCF%20em%20Excel%20112025%20com%20ativos,%20jovens,%20demitidos,%20piso%20e%2013&#1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OLINDA - CG 001/2022</v>
          </cell>
          <cell r="E11" t="str">
            <v>3.12 - Material Hospitalar</v>
          </cell>
          <cell r="F11">
            <v>3817043000152</v>
          </cell>
          <cell r="G11" t="str">
            <v>PHARMAPLUS LTDA</v>
          </cell>
          <cell r="H11" t="str">
            <v>B</v>
          </cell>
          <cell r="I11" t="str">
            <v>S</v>
          </cell>
          <cell r="J11" t="str">
            <v>87610</v>
          </cell>
          <cell r="K11">
            <v>45971</v>
          </cell>
          <cell r="L11" t="str">
            <v>26251103817043000152550010000876101196168236</v>
          </cell>
          <cell r="M11" t="str">
            <v>26 -  Pernambuco</v>
          </cell>
          <cell r="N11">
            <v>428.4</v>
          </cell>
        </row>
        <row r="12">
          <cell r="C12" t="str">
            <v>UPA OLINDA - CG 001/2022</v>
          </cell>
          <cell r="E12" t="str">
            <v>3.12 - Material Hospitalar</v>
          </cell>
          <cell r="F12">
            <v>22006201000139</v>
          </cell>
          <cell r="G12" t="str">
            <v>FORTPEL COMÉRCIO DE DESCARTÁVEIS LTDA PE</v>
          </cell>
          <cell r="H12" t="str">
            <v>B</v>
          </cell>
          <cell r="I12" t="str">
            <v>S</v>
          </cell>
          <cell r="J12" t="str">
            <v>348158</v>
          </cell>
          <cell r="K12">
            <v>45974</v>
          </cell>
          <cell r="L12" t="str">
            <v>26251122006201000139550000003481581103481580</v>
          </cell>
          <cell r="M12" t="str">
            <v>26 -  Pernambuco</v>
          </cell>
          <cell r="N12">
            <v>449.9</v>
          </cell>
        </row>
        <row r="13">
          <cell r="C13" t="str">
            <v>UPA OLINDA - CG 001/2022</v>
          </cell>
          <cell r="E13" t="str">
            <v>3.12 - Material Hospitalar</v>
          </cell>
          <cell r="F13">
            <v>35514416000102</v>
          </cell>
          <cell r="G13" t="str">
            <v>QUALIMMED COM.ATAC.DE MED E MAT LTDA</v>
          </cell>
          <cell r="H13" t="str">
            <v>B</v>
          </cell>
          <cell r="I13" t="str">
            <v>S</v>
          </cell>
          <cell r="J13" t="str">
            <v>000003858</v>
          </cell>
          <cell r="K13">
            <v>45971</v>
          </cell>
          <cell r="L13" t="str">
            <v>26251135514416000102550010000038581068215557</v>
          </cell>
          <cell r="M13" t="str">
            <v>26 -  Pernambuco</v>
          </cell>
          <cell r="N13">
            <v>595</v>
          </cell>
        </row>
        <row r="14">
          <cell r="C14" t="str">
            <v>UPA OLINDA - CG 001/2022</v>
          </cell>
          <cell r="E14" t="str">
            <v>3.12 - Material Hospitalar</v>
          </cell>
          <cell r="F14">
            <v>10978106000118</v>
          </cell>
          <cell r="G14" t="str">
            <v>CIRURGICA FAMED DISTRIBUIDORA DE PRODUTOS HOSPITALARES</v>
          </cell>
          <cell r="H14" t="str">
            <v>B</v>
          </cell>
          <cell r="I14" t="str">
            <v>S</v>
          </cell>
          <cell r="J14" t="str">
            <v>000003900</v>
          </cell>
          <cell r="K14">
            <v>45971</v>
          </cell>
          <cell r="L14" t="str">
            <v>26251110978106000118550010000039001842160093</v>
          </cell>
          <cell r="M14" t="str">
            <v>26 -  Pernambuco</v>
          </cell>
          <cell r="N14">
            <v>300</v>
          </cell>
        </row>
        <row r="15">
          <cell r="C15" t="str">
            <v>UPA OLINDA - CG 001/2022</v>
          </cell>
          <cell r="E15" t="str">
            <v>3.12 - Material Hospitalar</v>
          </cell>
          <cell r="F15">
            <v>37844417000140</v>
          </cell>
          <cell r="G15" t="str">
            <v>LOG DISTRIBUIDORA DE PROD HOSPITALAR E HIGIENE PESSOAL LTDA</v>
          </cell>
          <cell r="H15" t="str">
            <v>B</v>
          </cell>
          <cell r="I15" t="str">
            <v>S</v>
          </cell>
          <cell r="J15" t="str">
            <v>7516</v>
          </cell>
          <cell r="K15">
            <v>45965</v>
          </cell>
          <cell r="L15" t="str">
            <v>26251137844417000140550010000075181406068180</v>
          </cell>
          <cell r="M15" t="str">
            <v>26 -  Pernambuco</v>
          </cell>
          <cell r="N15">
            <v>650</v>
          </cell>
        </row>
        <row r="16">
          <cell r="C16" t="str">
            <v>UPA OLINDA - CG 001/2022</v>
          </cell>
          <cell r="E16" t="str">
            <v>3.12 - Material Hospitalar</v>
          </cell>
          <cell r="F16">
            <v>21216468000198</v>
          </cell>
          <cell r="G16" t="str">
            <v>SANMEDDISTRIBUIDORA DE PRODUTOS MÉDICO-HOSPITALARES LTDA</v>
          </cell>
          <cell r="H16" t="str">
            <v>B</v>
          </cell>
          <cell r="I16" t="str">
            <v>S</v>
          </cell>
          <cell r="J16" t="str">
            <v>000010590</v>
          </cell>
          <cell r="K16">
            <v>45973</v>
          </cell>
          <cell r="L16" t="str">
            <v>26251121216468000198550010000105901315202518</v>
          </cell>
          <cell r="M16" t="str">
            <v>26 -  Pernambuco</v>
          </cell>
          <cell r="N16">
            <v>2555.5</v>
          </cell>
        </row>
        <row r="17">
          <cell r="C17" t="str">
            <v>UPA OLINDA - CG 001/2022</v>
          </cell>
          <cell r="E17" t="str">
            <v>3.12 - Material Hospitalar</v>
          </cell>
          <cell r="F17">
            <v>9607807000161</v>
          </cell>
          <cell r="G17" t="str">
            <v>INJEFARMA CAVALCANTI E SILVA DISTRIBUIDORA LTDA</v>
          </cell>
          <cell r="H17" t="str">
            <v>B</v>
          </cell>
          <cell r="I17" t="str">
            <v>S</v>
          </cell>
          <cell r="J17" t="str">
            <v>000023088</v>
          </cell>
          <cell r="K17">
            <v>45959</v>
          </cell>
          <cell r="L17" t="str">
            <v>26251009607807000161550010000230881251130006</v>
          </cell>
          <cell r="M17" t="str">
            <v>26 -  Pernambuco</v>
          </cell>
          <cell r="N17">
            <v>32</v>
          </cell>
        </row>
        <row r="18">
          <cell r="C18" t="str">
            <v>UPA OLINDA - CG 001/2022</v>
          </cell>
          <cell r="E18" t="str">
            <v>3.12 - Material Hospitalar</v>
          </cell>
          <cell r="F18">
            <v>9607807000161</v>
          </cell>
          <cell r="G18" t="str">
            <v>INJEFARMA CAVALCANTI E SILVA DISTRIBUIDORA LTDA</v>
          </cell>
          <cell r="H18" t="str">
            <v>B</v>
          </cell>
          <cell r="I18" t="str">
            <v>S</v>
          </cell>
          <cell r="J18" t="str">
            <v>000023147</v>
          </cell>
          <cell r="K18">
            <v>45968</v>
          </cell>
          <cell r="L18" t="str">
            <v>26251109607807000161550010000231471251720004</v>
          </cell>
          <cell r="M18" t="str">
            <v>26 -  Pernambuco</v>
          </cell>
          <cell r="N18">
            <v>908</v>
          </cell>
        </row>
        <row r="19">
          <cell r="C19" t="str">
            <v>UPA OLINDA - CG 001/2022</v>
          </cell>
          <cell r="E19" t="str">
            <v>3.12 - Material Hospitalar</v>
          </cell>
          <cell r="F19">
            <v>9007162000126</v>
          </cell>
          <cell r="G19" t="str">
            <v>MAUÉS LOBATO COM. E REP LTDA</v>
          </cell>
          <cell r="H19" t="str">
            <v>B</v>
          </cell>
          <cell r="I19" t="str">
            <v>S</v>
          </cell>
          <cell r="J19" t="str">
            <v>000104557</v>
          </cell>
          <cell r="K19">
            <v>45971</v>
          </cell>
          <cell r="L19" t="str">
            <v>26251109007162000126550010001045571800723890</v>
          </cell>
          <cell r="M19" t="str">
            <v>26 -  Pernambuco</v>
          </cell>
          <cell r="N19">
            <v>1635</v>
          </cell>
        </row>
        <row r="20">
          <cell r="C20" t="str">
            <v>UPA OLINDA - CG 001/2022</v>
          </cell>
          <cell r="E20" t="str">
            <v>3.12 - Material Hospitalar</v>
          </cell>
          <cell r="F20">
            <v>39500546000147</v>
          </cell>
          <cell r="G20" t="str">
            <v>REC HOSPITALAR LTDA</v>
          </cell>
          <cell r="H20" t="str">
            <v>B</v>
          </cell>
          <cell r="I20" t="str">
            <v>S</v>
          </cell>
          <cell r="J20" t="str">
            <v>000003389</v>
          </cell>
          <cell r="K20">
            <v>45971</v>
          </cell>
          <cell r="L20" t="str">
            <v>26251139500546000147550010000033891269282050</v>
          </cell>
          <cell r="M20" t="str">
            <v>26 -  Pernambuco</v>
          </cell>
          <cell r="N20">
            <v>7146.6</v>
          </cell>
        </row>
        <row r="21">
          <cell r="C21" t="str">
            <v>UPA OLINDA - CG 001/2022</v>
          </cell>
          <cell r="E21" t="str">
            <v>3.12 - Material Hospitalar</v>
          </cell>
          <cell r="F21">
            <v>55228785000146</v>
          </cell>
          <cell r="G21" t="str">
            <v>OFFICE &amp; CLEAN PRODUTOS DE LIMPEZA E ESCRITÓRIO LTDA</v>
          </cell>
          <cell r="H21" t="str">
            <v>B</v>
          </cell>
          <cell r="I21" t="str">
            <v>S</v>
          </cell>
          <cell r="J21" t="str">
            <v>410</v>
          </cell>
          <cell r="K21">
            <v>45979</v>
          </cell>
          <cell r="L21" t="str">
            <v>26251155228785000146550010000004101992747430</v>
          </cell>
          <cell r="M21" t="str">
            <v>26 -  Pernambuco</v>
          </cell>
          <cell r="N21">
            <v>1881</v>
          </cell>
        </row>
        <row r="22">
          <cell r="C22" t="str">
            <v>UPA OLINDA - CG 001/2022</v>
          </cell>
          <cell r="E22" t="str">
            <v>3.12 - Material Hospitalar</v>
          </cell>
          <cell r="F22">
            <v>48495866000147</v>
          </cell>
          <cell r="G22" t="str">
            <v>BEMED COMÉRCIO ATACADISTA DE PRODUTOS DE HIGIENE PESSOAL LTDA</v>
          </cell>
          <cell r="H22" t="str">
            <v>B</v>
          </cell>
          <cell r="I22" t="str">
            <v>S</v>
          </cell>
          <cell r="J22" t="str">
            <v>5197</v>
          </cell>
          <cell r="K22">
            <v>45971</v>
          </cell>
          <cell r="L22" t="str">
            <v>26251148495866000147550010000051971862007224</v>
          </cell>
          <cell r="M22" t="str">
            <v>26 -  Pernambuco</v>
          </cell>
          <cell r="N22">
            <v>2487.8000000000002</v>
          </cell>
        </row>
        <row r="23">
          <cell r="C23" t="str">
            <v>UPA OLINDA - CG 001/2022</v>
          </cell>
          <cell r="E23" t="str">
            <v>3.12 - Material Hospitalar</v>
          </cell>
          <cell r="F23">
            <v>28145496000100</v>
          </cell>
          <cell r="G23" t="str">
            <v>IGEMEDIC DISTRIBUIDORA  HOSPITALAR</v>
          </cell>
          <cell r="H23" t="str">
            <v>B</v>
          </cell>
          <cell r="I23" t="str">
            <v>S</v>
          </cell>
          <cell r="J23" t="str">
            <v>000005540</v>
          </cell>
          <cell r="K23">
            <v>45971</v>
          </cell>
          <cell r="L23" t="str">
            <v>26251128145496000100550010000055401241680000</v>
          </cell>
          <cell r="M23" t="str">
            <v>26 -  Pernambuco</v>
          </cell>
          <cell r="N23">
            <v>2697.14</v>
          </cell>
        </row>
        <row r="24">
          <cell r="C24" t="str">
            <v>UPA OLINDA - CG 001/2022</v>
          </cell>
          <cell r="E24" t="str">
            <v>3.12 - Material Hospitalar</v>
          </cell>
          <cell r="F24">
            <v>2911193000168</v>
          </cell>
          <cell r="G24" t="str">
            <v>APOGEU CENTER COML E PROD HOSP E MEDICAMENTOS LTDA</v>
          </cell>
          <cell r="H24" t="str">
            <v>B</v>
          </cell>
          <cell r="I24" t="str">
            <v>S</v>
          </cell>
          <cell r="J24" t="str">
            <v>000020293</v>
          </cell>
          <cell r="K24">
            <v>45971</v>
          </cell>
          <cell r="L24" t="str">
            <v>26251102911193000168550010000202931000937820</v>
          </cell>
          <cell r="M24" t="str">
            <v>26 -  Pernambuco</v>
          </cell>
          <cell r="N24">
            <v>1124</v>
          </cell>
        </row>
        <row r="25">
          <cell r="C25" t="str">
            <v>UPA OLINDA - CG 001/2022</v>
          </cell>
          <cell r="E25" t="str">
            <v>3.12 - Material Hospitalar</v>
          </cell>
          <cell r="F25">
            <v>5932624000160</v>
          </cell>
          <cell r="G25" t="str">
            <v>MEGAMED COMÉRCIO LTDA</v>
          </cell>
          <cell r="H25" t="str">
            <v>B</v>
          </cell>
          <cell r="I25" t="str">
            <v>S</v>
          </cell>
          <cell r="J25" t="str">
            <v>000026035</v>
          </cell>
          <cell r="K25">
            <v>45971</v>
          </cell>
          <cell r="L25" t="str">
            <v>26251105932624000160550010000260351780389080</v>
          </cell>
          <cell r="M25" t="str">
            <v>26 -  Pernambuco</v>
          </cell>
          <cell r="N25">
            <v>1631.9</v>
          </cell>
        </row>
        <row r="26">
          <cell r="C26" t="str">
            <v>UPA OLINDA - CG 001/2022</v>
          </cell>
          <cell r="E26" t="str">
            <v>3.12 - Material Hospitalar</v>
          </cell>
          <cell r="F26">
            <v>24436602000154</v>
          </cell>
          <cell r="G26" t="str">
            <v>ART CIRURGICA COMÉRCIO DE PRODUTOS HOSP LTDA</v>
          </cell>
          <cell r="H26" t="str">
            <v>B</v>
          </cell>
          <cell r="I26" t="str">
            <v>S</v>
          </cell>
          <cell r="J26" t="str">
            <v>000157485</v>
          </cell>
          <cell r="K26">
            <v>45971</v>
          </cell>
          <cell r="L26" t="str">
            <v>26251124436602000154550010001574851159510004</v>
          </cell>
          <cell r="M26" t="str">
            <v>26 -  Pernambuco</v>
          </cell>
          <cell r="N26">
            <v>550</v>
          </cell>
        </row>
        <row r="27">
          <cell r="C27" t="str">
            <v>UPA OLINDA - CG 001/2022</v>
          </cell>
          <cell r="E27" t="str">
            <v>3.12 - Material Hospitalar</v>
          </cell>
          <cell r="F27">
            <v>3817043000152</v>
          </cell>
          <cell r="G27" t="str">
            <v>PHARMAPLUS LTDA</v>
          </cell>
          <cell r="H27" t="str">
            <v>B</v>
          </cell>
          <cell r="I27" t="str">
            <v>S</v>
          </cell>
          <cell r="J27" t="str">
            <v>87618</v>
          </cell>
          <cell r="K27">
            <v>45971</v>
          </cell>
          <cell r="L27" t="str">
            <v>26251103817043000152550010000876181154352010</v>
          </cell>
          <cell r="M27" t="str">
            <v>26 -  Pernambuco</v>
          </cell>
          <cell r="N27">
            <v>9609.52</v>
          </cell>
        </row>
        <row r="28">
          <cell r="C28" t="str">
            <v>UPA OLINDA - CG 001/2022</v>
          </cell>
          <cell r="E28" t="str">
            <v>3.12 - Material Hospitalar</v>
          </cell>
          <cell r="F28">
            <v>10779833000156</v>
          </cell>
          <cell r="G28" t="str">
            <v>MEDICAL MERCANTIL DE APARELHAGEM MEDICA LTDA</v>
          </cell>
          <cell r="H28" t="str">
            <v>B</v>
          </cell>
          <cell r="I28" t="str">
            <v>S</v>
          </cell>
          <cell r="J28" t="str">
            <v>000657467</v>
          </cell>
          <cell r="K28">
            <v>45978</v>
          </cell>
          <cell r="L28" t="str">
            <v>26251110779833000156550010006574671659492006</v>
          </cell>
          <cell r="M28" t="str">
            <v>26 -  Pernambuco</v>
          </cell>
          <cell r="N28">
            <v>3182.51</v>
          </cell>
        </row>
        <row r="29">
          <cell r="C29" t="str">
            <v>UPA OLINDA - CG 001/2022</v>
          </cell>
          <cell r="E29" t="str">
            <v>3.12 - Material Hospitalar</v>
          </cell>
          <cell r="F29">
            <v>58426628000990</v>
          </cell>
          <cell r="G29" t="str">
            <v>SAMTRONIC INDUSTRIA  E COMÉRCIO</v>
          </cell>
          <cell r="H29" t="str">
            <v>B</v>
          </cell>
          <cell r="I29" t="str">
            <v>S</v>
          </cell>
          <cell r="J29" t="str">
            <v>000005160</v>
          </cell>
          <cell r="K29">
            <v>45985</v>
          </cell>
          <cell r="L29" t="str">
            <v>26251158426628000990550010000051601852379170</v>
          </cell>
          <cell r="M29" t="str">
            <v>26 -  Pernambuco</v>
          </cell>
          <cell r="N29">
            <v>10250</v>
          </cell>
        </row>
        <row r="30">
          <cell r="C30" t="str">
            <v>UPA OLINDA - CG 001/2022</v>
          </cell>
          <cell r="E30" t="str">
            <v>3.12 - Material Hospitalar</v>
          </cell>
          <cell r="F30">
            <v>61418042000131</v>
          </cell>
          <cell r="G30" t="str">
            <v>CIRURGICA FERNANDES C.MAT.CIR.HO.SO.LTDA</v>
          </cell>
          <cell r="H30" t="str">
            <v>B</v>
          </cell>
          <cell r="I30" t="str">
            <v>S</v>
          </cell>
          <cell r="J30" t="str">
            <v>1927621</v>
          </cell>
          <cell r="K30">
            <v>45978</v>
          </cell>
          <cell r="L30" t="str">
            <v>35251161418042000131550040019276211944229348</v>
          </cell>
          <cell r="M30" t="str">
            <v>35 -  São Paulo</v>
          </cell>
          <cell r="N30">
            <v>3641</v>
          </cell>
        </row>
        <row r="31">
          <cell r="C31" t="str">
            <v>UPA OLINDA - CG 001/2022</v>
          </cell>
          <cell r="E31" t="str">
            <v>3.12 - Material Hospitalar</v>
          </cell>
          <cell r="F31">
            <v>12882932000194</v>
          </cell>
          <cell r="G31" t="str">
            <v>EXOMED COMÉRCIO ATACADISTA DE MEDICAMENTOS LTDA</v>
          </cell>
          <cell r="H31" t="str">
            <v>B</v>
          </cell>
          <cell r="I31" t="str">
            <v>S</v>
          </cell>
          <cell r="J31" t="str">
            <v>194605</v>
          </cell>
          <cell r="K31">
            <v>45989</v>
          </cell>
          <cell r="L31" t="str">
            <v>26251012882932000194550010001948051206810070</v>
          </cell>
          <cell r="M31" t="str">
            <v>26 -  Pernambuco</v>
          </cell>
          <cell r="N31">
            <v>338.4</v>
          </cell>
        </row>
        <row r="32">
          <cell r="C32" t="str">
            <v>UPA OLINDA - CG 001/2022</v>
          </cell>
          <cell r="E32" t="str">
            <v>3.12 - Material Hospitalar</v>
          </cell>
          <cell r="F32">
            <v>15218561000139</v>
          </cell>
          <cell r="G32" t="str">
            <v>NNMED DIST IMP E EXPORT DE MED LTDA</v>
          </cell>
          <cell r="H32" t="str">
            <v>B</v>
          </cell>
          <cell r="I32" t="str">
            <v>S</v>
          </cell>
          <cell r="J32" t="str">
            <v>000188865</v>
          </cell>
          <cell r="K32">
            <v>45985</v>
          </cell>
          <cell r="L32" t="str">
            <v>25251115218561000139550010001888651972621871</v>
          </cell>
          <cell r="M32" t="str">
            <v>25 -  Paraíba</v>
          </cell>
          <cell r="N32">
            <v>4608.3</v>
          </cell>
        </row>
        <row r="33">
          <cell r="C33" t="str">
            <v>UPA OLINDA - CG 001/2022</v>
          </cell>
          <cell r="E33" t="str">
            <v>3.4 - Material Farmacológico</v>
          </cell>
          <cell r="F33">
            <v>33119849000138</v>
          </cell>
          <cell r="G33" t="str">
            <v>JACQUES MED DIST DE MEDICAMENTOS E MATERIAIS HOSP LTDA</v>
          </cell>
          <cell r="H33" t="str">
            <v>B</v>
          </cell>
          <cell r="I33" t="str">
            <v>S</v>
          </cell>
          <cell r="J33" t="str">
            <v>15573</v>
          </cell>
          <cell r="K33">
            <v>45971</v>
          </cell>
          <cell r="L33" t="str">
            <v>33251133119849000138550010000155731100781340</v>
          </cell>
          <cell r="M33" t="str">
            <v>33 -  Rio de Janeiro</v>
          </cell>
          <cell r="N33">
            <v>4708.7</v>
          </cell>
        </row>
        <row r="34">
          <cell r="C34" t="str">
            <v>UPA OLINDA - CG 001/2022</v>
          </cell>
          <cell r="E34" t="str">
            <v>3.4 - Material Farmacológico</v>
          </cell>
          <cell r="F34">
            <v>23680034000170</v>
          </cell>
          <cell r="G34" t="str">
            <v>D ARAÚJO COMÉRCIO ATACADISTA LTDA</v>
          </cell>
          <cell r="H34" t="str">
            <v>B</v>
          </cell>
          <cell r="I34" t="str">
            <v>S</v>
          </cell>
          <cell r="J34" t="str">
            <v>000023652</v>
          </cell>
          <cell r="K34">
            <v>45971</v>
          </cell>
          <cell r="L34" t="str">
            <v>26251123680034000170550010000236521586587440</v>
          </cell>
          <cell r="M34" t="str">
            <v>26 -  Pernambuco</v>
          </cell>
          <cell r="N34">
            <v>512</v>
          </cell>
        </row>
        <row r="35">
          <cell r="C35" t="str">
            <v>UPA OLINDA - CG 001/2022</v>
          </cell>
          <cell r="E35" t="str">
            <v>3.4 - Material Farmacológico</v>
          </cell>
          <cell r="F35">
            <v>35753111000153</v>
          </cell>
          <cell r="G35" t="str">
            <v>NORD PRODUTOS EM SAÚDE LTDA</v>
          </cell>
          <cell r="H35" t="str">
            <v>B</v>
          </cell>
          <cell r="I35" t="str">
            <v>S</v>
          </cell>
          <cell r="J35" t="str">
            <v>53146</v>
          </cell>
          <cell r="K35">
            <v>45973</v>
          </cell>
          <cell r="L35" t="str">
            <v>26251135753111000153550010000531461383484285</v>
          </cell>
          <cell r="M35" t="str">
            <v>26 -  Pernambuco</v>
          </cell>
          <cell r="N35">
            <v>20642.599999999999</v>
          </cell>
        </row>
        <row r="36">
          <cell r="C36" t="str">
            <v>UPA OLINDA - CG 001/2022</v>
          </cell>
          <cell r="E36" t="str">
            <v>3.4 - Material Farmacológico</v>
          </cell>
          <cell r="F36">
            <v>9007162000126</v>
          </cell>
          <cell r="G36" t="str">
            <v>MAUÉS LOBATO COM. E REP LTDA</v>
          </cell>
          <cell r="H36" t="str">
            <v>B</v>
          </cell>
          <cell r="I36" t="str">
            <v>S</v>
          </cell>
          <cell r="J36" t="str">
            <v>000104561</v>
          </cell>
          <cell r="K36">
            <v>45971</v>
          </cell>
          <cell r="L36" t="str">
            <v>26251109007162000126550010001045611157482620</v>
          </cell>
          <cell r="M36" t="str">
            <v>26 -  Pernambuco</v>
          </cell>
          <cell r="N36">
            <v>3572.84</v>
          </cell>
        </row>
        <row r="37">
          <cell r="C37" t="str">
            <v>UPA OLINDA - CG 001/2022</v>
          </cell>
          <cell r="E37" t="str">
            <v>3.4 - Material Farmacológico</v>
          </cell>
          <cell r="F37">
            <v>9607807000161</v>
          </cell>
          <cell r="G37" t="str">
            <v>INJEFARMA CAVALCANTI E SILVA DISTRIBUIDORA LTDA</v>
          </cell>
          <cell r="H37" t="str">
            <v>B</v>
          </cell>
          <cell r="I37" t="str">
            <v>S</v>
          </cell>
          <cell r="J37" t="str">
            <v>000023151</v>
          </cell>
          <cell r="K37">
            <v>45971</v>
          </cell>
          <cell r="L37" t="str">
            <v>26251109607807000161550010000231511251760009</v>
          </cell>
          <cell r="M37" t="str">
            <v>26 -  Pernambuco</v>
          </cell>
          <cell r="N37">
            <v>1411</v>
          </cell>
        </row>
        <row r="38">
          <cell r="C38" t="str">
            <v>UPA OLINDA - CG 001/2022</v>
          </cell>
          <cell r="E38" t="str">
            <v>3.4 - Material Farmacológico</v>
          </cell>
          <cell r="F38">
            <v>1687725000162</v>
          </cell>
          <cell r="G38" t="str">
            <v>CENTRO ESPECIALIZADO EM NUTRIÇÃO ENTERAL E PARENTAL</v>
          </cell>
          <cell r="H38" t="str">
            <v>B</v>
          </cell>
          <cell r="I38" t="str">
            <v>S</v>
          </cell>
          <cell r="J38" t="str">
            <v>000062336</v>
          </cell>
          <cell r="K38">
            <v>45980</v>
          </cell>
          <cell r="L38" t="str">
            <v>26251101687725000162550010000623361643610006</v>
          </cell>
          <cell r="M38" t="str">
            <v>26 -  Pernambuco</v>
          </cell>
          <cell r="N38">
            <v>3421</v>
          </cell>
        </row>
        <row r="39">
          <cell r="C39" t="str">
            <v>UPA OLINDA - CG 001/2022</v>
          </cell>
          <cell r="E39" t="str">
            <v>3.4 - Material Farmacológico</v>
          </cell>
          <cell r="F39">
            <v>3817043000152</v>
          </cell>
          <cell r="G39" t="str">
            <v>PHARMAPLUS LTDA</v>
          </cell>
          <cell r="H39" t="str">
            <v>B</v>
          </cell>
          <cell r="I39" t="str">
            <v>S</v>
          </cell>
          <cell r="J39" t="str">
            <v>87517</v>
          </cell>
          <cell r="K39">
            <v>45971</v>
          </cell>
          <cell r="L39" t="str">
            <v>26251103817043000152550010000876171228165173</v>
          </cell>
          <cell r="M39" t="str">
            <v>26 -  Pernambuco</v>
          </cell>
          <cell r="N39">
            <v>20756.8</v>
          </cell>
        </row>
        <row r="40">
          <cell r="C40" t="str">
            <v>UPA OLINDA - CG 001/2022</v>
          </cell>
          <cell r="E40" t="str">
            <v>3.4 - Material Farmacológico</v>
          </cell>
          <cell r="F40">
            <v>9441460000120</v>
          </cell>
          <cell r="G40" t="str">
            <v>PADRÃO DIST DE PRODUTOS E EQUIP HOSP PADRE CALLOU LTDA</v>
          </cell>
          <cell r="H40" t="str">
            <v>B</v>
          </cell>
          <cell r="I40" t="str">
            <v>S</v>
          </cell>
          <cell r="J40" t="str">
            <v>000387167</v>
          </cell>
          <cell r="K40">
            <v>45971</v>
          </cell>
          <cell r="L40" t="str">
            <v>26251109441460000120550010003871671410089505</v>
          </cell>
          <cell r="M40" t="str">
            <v>26 -  Pernambuco</v>
          </cell>
          <cell r="N40">
            <v>279.36</v>
          </cell>
        </row>
        <row r="41">
          <cell r="C41" t="str">
            <v>UPA OLINDA - CG 001/2022</v>
          </cell>
          <cell r="E41" t="str">
            <v>3.4 - Material Farmacológico</v>
          </cell>
          <cell r="F41">
            <v>15218561000139</v>
          </cell>
          <cell r="G41" t="str">
            <v>NNMED DIST IMP E EXPORT DE MED LTDA</v>
          </cell>
          <cell r="H41" t="str">
            <v>B</v>
          </cell>
          <cell r="I41" t="str">
            <v>S</v>
          </cell>
          <cell r="J41" t="str">
            <v>000188872</v>
          </cell>
          <cell r="K41">
            <v>45971</v>
          </cell>
          <cell r="L41" t="str">
            <v>25251115218561000139550010001888721022444184</v>
          </cell>
          <cell r="M41" t="str">
            <v>25 -  Paraíba</v>
          </cell>
          <cell r="N41">
            <v>1495.74</v>
          </cell>
        </row>
        <row r="42">
          <cell r="C42" t="str">
            <v>UPA OLINDA - CG 001/2022</v>
          </cell>
          <cell r="E42" t="str">
            <v>3.14 - Alimentação Preparada</v>
          </cell>
          <cell r="F42">
            <v>7160019000225</v>
          </cell>
          <cell r="G42" t="str">
            <v>VITALE COMÉRCIO S/A</v>
          </cell>
          <cell r="H42" t="str">
            <v>B</v>
          </cell>
          <cell r="I42" t="str">
            <v>S</v>
          </cell>
          <cell r="J42" t="str">
            <v>13571</v>
          </cell>
          <cell r="K42">
            <v>45971</v>
          </cell>
          <cell r="L42" t="str">
            <v>26251107160019000225550010000135711881773438</v>
          </cell>
          <cell r="M42" t="str">
            <v>26 -  Pernambuco</v>
          </cell>
          <cell r="N42">
            <v>774</v>
          </cell>
        </row>
        <row r="43">
          <cell r="C43" t="str">
            <v>UPA OLINDA - CG 001/2022</v>
          </cell>
          <cell r="E43" t="str">
            <v>3.2 - Gás e Outros Materiais Engarrafados</v>
          </cell>
          <cell r="F43">
            <v>24380578002041</v>
          </cell>
          <cell r="G43" t="str">
            <v>WHITE MARTINS GASES INDUSTRIAIS DO NORDESTE LTA</v>
          </cell>
          <cell r="H43" t="str">
            <v>B</v>
          </cell>
          <cell r="I43" t="str">
            <v>S</v>
          </cell>
          <cell r="J43" t="str">
            <v>13712</v>
          </cell>
          <cell r="K43">
            <v>45964</v>
          </cell>
          <cell r="L43" t="str">
            <v>26251124380578002041556040000137121782704433</v>
          </cell>
          <cell r="M43" t="str">
            <v>26 -  Pernambuco</v>
          </cell>
          <cell r="N43">
            <v>74.42</v>
          </cell>
        </row>
        <row r="44">
          <cell r="C44" t="str">
            <v>UPA OLINDA - CG 001/2022</v>
          </cell>
          <cell r="E44" t="str">
            <v>3.2 - Gás e Outros Materiais Engarrafados</v>
          </cell>
          <cell r="F44">
            <v>24380578002041</v>
          </cell>
          <cell r="G44" t="str">
            <v>WHITE MARTINS GASES INDUSTRIAIS DO NORDESTE LTA</v>
          </cell>
          <cell r="H44" t="str">
            <v>B</v>
          </cell>
          <cell r="I44" t="str">
            <v>S</v>
          </cell>
          <cell r="J44" t="str">
            <v>13838</v>
          </cell>
          <cell r="K44">
            <v>45978</v>
          </cell>
          <cell r="L44" t="str">
            <v>26251124380578002041556040000138381467658910</v>
          </cell>
          <cell r="M44" t="str">
            <v>26 -  Pernambuco</v>
          </cell>
          <cell r="N44">
            <v>74.42</v>
          </cell>
        </row>
        <row r="45">
          <cell r="C45" t="str">
            <v>UPA OLINDA - CG 001/2022</v>
          </cell>
          <cell r="E45" t="str">
            <v>3.2 - Gás e Outros Materiais Engarrafados</v>
          </cell>
          <cell r="F45">
            <v>24380578002041</v>
          </cell>
          <cell r="G45" t="str">
            <v>WHITE MARTINS GASES INDUSTRIAIS DO NORDESTE LTA</v>
          </cell>
          <cell r="H45" t="str">
            <v>B</v>
          </cell>
          <cell r="I45" t="str">
            <v>S</v>
          </cell>
          <cell r="J45" t="str">
            <v>13802</v>
          </cell>
          <cell r="K45">
            <v>45973</v>
          </cell>
          <cell r="L45" t="str">
            <v>26251124380578002041556040000138021179911472</v>
          </cell>
          <cell r="M45" t="str">
            <v>26 -  Pernambuco</v>
          </cell>
          <cell r="N45">
            <v>148.84</v>
          </cell>
        </row>
        <row r="46">
          <cell r="C46" t="str">
            <v>UPA OLINDA - CG 001/2022</v>
          </cell>
          <cell r="E46" t="str">
            <v>3.2 - Gás e Outros Materiais Engarrafados</v>
          </cell>
          <cell r="F46">
            <v>24380578002203</v>
          </cell>
          <cell r="G46" t="str">
            <v>WHITE MARTINS GASES INDUSTRIAIS DO NORDESTE LTA</v>
          </cell>
          <cell r="H46" t="str">
            <v>B</v>
          </cell>
          <cell r="I46" t="str">
            <v>S</v>
          </cell>
          <cell r="J46" t="str">
            <v>831</v>
          </cell>
          <cell r="K46">
            <v>45973</v>
          </cell>
          <cell r="L46" t="str">
            <v>26251124380578002203556140000008311775996534</v>
          </cell>
          <cell r="M46" t="str">
            <v>26 -  Pernambuco</v>
          </cell>
          <cell r="N46">
            <v>7483.16</v>
          </cell>
        </row>
        <row r="47">
          <cell r="C47" t="str">
            <v>UPA OLINDA - CG 001/2022</v>
          </cell>
          <cell r="E47" t="str">
            <v>3.2 - Gás e Outros Materiais Engarrafados</v>
          </cell>
          <cell r="F47">
            <v>24380578002041</v>
          </cell>
          <cell r="G47" t="str">
            <v>WHITE MARTINS GASES INDUSTRIAIS DO NORDESTE LTA</v>
          </cell>
          <cell r="H47" t="str">
            <v>B</v>
          </cell>
          <cell r="I47" t="str">
            <v>S</v>
          </cell>
          <cell r="J47" t="str">
            <v>13873</v>
          </cell>
          <cell r="K47">
            <v>45981</v>
          </cell>
          <cell r="L47" t="str">
            <v>26251124380578002041556040000138731220392390</v>
          </cell>
          <cell r="M47" t="str">
            <v>26 -  Pernambuco</v>
          </cell>
          <cell r="N47">
            <v>223.26</v>
          </cell>
        </row>
        <row r="48">
          <cell r="C48" t="str">
            <v>UPA OLINDA - CG 001/2022</v>
          </cell>
          <cell r="E48" t="str">
            <v>3.2 - Gás e Outros Materiais Engarrafados</v>
          </cell>
          <cell r="F48">
            <v>24380578002041</v>
          </cell>
          <cell r="G48" t="str">
            <v>WHITE MARTINS GASES INDUSTRIAIS DO NORDESTE LTA</v>
          </cell>
          <cell r="H48" t="str">
            <v>B</v>
          </cell>
          <cell r="I48" t="str">
            <v>S</v>
          </cell>
          <cell r="J48" t="str">
            <v>13909</v>
          </cell>
          <cell r="K48">
            <v>45985</v>
          </cell>
          <cell r="L48" t="str">
            <v>26251124380578002041556040000139091466831485</v>
          </cell>
          <cell r="M48" t="str">
            <v>26 -  Pernambuco</v>
          </cell>
          <cell r="N48">
            <v>148.84</v>
          </cell>
        </row>
        <row r="49">
          <cell r="C49" t="str">
            <v>UPA OLINDA - CG 001/2022</v>
          </cell>
          <cell r="E49" t="str">
            <v>3.2 - Gás e Outros Materiais Engarrafados</v>
          </cell>
          <cell r="F49">
            <v>24380578002041</v>
          </cell>
          <cell r="G49" t="str">
            <v>WHITE MARTINS GASES INDUSTRIAIS DO NORDESTE LTA</v>
          </cell>
          <cell r="H49" t="str">
            <v>B</v>
          </cell>
          <cell r="I49" t="str">
            <v>S</v>
          </cell>
          <cell r="J49" t="str">
            <v>13939</v>
          </cell>
          <cell r="K49">
            <v>45988</v>
          </cell>
          <cell r="L49" t="str">
            <v>26251124380578002041556040000139391491217743</v>
          </cell>
          <cell r="M49" t="str">
            <v>26 -  Pernambuco</v>
          </cell>
          <cell r="N49">
            <v>148.84</v>
          </cell>
        </row>
        <row r="50">
          <cell r="C50" t="str">
            <v>UPA OLINDA - CG 001/2022</v>
          </cell>
          <cell r="E50" t="str">
            <v>3.2 - Gás e Outros Materiais Engarrafados</v>
          </cell>
          <cell r="F50">
            <v>24380578002203</v>
          </cell>
          <cell r="G50" t="str">
            <v>WHITE MARTINS GASES INDUSTRIAIS DO NORDESTE LTA</v>
          </cell>
          <cell r="H50" t="str">
            <v>B</v>
          </cell>
          <cell r="I50" t="str">
            <v>S</v>
          </cell>
          <cell r="J50" t="str">
            <v>983</v>
          </cell>
          <cell r="K50">
            <v>45987</v>
          </cell>
          <cell r="L50" t="str">
            <v>26251124380578002203556250000009831223090270</v>
          </cell>
          <cell r="M50" t="str">
            <v>26 -  Pernambuco</v>
          </cell>
          <cell r="N50">
            <v>8010.34</v>
          </cell>
        </row>
        <row r="51">
          <cell r="C51" t="str">
            <v>UPA OLINDA - CG 001/2022</v>
          </cell>
          <cell r="E51" t="str">
            <v>3.5 - Material Odontológico</v>
          </cell>
          <cell r="F51">
            <v>24380578002041</v>
          </cell>
          <cell r="G51" t="str">
            <v>WHITE MARTINS GASES INDUSTRIAIS DO NORDESTE LTA</v>
          </cell>
          <cell r="H51" t="str">
            <v>B</v>
          </cell>
          <cell r="I51" t="str">
            <v>S</v>
          </cell>
          <cell r="J51" t="str">
            <v>13737</v>
          </cell>
          <cell r="K51">
            <v>45966</v>
          </cell>
          <cell r="L51" t="str">
            <v>26251124380578002041556040000137371598148417</v>
          </cell>
          <cell r="M51" t="str">
            <v>26 -  Pernambuco</v>
          </cell>
          <cell r="N51">
            <v>148.84</v>
          </cell>
        </row>
        <row r="52">
          <cell r="C52" t="str">
            <v>UPA OLINDA - CG 001/2022</v>
          </cell>
          <cell r="E52" t="str">
            <v>3.5 - Material Odontológico</v>
          </cell>
          <cell r="F52">
            <v>48495866000147</v>
          </cell>
          <cell r="G52" t="str">
            <v>BEMED COMÉRCIO ATACADISTA DE PRODUTOS DE HIGIENE PESSOAL LTDA</v>
          </cell>
          <cell r="H52" t="str">
            <v>B</v>
          </cell>
          <cell r="I52" t="str">
            <v>S</v>
          </cell>
          <cell r="J52" t="str">
            <v>5203</v>
          </cell>
          <cell r="K52">
            <v>45972</v>
          </cell>
          <cell r="L52" t="str">
            <v>26251148495866000147550010000052031262465697</v>
          </cell>
          <cell r="M52" t="str">
            <v>26 -  Pernambuco</v>
          </cell>
          <cell r="N52">
            <v>650.28</v>
          </cell>
        </row>
        <row r="53">
          <cell r="C53" t="str">
            <v>UPA OLINDA - CG 001/2022</v>
          </cell>
          <cell r="E53" t="str">
            <v>3.99 - Outras despesas com Material de Consumo</v>
          </cell>
          <cell r="F53">
            <v>2911193000168</v>
          </cell>
          <cell r="G53" t="str">
            <v>APOGEU CENTER COML E PROD HOSP E MEDICAMENTOS LTDA</v>
          </cell>
          <cell r="H53" t="str">
            <v>B</v>
          </cell>
          <cell r="I53" t="str">
            <v>S</v>
          </cell>
          <cell r="J53" t="str">
            <v>000020294</v>
          </cell>
          <cell r="K53">
            <v>45971</v>
          </cell>
          <cell r="L53" t="str">
            <v>26251102911193000168550010000202941000937810</v>
          </cell>
          <cell r="M53" t="str">
            <v>26 -  Pernambuco</v>
          </cell>
          <cell r="N53">
            <v>184</v>
          </cell>
        </row>
        <row r="54">
          <cell r="C54" t="str">
            <v>UPA OLINDA - CG 001/2022</v>
          </cell>
          <cell r="E54" t="str">
            <v>3.99 - Outras despesas com Material de Consumo</v>
          </cell>
          <cell r="F54">
            <v>10978106000118</v>
          </cell>
          <cell r="G54" t="str">
            <v>CIRURGICA FAMED DISTRIBUIDORA DE PRODUTOS HOSPITALARES</v>
          </cell>
          <cell r="H54" t="str">
            <v>B</v>
          </cell>
          <cell r="I54" t="str">
            <v>S</v>
          </cell>
          <cell r="J54" t="str">
            <v>000003900</v>
          </cell>
          <cell r="K54">
            <v>45971</v>
          </cell>
          <cell r="L54" t="str">
            <v>26251110978106000118550010000039001842160093</v>
          </cell>
          <cell r="M54" t="str">
            <v>26 -  Pernambuco</v>
          </cell>
          <cell r="N54">
            <v>82.5</v>
          </cell>
        </row>
        <row r="55">
          <cell r="C55" t="str">
            <v>UPA OLINDA - CG 001/2022</v>
          </cell>
          <cell r="E55" t="str">
            <v>3.7 - Material de Limpeza e Produtos de Hgienização</v>
          </cell>
          <cell r="F55">
            <v>55228785000146</v>
          </cell>
          <cell r="G55" t="str">
            <v>OFFICE &amp; CLEAN PRODUTOS DE LIMPEZA E ESCRITÓRIO LTDA</v>
          </cell>
          <cell r="H55" t="str">
            <v>B</v>
          </cell>
          <cell r="I55" t="str">
            <v>S</v>
          </cell>
          <cell r="J55" t="str">
            <v>390</v>
          </cell>
          <cell r="K55">
            <v>45964</v>
          </cell>
          <cell r="L55" t="str">
            <v>26251155228785000146550010000003901752206340</v>
          </cell>
          <cell r="M55" t="str">
            <v>26 -  Pernambuco</v>
          </cell>
          <cell r="N55">
            <v>1081.08</v>
          </cell>
        </row>
        <row r="56">
          <cell r="C56" t="str">
            <v>UPA OLINDA - CG 001/2022</v>
          </cell>
          <cell r="E56" t="str">
            <v>3.7 - Material de Limpeza e Produtos de Hgienização</v>
          </cell>
          <cell r="F56">
            <v>44489055000182</v>
          </cell>
          <cell r="G56" t="str">
            <v>M&amp;M COMERCIO REPRESENTAÇÃO DE SERVIÇOS LTDA</v>
          </cell>
          <cell r="H56" t="str">
            <v>B</v>
          </cell>
          <cell r="I56" t="str">
            <v>S</v>
          </cell>
          <cell r="J56" t="str">
            <v>2705</v>
          </cell>
          <cell r="K56">
            <v>45960</v>
          </cell>
          <cell r="L56" t="str">
            <v>26251044489055000182550010000027051859256910</v>
          </cell>
          <cell r="M56" t="str">
            <v>26 -  Pernambuco</v>
          </cell>
          <cell r="N56">
            <v>240</v>
          </cell>
        </row>
        <row r="57">
          <cell r="C57" t="str">
            <v>UPA OLINDA - CG 001/2022</v>
          </cell>
          <cell r="E57" t="str">
            <v>3.7 - Material de Limpeza e Produtos de Hgienização</v>
          </cell>
          <cell r="F57">
            <v>48327817000103</v>
          </cell>
          <cell r="G57" t="str">
            <v>OLIVEIRA ARMAZÉM LAJE CENTRAL</v>
          </cell>
          <cell r="H57" t="str">
            <v>B</v>
          </cell>
          <cell r="I57" t="str">
            <v>S</v>
          </cell>
          <cell r="J57" t="str">
            <v>000000221</v>
          </cell>
          <cell r="K57">
            <v>45986</v>
          </cell>
          <cell r="L57" t="str">
            <v>26251148327817000103550010000002211007744050</v>
          </cell>
          <cell r="M57" t="str">
            <v>26 -  Pernambuco</v>
          </cell>
          <cell r="N57">
            <v>44.9</v>
          </cell>
        </row>
        <row r="58">
          <cell r="C58" t="str">
            <v>UPA OLINDA - CG 001/2022</v>
          </cell>
          <cell r="E58" t="str">
            <v>3.7 - Material de Limpeza e Produtos de Hgienização</v>
          </cell>
          <cell r="F58">
            <v>37859942000130</v>
          </cell>
          <cell r="G58" t="str">
            <v>MAX PAPERS - FABRICAÇÃO DE PRODUTOS DE PAPEL LTDA</v>
          </cell>
          <cell r="H58" t="str">
            <v>B</v>
          </cell>
          <cell r="I58" t="str">
            <v>S</v>
          </cell>
          <cell r="J58" t="str">
            <v>000008513</v>
          </cell>
          <cell r="K58">
            <v>45985</v>
          </cell>
          <cell r="L58" t="str">
            <v>26251137859942000130550010000085131000085141</v>
          </cell>
          <cell r="M58" t="str">
            <v>26 -  Pernambuco</v>
          </cell>
          <cell r="N58">
            <v>3363.05</v>
          </cell>
        </row>
        <row r="59">
          <cell r="C59" t="str">
            <v>UPA OLINDA - CG 001/2022</v>
          </cell>
          <cell r="E59" t="str">
            <v>3.7 - Material de Limpeza e Produtos de Hgienização</v>
          </cell>
          <cell r="F59">
            <v>55228785000146</v>
          </cell>
          <cell r="G59" t="str">
            <v>OFFICE &amp; CLEAN PRODUTOS DE LIMPEZA E ESCRITÓRIO LTDA</v>
          </cell>
          <cell r="H59" t="str">
            <v>B</v>
          </cell>
          <cell r="I59" t="str">
            <v>S</v>
          </cell>
          <cell r="J59" t="str">
            <v>408</v>
          </cell>
          <cell r="K59">
            <v>45975</v>
          </cell>
          <cell r="L59" t="str">
            <v>26251155228785000146550010000004081247453499</v>
          </cell>
          <cell r="M59" t="str">
            <v>26 -  Pernambuco</v>
          </cell>
          <cell r="N59">
            <v>600.6</v>
          </cell>
        </row>
        <row r="60">
          <cell r="C60" t="str">
            <v>UPA OLINDA - CG 001/2022</v>
          </cell>
          <cell r="E60" t="str">
            <v>3.7 - Material de Limpeza e Produtos de Hgienização</v>
          </cell>
          <cell r="F60">
            <v>18162706000115</v>
          </cell>
          <cell r="G60" t="str">
            <v>QUIMY LIFE SOLUÇÕES EM HIGIENE E LIMPEZA LTDA ME</v>
          </cell>
          <cell r="H60" t="str">
            <v>B</v>
          </cell>
          <cell r="I60" t="str">
            <v>S</v>
          </cell>
          <cell r="J60" t="str">
            <v>52069</v>
          </cell>
          <cell r="K60">
            <v>45974</v>
          </cell>
          <cell r="L60" t="str">
            <v>26251118162706000115550010000520691260506086</v>
          </cell>
          <cell r="M60" t="str">
            <v>26 -  Pernambuco</v>
          </cell>
          <cell r="N60">
            <v>216</v>
          </cell>
        </row>
        <row r="61">
          <cell r="C61" t="str">
            <v>UPA OLINDA - CG 001/2022</v>
          </cell>
          <cell r="E61" t="str">
            <v>3.7 - Material de Limpeza e Produtos de Hgienização</v>
          </cell>
          <cell r="F61">
            <v>22006201000139</v>
          </cell>
          <cell r="G61" t="str">
            <v>FORTPEL COMÉRCIO DE DESCARTÁVEIS LTDA PE</v>
          </cell>
          <cell r="H61" t="str">
            <v>B</v>
          </cell>
          <cell r="I61" t="str">
            <v>S</v>
          </cell>
          <cell r="J61" t="str">
            <v>348158</v>
          </cell>
          <cell r="K61">
            <v>45974</v>
          </cell>
          <cell r="L61" t="str">
            <v>26251122006201000139550000003481581103481580</v>
          </cell>
          <cell r="M61" t="str">
            <v>26 -  Pernambuco</v>
          </cell>
          <cell r="N61">
            <v>10</v>
          </cell>
        </row>
        <row r="62">
          <cell r="C62" t="str">
            <v>UPA OLINDA - CG 001/2022</v>
          </cell>
          <cell r="E62" t="str">
            <v>3.7 - Material de Limpeza e Produtos de Hgienização</v>
          </cell>
          <cell r="F62">
            <v>9441460000120</v>
          </cell>
          <cell r="G62" t="str">
            <v>PADRÃO DIST DE PRODUTOS E EQUIP HOSP PADRE CALLOU LTDA</v>
          </cell>
          <cell r="H62" t="str">
            <v>B</v>
          </cell>
          <cell r="I62" t="str">
            <v>S</v>
          </cell>
          <cell r="J62" t="str">
            <v>000387531</v>
          </cell>
          <cell r="K62">
            <v>45975</v>
          </cell>
          <cell r="L62" t="str">
            <v>26251109441460000120550010003875311553921769</v>
          </cell>
          <cell r="M62" t="str">
            <v>26 -  Pernambuco</v>
          </cell>
          <cell r="N62">
            <v>713.6</v>
          </cell>
        </row>
        <row r="63">
          <cell r="C63" t="str">
            <v>UPA OLINDA - CG 001/2022</v>
          </cell>
          <cell r="E63" t="str">
            <v>3.7 - Material de Limpeza e Produtos de Hgienização</v>
          </cell>
          <cell r="F63">
            <v>11840014000130</v>
          </cell>
          <cell r="G63" t="str">
            <v>MACROPAC PROTEÇÃO E EMBALAGEM LTDA</v>
          </cell>
          <cell r="H63" t="str">
            <v>B</v>
          </cell>
          <cell r="I63" t="str">
            <v>S</v>
          </cell>
          <cell r="J63" t="str">
            <v>550647</v>
          </cell>
          <cell r="K63">
            <v>45974</v>
          </cell>
          <cell r="L63" t="str">
            <v>26251111840014000130550010005506471962940156</v>
          </cell>
          <cell r="M63" t="str">
            <v>26 -  Pernambuco</v>
          </cell>
          <cell r="N63">
            <v>544.5</v>
          </cell>
        </row>
        <row r="64">
          <cell r="C64" t="str">
            <v>UPA OLINDA - CG 001/2022</v>
          </cell>
          <cell r="E64" t="str">
            <v>3.7 - Material de Limpeza e Produtos de Hgienização</v>
          </cell>
          <cell r="F64">
            <v>49339000000100</v>
          </cell>
          <cell r="G64" t="str">
            <v>MEV COMERCIO LTDA</v>
          </cell>
          <cell r="H64" t="str">
            <v>B</v>
          </cell>
          <cell r="I64" t="str">
            <v>S</v>
          </cell>
          <cell r="J64" t="str">
            <v>000002396</v>
          </cell>
          <cell r="K64">
            <v>45982</v>
          </cell>
          <cell r="L64" t="str">
            <v>26251149339000000100550020000023961007239765</v>
          </cell>
          <cell r="M64" t="str">
            <v>26 -  Pernambuco</v>
          </cell>
          <cell r="N64">
            <v>565</v>
          </cell>
        </row>
        <row r="65">
          <cell r="C65" t="str">
            <v>UPA OLINDA - CG 001/2022</v>
          </cell>
          <cell r="E65" t="str">
            <v>3.14 - Alimentação Preparada</v>
          </cell>
          <cell r="F65">
            <v>11840014000130</v>
          </cell>
          <cell r="G65" t="str">
            <v>MACROPAC PROTEÇÃO E EMBALAGEM LTDA</v>
          </cell>
          <cell r="H65" t="str">
            <v>B</v>
          </cell>
          <cell r="I65" t="str">
            <v>S</v>
          </cell>
          <cell r="J65" t="str">
            <v>550647</v>
          </cell>
          <cell r="K65">
            <v>45974</v>
          </cell>
          <cell r="L65" t="str">
            <v>26251111840014000130550010005506471962940156</v>
          </cell>
          <cell r="M65" t="str">
            <v>26 -  Pernambuco</v>
          </cell>
          <cell r="N65">
            <v>543.79999999999995</v>
          </cell>
        </row>
        <row r="66">
          <cell r="C66" t="str">
            <v>UPA OLINDA - CG 001/2022</v>
          </cell>
          <cell r="E66" t="str">
            <v>3.14 - Alimentação Preparada</v>
          </cell>
          <cell r="F66">
            <v>62627442000110</v>
          </cell>
          <cell r="G66" t="str">
            <v>LUIZ GERALDO DE MELO JUNIOR</v>
          </cell>
          <cell r="H66" t="str">
            <v>B</v>
          </cell>
          <cell r="I66" t="str">
            <v>S</v>
          </cell>
          <cell r="J66" t="str">
            <v>000000007</v>
          </cell>
          <cell r="K66">
            <v>45990</v>
          </cell>
          <cell r="L66" t="str">
            <v>26251162627442000110550010000000071000063643</v>
          </cell>
          <cell r="M66" t="str">
            <v>26 -  Pernambuco</v>
          </cell>
          <cell r="N66">
            <v>1161</v>
          </cell>
        </row>
        <row r="67">
          <cell r="C67" t="str">
            <v>UPA OLINDA - CG 001/2022</v>
          </cell>
          <cell r="E67" t="str">
            <v>1.99 - Outras Despesas com Pessoal</v>
          </cell>
          <cell r="F67">
            <v>10739225002161</v>
          </cell>
          <cell r="G67" t="str">
            <v xml:space="preserve">R.S SOLUÇÕES EM REFEIÇÕES </v>
          </cell>
          <cell r="H67" t="str">
            <v>B</v>
          </cell>
          <cell r="I67" t="str">
            <v>S</v>
          </cell>
          <cell r="J67" t="str">
            <v>000815</v>
          </cell>
          <cell r="K67">
            <v>45989</v>
          </cell>
          <cell r="L67" t="str">
            <v>26251138446162000120550010000008151000008509</v>
          </cell>
          <cell r="M67" t="str">
            <v>26 -  Pernambuco</v>
          </cell>
          <cell r="N67">
            <v>44536.800000000003</v>
          </cell>
        </row>
        <row r="68">
          <cell r="C68" t="str">
            <v>UPA OLINDA - CG 001/2022</v>
          </cell>
          <cell r="E68" t="str">
            <v>3.14 - Alimentação Preparada</v>
          </cell>
          <cell r="F68">
            <v>10739225002161</v>
          </cell>
          <cell r="G68" t="str">
            <v xml:space="preserve">R.S SOLUÇÕES EM REFEIÇÕES </v>
          </cell>
          <cell r="H68" t="str">
            <v>B</v>
          </cell>
          <cell r="I68" t="str">
            <v>S</v>
          </cell>
          <cell r="J68" t="str">
            <v>000815</v>
          </cell>
          <cell r="K68">
            <v>45989</v>
          </cell>
          <cell r="L68" t="str">
            <v>26251138446162000120550010000008151000008509</v>
          </cell>
          <cell r="M68" t="str">
            <v>26 -  Pernambuco</v>
          </cell>
          <cell r="N68">
            <v>13659.8</v>
          </cell>
        </row>
        <row r="69">
          <cell r="C69" t="str">
            <v>UPA OLINDA - CG 001/2022</v>
          </cell>
          <cell r="E69" t="str">
            <v>3.14 - Alimentação Preparada</v>
          </cell>
          <cell r="F69">
            <v>49339000000100</v>
          </cell>
          <cell r="G69" t="str">
            <v>MEV COMERCIO LTDA</v>
          </cell>
          <cell r="H69" t="str">
            <v>B</v>
          </cell>
          <cell r="I69" t="str">
            <v>S</v>
          </cell>
          <cell r="J69" t="str">
            <v>000002396</v>
          </cell>
          <cell r="K69">
            <v>45982</v>
          </cell>
          <cell r="L69" t="str">
            <v>26251149339000000100550020000023961007239765</v>
          </cell>
          <cell r="M69" t="str">
            <v>26 -  Pernambuco</v>
          </cell>
          <cell r="N69">
            <v>158</v>
          </cell>
        </row>
        <row r="70">
          <cell r="C70" t="str">
            <v>UPA OLINDA - CG 001/2022</v>
          </cell>
          <cell r="E70" t="str">
            <v>3.14 - Alimentação Preparada</v>
          </cell>
          <cell r="F70">
            <v>7160019000225</v>
          </cell>
          <cell r="G70" t="str">
            <v>VITALE COMÉRCIO S/A</v>
          </cell>
          <cell r="H70" t="str">
            <v>B</v>
          </cell>
          <cell r="I70" t="str">
            <v>S</v>
          </cell>
          <cell r="J70" t="str">
            <v>13570</v>
          </cell>
          <cell r="K70">
            <v>45971</v>
          </cell>
          <cell r="L70" t="str">
            <v>26251107160019000225550010000135701874882815</v>
          </cell>
          <cell r="M70" t="str">
            <v>26 -  Pernambuco</v>
          </cell>
          <cell r="N70">
            <v>216</v>
          </cell>
        </row>
        <row r="71">
          <cell r="C71" t="str">
            <v>UPA OLINDA - CG 001/2022</v>
          </cell>
          <cell r="E71" t="str">
            <v>3.14 - Alimentação Preparada</v>
          </cell>
          <cell r="F71">
            <v>2975570000122</v>
          </cell>
          <cell r="G71" t="str">
            <v>DIET FOOD NUTRIÇÃO LTDA</v>
          </cell>
          <cell r="H71" t="str">
            <v>B</v>
          </cell>
          <cell r="I71" t="str">
            <v>S</v>
          </cell>
          <cell r="J71" t="str">
            <v>000020174</v>
          </cell>
          <cell r="K71">
            <v>45971</v>
          </cell>
          <cell r="L71" t="str">
            <v>26251102975570000122550010000201741221990000</v>
          </cell>
          <cell r="M71" t="str">
            <v>26 -  Pernambuco</v>
          </cell>
          <cell r="N71">
            <v>907</v>
          </cell>
        </row>
        <row r="72">
          <cell r="C72" t="str">
            <v>UPA OLINDA - CG 001/2022</v>
          </cell>
          <cell r="E72" t="str">
            <v>3.6 - Material de Expediente</v>
          </cell>
          <cell r="F72">
            <v>24425720000167</v>
          </cell>
          <cell r="G72" t="str">
            <v>ORIGINALSUP E EQUIPAMENTOS LTDA</v>
          </cell>
          <cell r="H72" t="str">
            <v>B</v>
          </cell>
          <cell r="I72" t="str">
            <v>S</v>
          </cell>
          <cell r="J72" t="str">
            <v>010110</v>
          </cell>
          <cell r="K72">
            <v>45980</v>
          </cell>
          <cell r="L72" t="str">
            <v>26251124425720000167550010000101101510111237</v>
          </cell>
          <cell r="M72" t="str">
            <v>26 -  Pernambuco</v>
          </cell>
          <cell r="N72">
            <v>1320</v>
          </cell>
        </row>
        <row r="73">
          <cell r="C73" t="str">
            <v>UPA OLINDA - CG 001/2022</v>
          </cell>
          <cell r="E73" t="str">
            <v>3.6 - Material de Expediente</v>
          </cell>
          <cell r="F73">
            <v>22006201000139</v>
          </cell>
          <cell r="G73" t="str">
            <v>FORTPEL COMÉRCIO DE DESCARTÁVEIS LTDA PE</v>
          </cell>
          <cell r="H73" t="str">
            <v>B</v>
          </cell>
          <cell r="I73" t="str">
            <v>S</v>
          </cell>
          <cell r="J73" t="str">
            <v>348158</v>
          </cell>
          <cell r="K73">
            <v>45974</v>
          </cell>
          <cell r="L73" t="str">
            <v>26251122006201000139550000003481581103481580</v>
          </cell>
          <cell r="M73" t="str">
            <v>26 -  Pernambuco</v>
          </cell>
          <cell r="N73">
            <v>391.4</v>
          </cell>
        </row>
        <row r="74">
          <cell r="C74" t="str">
            <v>UPA OLINDA - CG 001/2022</v>
          </cell>
          <cell r="E74" t="str">
            <v>3.6 - Material de Expediente</v>
          </cell>
          <cell r="F74">
            <v>11840014000130</v>
          </cell>
          <cell r="G74" t="str">
            <v>MACROPAC PROTEÇÃO E EMBALAGEM LTDA</v>
          </cell>
          <cell r="H74" t="str">
            <v>B</v>
          </cell>
          <cell r="I74" t="str">
            <v>S</v>
          </cell>
          <cell r="J74" t="str">
            <v>550647</v>
          </cell>
          <cell r="K74">
            <v>45974</v>
          </cell>
          <cell r="L74" t="str">
            <v>26251111840014000130550010005506471962940156</v>
          </cell>
          <cell r="M74" t="str">
            <v>26 -  Pernambuco</v>
          </cell>
          <cell r="N74">
            <v>102.6</v>
          </cell>
        </row>
        <row r="75">
          <cell r="C75" t="str">
            <v>UPA OLINDA - CG 001/2022</v>
          </cell>
          <cell r="E75" t="str">
            <v>3.6 - Material de Expediente</v>
          </cell>
          <cell r="F75">
            <v>15610582000103</v>
          </cell>
          <cell r="G75" t="str">
            <v>ETIQUETAS RECIFE LTDA</v>
          </cell>
          <cell r="H75" t="str">
            <v>B</v>
          </cell>
          <cell r="I75" t="str">
            <v>S</v>
          </cell>
          <cell r="J75" t="str">
            <v>001584</v>
          </cell>
          <cell r="K75">
            <v>45986</v>
          </cell>
          <cell r="L75" t="str">
            <v>26251115610582000103550010000015841165381706</v>
          </cell>
          <cell r="M75" t="str">
            <v>26 -  Pernambuco</v>
          </cell>
          <cell r="N75">
            <v>476</v>
          </cell>
        </row>
        <row r="76">
          <cell r="C76" t="str">
            <v>UPA OLINDA - CG 001/2022</v>
          </cell>
          <cell r="E76" t="str">
            <v>3.6 - Material de Expediente</v>
          </cell>
          <cell r="F76">
            <v>43559107000187</v>
          </cell>
          <cell r="G76" t="str">
            <v>SARAH LIMA GUSMÃO NERES</v>
          </cell>
          <cell r="H76" t="str">
            <v>B</v>
          </cell>
          <cell r="I76" t="str">
            <v>S</v>
          </cell>
          <cell r="J76" t="str">
            <v>2450</v>
          </cell>
          <cell r="K76">
            <v>45985</v>
          </cell>
          <cell r="L76" t="str">
            <v>26251143559107000187550010000024501565940496</v>
          </cell>
          <cell r="M76" t="str">
            <v>26 -  Pernambuco</v>
          </cell>
          <cell r="N76">
            <v>2900</v>
          </cell>
        </row>
        <row r="77">
          <cell r="C77" t="str">
            <v>UPA OLINDA - CG 001/2022</v>
          </cell>
          <cell r="E77" t="str">
            <v>3.1 - Combustíveis e Lubrificantes Automotivos</v>
          </cell>
          <cell r="F77">
            <v>1912250000160</v>
          </cell>
          <cell r="G77" t="str">
            <v>POSTO CANCUN LTDA</v>
          </cell>
          <cell r="H77" t="str">
            <v>B</v>
          </cell>
          <cell r="I77" t="str">
            <v>S</v>
          </cell>
          <cell r="J77" t="str">
            <v>5534</v>
          </cell>
          <cell r="K77">
            <v>45965</v>
          </cell>
          <cell r="L77" t="str">
            <v>26251101912250000160550120000055341003201257</v>
          </cell>
          <cell r="M77" t="str">
            <v>26 -  Pernambuco</v>
          </cell>
          <cell r="N77">
            <v>331.08</v>
          </cell>
        </row>
        <row r="78">
          <cell r="C78" t="str">
            <v>UPA OLINDA - CG 001/2022</v>
          </cell>
          <cell r="E78" t="str">
            <v>3.1 - Combustíveis e Lubrificantes Automotivos</v>
          </cell>
          <cell r="F78">
            <v>2289819000146</v>
          </cell>
          <cell r="G78" t="str">
            <v>POSTO CONCORDE LTDA</v>
          </cell>
          <cell r="H78" t="str">
            <v>B</v>
          </cell>
          <cell r="I78" t="str">
            <v>S</v>
          </cell>
          <cell r="J78" t="str">
            <v>6386</v>
          </cell>
          <cell r="K78">
            <v>45964</v>
          </cell>
          <cell r="L78" t="str">
            <v>26251102289819000146550120000063861003197477</v>
          </cell>
          <cell r="M78" t="str">
            <v>26 -  Pernambuco</v>
          </cell>
          <cell r="N78">
            <v>328.55</v>
          </cell>
        </row>
        <row r="79">
          <cell r="C79" t="str">
            <v>UPA OLINDA - CG 001/2022</v>
          </cell>
          <cell r="E79" t="str">
            <v>3.1 - Combustíveis e Lubrificantes Automotivos</v>
          </cell>
          <cell r="F79">
            <v>1912250000241</v>
          </cell>
          <cell r="G79" t="str">
            <v>POSTO CANCUN LTDA</v>
          </cell>
          <cell r="H79" t="str">
            <v>B</v>
          </cell>
          <cell r="I79" t="str">
            <v>S</v>
          </cell>
          <cell r="J79" t="str">
            <v>6904</v>
          </cell>
          <cell r="K79">
            <v>45964</v>
          </cell>
          <cell r="L79" t="str">
            <v>26251101912250000241550120000069041003195214</v>
          </cell>
          <cell r="M79" t="str">
            <v>26 -  Pernambuco</v>
          </cell>
          <cell r="N79">
            <v>2486.5100000000002</v>
          </cell>
        </row>
        <row r="80">
          <cell r="C80" t="str">
            <v>UPA OLINDA - CG 001/2022</v>
          </cell>
          <cell r="E80" t="str">
            <v>3.1 - Combustíveis e Lubrificantes Automotivos</v>
          </cell>
          <cell r="F80">
            <v>7733200000283</v>
          </cell>
          <cell r="G80" t="str">
            <v>POSTO CAPRI COMERCIO DE PETROLEO LTDA</v>
          </cell>
          <cell r="H80" t="str">
            <v>B</v>
          </cell>
          <cell r="I80" t="str">
            <v>S</v>
          </cell>
          <cell r="J80" t="str">
            <v>7569</v>
          </cell>
          <cell r="K80">
            <v>45965</v>
          </cell>
          <cell r="L80" t="str">
            <v>26251107733200000283550120000075691003202531</v>
          </cell>
          <cell r="M80" t="str">
            <v>26 -  Pernambuco</v>
          </cell>
          <cell r="N80">
            <v>2915.21</v>
          </cell>
        </row>
        <row r="81">
          <cell r="C81" t="str">
            <v>UPA OLINDA - CG 001/2022</v>
          </cell>
          <cell r="E81" t="str">
            <v>3.1 - Combustíveis e Lubrificantes Automotivos</v>
          </cell>
          <cell r="F81">
            <v>52334233000124</v>
          </cell>
          <cell r="G81" t="str">
            <v>MULTI POSTO OUTLET COMÉRCIO DE COMBUSTÍVEIS LTDA</v>
          </cell>
          <cell r="H81" t="str">
            <v>B</v>
          </cell>
          <cell r="I81" t="str">
            <v>S</v>
          </cell>
          <cell r="J81" t="str">
            <v>9328</v>
          </cell>
          <cell r="K81">
            <v>45965</v>
          </cell>
          <cell r="L81" t="str">
            <v>26251152334233000124550120000093281003201614</v>
          </cell>
          <cell r="M81" t="str">
            <v>26 -  Pernambuco</v>
          </cell>
          <cell r="N81">
            <v>2663.09</v>
          </cell>
        </row>
        <row r="82">
          <cell r="C82" t="str">
            <v>UPA OLINDA - CG 001/2022</v>
          </cell>
          <cell r="E82" t="str">
            <v>3.1 - Combustíveis e Lubrificantes Automotivos</v>
          </cell>
          <cell r="F82">
            <v>1912250000322</v>
          </cell>
          <cell r="G82" t="str">
            <v>POSTO CANCUN LTDA</v>
          </cell>
          <cell r="H82" t="str">
            <v>B</v>
          </cell>
          <cell r="I82" t="str">
            <v>S</v>
          </cell>
          <cell r="J82" t="str">
            <v>9790</v>
          </cell>
          <cell r="K82">
            <v>45965</v>
          </cell>
          <cell r="L82" t="str">
            <v>26251101912250000322550120000097901003201633</v>
          </cell>
          <cell r="M82" t="str">
            <v>26 -  Pernambuco</v>
          </cell>
          <cell r="N82">
            <v>617.27</v>
          </cell>
        </row>
        <row r="83">
          <cell r="C83" t="str">
            <v>UPA OLINDA - CG 001/2022</v>
          </cell>
          <cell r="E83" t="str">
            <v>3.1 - Combustíveis e Lubrificantes Automotivos</v>
          </cell>
          <cell r="F83">
            <v>11251195000169</v>
          </cell>
          <cell r="G83" t="str">
            <v>POSTO FIJI COMÉRCIO DE COMBUSTÍVEIS LTDA</v>
          </cell>
          <cell r="H83" t="str">
            <v>B</v>
          </cell>
          <cell r="I83" t="str">
            <v>S</v>
          </cell>
          <cell r="J83" t="str">
            <v>23223</v>
          </cell>
          <cell r="K83">
            <v>45965</v>
          </cell>
          <cell r="L83" t="str">
            <v>26251111251195000169550120000232231003201713</v>
          </cell>
          <cell r="M83" t="str">
            <v>26 -  Pernambuco</v>
          </cell>
          <cell r="N83">
            <v>30</v>
          </cell>
        </row>
        <row r="84">
          <cell r="C84" t="str">
            <v>UPA OLINDA - CG 001/2022</v>
          </cell>
          <cell r="E84" t="str">
            <v xml:space="preserve">3.9 - Material para Manutenção de Bens Imóveis </v>
          </cell>
          <cell r="F84">
            <v>48327817000103</v>
          </cell>
          <cell r="G84" t="str">
            <v>ARMAZÉM LAJE CENTRAL - PERIMETRAL</v>
          </cell>
          <cell r="H84" t="str">
            <v>B</v>
          </cell>
          <cell r="I84" t="str">
            <v>N</v>
          </cell>
          <cell r="J84" t="str">
            <v>72916</v>
          </cell>
          <cell r="K84">
            <v>45965</v>
          </cell>
          <cell r="L84" t="str">
            <v>26251148327817000103650010000729161000817189</v>
          </cell>
          <cell r="M84" t="str">
            <v>26 -  Pernambuco</v>
          </cell>
          <cell r="N84">
            <v>33.770000000000003</v>
          </cell>
        </row>
        <row r="85">
          <cell r="C85" t="str">
            <v>UPA OLINDA - CG 001/2022</v>
          </cell>
          <cell r="E85" t="str">
            <v xml:space="preserve">3.9 - Material para Manutenção de Bens Imóveis </v>
          </cell>
          <cell r="F85">
            <v>24425720000167</v>
          </cell>
          <cell r="G85" t="str">
            <v>ORIGINALSUP E EQUIPAMENTOS LTDA</v>
          </cell>
          <cell r="H85" t="str">
            <v>B</v>
          </cell>
          <cell r="I85" t="str">
            <v>S</v>
          </cell>
          <cell r="J85" t="str">
            <v>010111</v>
          </cell>
          <cell r="K85">
            <v>45980</v>
          </cell>
          <cell r="L85" t="str">
            <v>26251124425720000167550010000101111510111234</v>
          </cell>
          <cell r="M85" t="str">
            <v>26 -  Pernambuco</v>
          </cell>
          <cell r="N85">
            <v>290.10000000000002</v>
          </cell>
        </row>
        <row r="86">
          <cell r="C86" t="str">
            <v>UPA OLINDA - CG 001/2022</v>
          </cell>
          <cell r="E86" t="str">
            <v xml:space="preserve">3.9 - Material para Manutenção de Bens Imóveis </v>
          </cell>
          <cell r="F86">
            <v>48327817000103</v>
          </cell>
          <cell r="G86" t="str">
            <v>OLIVEIRA ARMAZÉM LAJE CENTRAL</v>
          </cell>
          <cell r="H86" t="str">
            <v>B</v>
          </cell>
          <cell r="I86" t="str">
            <v>S</v>
          </cell>
          <cell r="J86" t="str">
            <v>000000219</v>
          </cell>
          <cell r="K86">
            <v>45980</v>
          </cell>
          <cell r="L86" t="str">
            <v>26251148327817000103550010000002191006223171</v>
          </cell>
          <cell r="M86" t="str">
            <v>26 -  Pernambuco</v>
          </cell>
          <cell r="N86">
            <v>49.59</v>
          </cell>
        </row>
        <row r="87">
          <cell r="C87" t="str">
            <v>UPA OLINDA - CG 001/2022</v>
          </cell>
          <cell r="E87" t="str">
            <v xml:space="preserve">3.9 - Material para Manutenção de Bens Imóveis </v>
          </cell>
          <cell r="F87">
            <v>48327817000103</v>
          </cell>
          <cell r="G87" t="str">
            <v>OLIVEIRA ARMAZÉM LAJE CENTRAL</v>
          </cell>
          <cell r="H87" t="str">
            <v>B</v>
          </cell>
          <cell r="I87" t="str">
            <v>S</v>
          </cell>
          <cell r="J87" t="str">
            <v>000000221</v>
          </cell>
          <cell r="K87">
            <v>45986</v>
          </cell>
          <cell r="L87" t="str">
            <v>26251148327817000103550010000002211007744050</v>
          </cell>
          <cell r="M87" t="str">
            <v>26 -  Pernambuco</v>
          </cell>
          <cell r="N87">
            <v>74.900000000000006</v>
          </cell>
        </row>
        <row r="88">
          <cell r="C88" t="str">
            <v>UPA OLINDA - CG 001/2022</v>
          </cell>
          <cell r="E88" t="str">
            <v xml:space="preserve">3.9 - Material para Manutenção de Bens Imóveis </v>
          </cell>
          <cell r="F88">
            <v>21596658000188</v>
          </cell>
          <cell r="G88" t="str">
            <v>BEBECO AUTO LTDA</v>
          </cell>
          <cell r="H88" t="str">
            <v>B</v>
          </cell>
          <cell r="I88" t="str">
            <v>S</v>
          </cell>
          <cell r="J88" t="str">
            <v>000016113</v>
          </cell>
          <cell r="K88">
            <v>45975</v>
          </cell>
          <cell r="L88" t="str">
            <v>26251121596658000188550010000161131720325537</v>
          </cell>
          <cell r="M88" t="str">
            <v>26 -  Pernambuco</v>
          </cell>
          <cell r="N88">
            <v>45</v>
          </cell>
        </row>
        <row r="89">
          <cell r="C89" t="str">
            <v>UPA OLINDA - CG 001/2022</v>
          </cell>
          <cell r="E89" t="str">
            <v xml:space="preserve">3.9 - Material para Manutenção de Bens Imóveis </v>
          </cell>
          <cell r="F89">
            <v>279531001056</v>
          </cell>
          <cell r="G89" t="str">
            <v>TUPAN CONSTRUÇÕES LTDA</v>
          </cell>
          <cell r="H89" t="str">
            <v>B</v>
          </cell>
          <cell r="I89" t="str">
            <v>S</v>
          </cell>
          <cell r="J89" t="str">
            <v>88401</v>
          </cell>
          <cell r="K89">
            <v>45969</v>
          </cell>
          <cell r="L89" t="str">
            <v>26251100279531001056550020000884011120682445</v>
          </cell>
          <cell r="M89" t="str">
            <v>26 -  Pernambuco</v>
          </cell>
          <cell r="N89">
            <v>87.94</v>
          </cell>
        </row>
        <row r="90">
          <cell r="C90" t="str">
            <v>UPA OLINDA - CG 001/2022</v>
          </cell>
          <cell r="E90" t="str">
            <v xml:space="preserve">3.9 - Material para Manutenção de Bens Imóveis </v>
          </cell>
          <cell r="F90">
            <v>279531001056</v>
          </cell>
          <cell r="G90" t="str">
            <v>TUPAN CONSTRUÇÕES LTDA</v>
          </cell>
          <cell r="H90" t="str">
            <v>B</v>
          </cell>
          <cell r="I90" t="str">
            <v>S</v>
          </cell>
          <cell r="J90" t="str">
            <v>88670</v>
          </cell>
          <cell r="K90">
            <v>45974</v>
          </cell>
          <cell r="L90" t="str">
            <v>26251100279531001056550020000886701228137500</v>
          </cell>
          <cell r="M90" t="str">
            <v>26 -  Pernambuco</v>
          </cell>
          <cell r="N90">
            <v>91.19</v>
          </cell>
        </row>
        <row r="91">
          <cell r="C91" t="str">
            <v>UPA OLINDA - CG 001/2022</v>
          </cell>
          <cell r="E91" t="str">
            <v xml:space="preserve">3.10 - Material para Manutenção de Bens Móveis </v>
          </cell>
          <cell r="F91">
            <v>22006201000139</v>
          </cell>
          <cell r="G91" t="str">
            <v>FORTPEL COMÉRCIO DE DESCARTÁVEIS LTDA PE</v>
          </cell>
          <cell r="H91" t="str">
            <v>B</v>
          </cell>
          <cell r="I91" t="str">
            <v>S</v>
          </cell>
          <cell r="J91" t="str">
            <v>348158</v>
          </cell>
          <cell r="K91">
            <v>45974</v>
          </cell>
          <cell r="L91" t="str">
            <v>26251122006201000139550000003481581103481580</v>
          </cell>
          <cell r="M91" t="str">
            <v>26 -  Pernambuco</v>
          </cell>
          <cell r="N91">
            <v>41.98</v>
          </cell>
        </row>
        <row r="92">
          <cell r="C92" t="str">
            <v>UPA OLINDA - CG 001/2022</v>
          </cell>
          <cell r="E92" t="str">
            <v xml:space="preserve">3.10 - Material para Manutenção de Bens Móveis </v>
          </cell>
          <cell r="F92">
            <v>21596658000188</v>
          </cell>
          <cell r="G92" t="str">
            <v>BEBECO AUTO LTDA</v>
          </cell>
          <cell r="H92" t="str">
            <v>B</v>
          </cell>
          <cell r="I92" t="str">
            <v>S</v>
          </cell>
          <cell r="J92" t="str">
            <v>000016113</v>
          </cell>
          <cell r="K92">
            <v>45975</v>
          </cell>
          <cell r="L92" t="str">
            <v>26251121596658000188550010000161131720325537</v>
          </cell>
          <cell r="M92" t="str">
            <v>26 -  Pernambuco</v>
          </cell>
          <cell r="N92">
            <v>479.9</v>
          </cell>
        </row>
        <row r="93">
          <cell r="C93" t="str">
            <v>UPA OLINDA - CG 001/2022</v>
          </cell>
          <cell r="E93" t="str">
            <v>3.99 - Outras despesas com Material de Consumo</v>
          </cell>
          <cell r="F93">
            <v>24560896000121</v>
          </cell>
          <cell r="G93" t="str">
            <v xml:space="preserve">ROBERTA M OLIVEIRA DE LIRA COMERCIO E SERVIÇOS </v>
          </cell>
          <cell r="H93" t="str">
            <v>B</v>
          </cell>
          <cell r="I93" t="str">
            <v>S</v>
          </cell>
          <cell r="J93" t="str">
            <v>000004000</v>
          </cell>
          <cell r="K93">
            <v>45987</v>
          </cell>
          <cell r="L93" t="str">
            <v>26251124560896000121550010000040001120892729</v>
          </cell>
          <cell r="M93" t="str">
            <v>26 -  Pernambuco</v>
          </cell>
          <cell r="N93">
            <v>906</v>
          </cell>
        </row>
        <row r="94">
          <cell r="C94" t="str">
            <v>UPA OLINDA - CG 001/2022</v>
          </cell>
          <cell r="E94" t="str">
            <v xml:space="preserve">3.8 - Uniformes, Tecidos e Aviamentos </v>
          </cell>
          <cell r="F94">
            <v>48327817000103</v>
          </cell>
          <cell r="G94" t="str">
            <v>OLIVEIRA ARMAZÉM LAJE CENTRAL</v>
          </cell>
          <cell r="H94" t="str">
            <v>B</v>
          </cell>
          <cell r="I94" t="str">
            <v>S</v>
          </cell>
          <cell r="J94" t="str">
            <v>000000219</v>
          </cell>
          <cell r="K94">
            <v>45980</v>
          </cell>
          <cell r="L94" t="str">
            <v>26251148327817000103550010000002191006223171</v>
          </cell>
          <cell r="M94" t="str">
            <v>26 -  Pernambuco</v>
          </cell>
          <cell r="N94">
            <v>49.9</v>
          </cell>
        </row>
        <row r="95">
          <cell r="C95" t="str">
            <v>UPA OLINDA - CG 001/2022</v>
          </cell>
          <cell r="E95" t="str">
            <v>6 - Equipamento e Material Permanente</v>
          </cell>
          <cell r="F95">
            <v>26289547000223</v>
          </cell>
          <cell r="G95" t="str">
            <v>CIRURGICA SALUTAR LTDA</v>
          </cell>
          <cell r="H95" t="str">
            <v>B</v>
          </cell>
          <cell r="I95" t="str">
            <v>S</v>
          </cell>
          <cell r="J95" t="str">
            <v>183172</v>
          </cell>
          <cell r="K95">
            <v>45964</v>
          </cell>
          <cell r="L95" t="str">
            <v>35251126289547000223550020001831721064558957</v>
          </cell>
          <cell r="M95" t="str">
            <v>35 -  São Paulo</v>
          </cell>
          <cell r="N95">
            <v>30600</v>
          </cell>
        </row>
        <row r="96">
          <cell r="C96" t="str">
            <v>UPA OLINDA - CG 001/2022</v>
          </cell>
          <cell r="E96" t="str">
            <v>6 - Equipamento e Material Permanente</v>
          </cell>
          <cell r="F96">
            <v>9341616000109</v>
          </cell>
          <cell r="G96" t="str">
            <v>J DE SOUZA SOARES LTDA</v>
          </cell>
          <cell r="H96" t="str">
            <v>B</v>
          </cell>
          <cell r="I96" t="str">
            <v>S</v>
          </cell>
          <cell r="J96" t="str">
            <v>3249</v>
          </cell>
          <cell r="K96">
            <v>45971</v>
          </cell>
          <cell r="L96" t="str">
            <v>26251109341616000109550010000032491100032499</v>
          </cell>
          <cell r="M96" t="str">
            <v>26 -  Pernambuco</v>
          </cell>
          <cell r="N96">
            <v>9584</v>
          </cell>
        </row>
        <row r="97">
          <cell r="C97" t="str">
            <v>UPA OLINDA - CG 001/2022</v>
          </cell>
          <cell r="E97" t="str">
            <v>6 - Equipamento e Material Permanente</v>
          </cell>
          <cell r="F97">
            <v>8763492000189</v>
          </cell>
          <cell r="G97" t="str">
            <v>CARMAQ LTDA - EPP</v>
          </cell>
          <cell r="H97" t="str">
            <v>B</v>
          </cell>
          <cell r="I97" t="str">
            <v>S</v>
          </cell>
          <cell r="J97" t="str">
            <v>000002242</v>
          </cell>
          <cell r="K97">
            <v>45978</v>
          </cell>
          <cell r="L97" t="str">
            <v>26251108763492000189550010000022421426700006</v>
          </cell>
          <cell r="M97" t="str">
            <v>26 -  Pernambuco</v>
          </cell>
          <cell r="N97">
            <v>22400</v>
          </cell>
        </row>
        <row r="98">
          <cell r="C98" t="str">
            <v>UPA OLINDA - CG 001/2022</v>
          </cell>
          <cell r="E98" t="str">
            <v>6 - Equipamento e Material Permanente</v>
          </cell>
          <cell r="F98">
            <v>61502324001941</v>
          </cell>
          <cell r="G98" t="str">
            <v>REFRIGELO CLIMATIZAÇÃO DE AMBIENTES</v>
          </cell>
          <cell r="H98" t="str">
            <v>B</v>
          </cell>
          <cell r="I98" t="str">
            <v>S</v>
          </cell>
          <cell r="J98" t="str">
            <v>000336122</v>
          </cell>
          <cell r="K98">
            <v>45986</v>
          </cell>
          <cell r="L98" t="str">
            <v>25251161502324001941550010003361221386602815</v>
          </cell>
          <cell r="M98" t="str">
            <v>25 -  Paraíba</v>
          </cell>
          <cell r="N98">
            <v>28621.35</v>
          </cell>
        </row>
        <row r="99">
          <cell r="C99" t="str">
            <v>UPA OLINDA - CG 001/2022</v>
          </cell>
          <cell r="E99" t="str">
            <v>3.12 - Material Hospitalar</v>
          </cell>
          <cell r="F99">
            <v>59411408000107</v>
          </cell>
          <cell r="G99" t="str">
            <v>JL MED COMERCIO DE MATERIAL MÉDICO</v>
          </cell>
          <cell r="H99" t="str">
            <v>B</v>
          </cell>
          <cell r="I99" t="str">
            <v>S</v>
          </cell>
          <cell r="J99" t="str">
            <v>000000057</v>
          </cell>
          <cell r="K99">
            <v>45988</v>
          </cell>
          <cell r="L99" t="str">
            <v>26251159411408000107550010000000571000000287</v>
          </cell>
          <cell r="M99" t="str">
            <v>26 -  Pernambuco</v>
          </cell>
          <cell r="N99">
            <v>3600</v>
          </cell>
        </row>
        <row r="100">
          <cell r="C100" t="str">
            <v>UPA OLINDA - CG 001/2022</v>
          </cell>
          <cell r="E100" t="str">
            <v>3.12 - Material Hospitalar</v>
          </cell>
          <cell r="F100">
            <v>28145496000100</v>
          </cell>
          <cell r="G100" t="str">
            <v>IGEMEDIC DISTRIBUIDORA  HOSPITALAR</v>
          </cell>
          <cell r="H100" t="str">
            <v>B</v>
          </cell>
          <cell r="I100" t="str">
            <v>S</v>
          </cell>
          <cell r="J100" t="str">
            <v>000005585</v>
          </cell>
          <cell r="K100">
            <v>45978</v>
          </cell>
          <cell r="L100" t="str">
            <v>26251128145496000100550010000055851909836614</v>
          </cell>
          <cell r="M100" t="str">
            <v>26 -  Pernambuco</v>
          </cell>
          <cell r="N100">
            <v>1672.06</v>
          </cell>
        </row>
        <row r="101">
          <cell r="C101" t="str">
            <v>UPA OLINDA - CG 001/2022</v>
          </cell>
          <cell r="E101" t="str">
            <v>3.12 - Material Hospitalar</v>
          </cell>
          <cell r="F101">
            <v>3817043000152</v>
          </cell>
          <cell r="G101" t="str">
            <v>PHARMAPLUS LTDA</v>
          </cell>
          <cell r="H101" t="str">
            <v>B</v>
          </cell>
          <cell r="I101" t="str">
            <v>S</v>
          </cell>
          <cell r="J101" t="str">
            <v>87639</v>
          </cell>
          <cell r="K101">
            <v>45971</v>
          </cell>
          <cell r="L101" t="str">
            <v>26251103817043000152550010000876391116662482</v>
          </cell>
          <cell r="M101" t="str">
            <v>26 -  Pernambuco</v>
          </cell>
          <cell r="N101">
            <v>6720</v>
          </cell>
        </row>
        <row r="102">
          <cell r="C102" t="str">
            <v>UPA OLINDA - CG 001/2022</v>
          </cell>
          <cell r="E102" t="str">
            <v>3.4 - Material Farmacológico</v>
          </cell>
          <cell r="F102">
            <v>10978106000118</v>
          </cell>
          <cell r="G102" t="str">
            <v>CIRURGICA FAMED DISTRIBUIDORA DE PRODUTOS HOSPITALARES</v>
          </cell>
          <cell r="H102" t="str">
            <v>B</v>
          </cell>
          <cell r="I102" t="str">
            <v>S</v>
          </cell>
          <cell r="J102" t="str">
            <v>000003926</v>
          </cell>
          <cell r="K102">
            <v>45980</v>
          </cell>
          <cell r="L102" t="str">
            <v>26251110978106000118550010000039261613390020</v>
          </cell>
          <cell r="M102" t="str">
            <v>26 -  Pernambuco</v>
          </cell>
          <cell r="N102">
            <v>300</v>
          </cell>
        </row>
        <row r="103">
          <cell r="C103" t="str">
            <v>UPA OLINDA - CG 001/2022</v>
          </cell>
          <cell r="E103" t="str">
            <v>3.4 - Material Farmacológico</v>
          </cell>
          <cell r="F103">
            <v>21939878000167</v>
          </cell>
          <cell r="G103" t="str">
            <v>BEM ESTAR PRODUTOS FARMACEUTICOS LTDA</v>
          </cell>
          <cell r="H103" t="str">
            <v>B</v>
          </cell>
          <cell r="I103" t="str">
            <v>S</v>
          </cell>
          <cell r="J103" t="str">
            <v>000012157</v>
          </cell>
          <cell r="K103">
            <v>45975</v>
          </cell>
          <cell r="L103" t="str">
            <v>26251121939878000167550010000121571141820009</v>
          </cell>
          <cell r="M103" t="str">
            <v>26 -  Pernambuco</v>
          </cell>
          <cell r="N103">
            <v>2084.6999999999998</v>
          </cell>
        </row>
        <row r="104">
          <cell r="C104" t="str">
            <v>UPA OLINDA - CG 001/2022</v>
          </cell>
          <cell r="E104" t="str">
            <v>3.4 - Material Farmacológico</v>
          </cell>
          <cell r="F104">
            <v>1687725000162</v>
          </cell>
          <cell r="G104" t="str">
            <v>CENTRO ESPECIALIZADO EM NUTRIÇÃO ENTERAL E PARENTAL</v>
          </cell>
          <cell r="H104" t="str">
            <v>B</v>
          </cell>
          <cell r="I104" t="str">
            <v>S</v>
          </cell>
          <cell r="J104" t="str">
            <v>000062328</v>
          </cell>
          <cell r="K104">
            <v>45979</v>
          </cell>
          <cell r="L104" t="str">
            <v>26251101687725000162550010000623281643530000</v>
          </cell>
          <cell r="M104" t="str">
            <v>26 -  Pernambuco</v>
          </cell>
          <cell r="N104">
            <v>880.2</v>
          </cell>
        </row>
        <row r="105">
          <cell r="C105" t="str">
            <v>UPA OLINDA - CG 001/2022</v>
          </cell>
          <cell r="E105" t="str">
            <v>3.4 - Material Farmacológico</v>
          </cell>
          <cell r="F105">
            <v>3817043000152</v>
          </cell>
          <cell r="G105" t="str">
            <v>PHARMAPLUS LTDA</v>
          </cell>
          <cell r="H105" t="str">
            <v>B</v>
          </cell>
          <cell r="I105" t="str">
            <v>S</v>
          </cell>
          <cell r="J105" t="str">
            <v>87609</v>
          </cell>
          <cell r="K105">
            <v>45971</v>
          </cell>
          <cell r="L105" t="str">
            <v>26251103817043000152550010000876091138212146</v>
          </cell>
          <cell r="M105" t="str">
            <v>26 -  Pernambuco</v>
          </cell>
          <cell r="N105">
            <v>4695.5</v>
          </cell>
        </row>
        <row r="106">
          <cell r="C106" t="str">
            <v>UPA OLINDA - CG 001/2022</v>
          </cell>
          <cell r="E106" t="str">
            <v>3.4 - Material Farmacológico</v>
          </cell>
          <cell r="F106">
            <v>9007162000126</v>
          </cell>
          <cell r="G106" t="str">
            <v>MAUÉS LOBATO COM. E REP LTDA</v>
          </cell>
          <cell r="H106" t="str">
            <v>B</v>
          </cell>
          <cell r="I106" t="str">
            <v>S</v>
          </cell>
          <cell r="J106" t="str">
            <v>000104560</v>
          </cell>
          <cell r="K106">
            <v>45971</v>
          </cell>
          <cell r="L106" t="str">
            <v>26251109007162000126550010001045601973845918</v>
          </cell>
          <cell r="M106" t="str">
            <v>26 -  Pernambuco</v>
          </cell>
          <cell r="N106">
            <v>8882.5</v>
          </cell>
        </row>
        <row r="107">
          <cell r="C107" t="str">
            <v>UPA OLINDA - CG 001/2022</v>
          </cell>
          <cell r="E107" t="str">
            <v>3.4 - Material Farmacológico</v>
          </cell>
          <cell r="F107">
            <v>67729178000653</v>
          </cell>
          <cell r="G107" t="str">
            <v>COMERCIAL CIRURGICA RIOCLARENSE LTDA</v>
          </cell>
          <cell r="H107" t="str">
            <v>B</v>
          </cell>
          <cell r="I107" t="str">
            <v>S</v>
          </cell>
          <cell r="J107" t="str">
            <v>0119137</v>
          </cell>
          <cell r="K107">
            <v>45982</v>
          </cell>
          <cell r="L107" t="str">
            <v>26251167729178000653550010001191371705251395</v>
          </cell>
          <cell r="M107" t="str">
            <v>26 -  Pernambuco</v>
          </cell>
          <cell r="N107">
            <v>2765</v>
          </cell>
        </row>
        <row r="108">
          <cell r="C108" t="str">
            <v>UPA OLINDA - CG 001/2022</v>
          </cell>
          <cell r="E108" t="str">
            <v>3.4 - Material Farmacológico</v>
          </cell>
          <cell r="F108">
            <v>15218561000139</v>
          </cell>
          <cell r="G108" t="str">
            <v>NNMED DIST IMP E EXPORT DE MED LTDA</v>
          </cell>
          <cell r="H108" t="str">
            <v>B</v>
          </cell>
          <cell r="I108" t="str">
            <v>S</v>
          </cell>
          <cell r="J108" t="str">
            <v>000188905</v>
          </cell>
          <cell r="K108">
            <v>45986</v>
          </cell>
          <cell r="L108" t="str">
            <v>25251115218561000139550010001889051649293610</v>
          </cell>
          <cell r="M108" t="str">
            <v>25 -  Paraíba</v>
          </cell>
          <cell r="N108">
            <v>65.680000000000007</v>
          </cell>
        </row>
        <row r="109">
          <cell r="C109" t="str">
            <v>UPA OLINDA - CG 001/2022</v>
          </cell>
          <cell r="E109" t="str">
            <v>3.4 - Material Farmacológico</v>
          </cell>
          <cell r="F109">
            <v>9441460000120</v>
          </cell>
          <cell r="G109" t="str">
            <v>PADRÃO DIST DE PRODUTOS E EQUIP HOSP PADRE CALLOU LTDA</v>
          </cell>
          <cell r="H109" t="str">
            <v>B</v>
          </cell>
          <cell r="I109" t="str">
            <v>S</v>
          </cell>
          <cell r="J109" t="str">
            <v>000387773</v>
          </cell>
          <cell r="K109">
            <v>45979</v>
          </cell>
          <cell r="L109" t="str">
            <v>26251109441460000120550010003877731725229931</v>
          </cell>
          <cell r="M109" t="str">
            <v>26 -  Pernambuco</v>
          </cell>
          <cell r="N109">
            <v>408.4</v>
          </cell>
        </row>
        <row r="110">
          <cell r="C110" t="str">
            <v>UPA OLINDA - CG 001/2022</v>
          </cell>
          <cell r="E110" t="str">
            <v>3.14 - Alimentação Preparada</v>
          </cell>
          <cell r="F110">
            <v>7160019000225</v>
          </cell>
          <cell r="G110" t="str">
            <v>VITALE COMÉRCIO S/A</v>
          </cell>
          <cell r="H110" t="str">
            <v>B</v>
          </cell>
          <cell r="I110" t="str">
            <v>S</v>
          </cell>
          <cell r="J110" t="str">
            <v>13621</v>
          </cell>
          <cell r="K110">
            <v>45978</v>
          </cell>
          <cell r="L110" t="str">
            <v>26251107160019000225550010000136211520792236</v>
          </cell>
          <cell r="M110" t="str">
            <v>26 -  Pernambuco</v>
          </cell>
          <cell r="N110">
            <v>319</v>
          </cell>
        </row>
        <row r="111">
          <cell r="C111" t="str">
            <v>UPA OLINDA - CG 001/2022</v>
          </cell>
          <cell r="E111" t="str">
            <v>5.16 - Serviços Médico-Hospitalares, Odotonlogia e Laboratoriais</v>
          </cell>
          <cell r="F111">
            <v>49158362000102</v>
          </cell>
          <cell r="G111" t="str">
            <v>ONIXMED ATIVIDADES MÉDICAS LTDA</v>
          </cell>
          <cell r="H111" t="str">
            <v>S</v>
          </cell>
          <cell r="I111" t="str">
            <v>S</v>
          </cell>
          <cell r="J111" t="str">
            <v>000003668</v>
          </cell>
          <cell r="K111">
            <v>46000</v>
          </cell>
          <cell r="M111" t="str">
            <v>2609600 - Olinda - PE</v>
          </cell>
          <cell r="N111">
            <v>2250</v>
          </cell>
        </row>
        <row r="112">
          <cell r="C112" t="str">
            <v>UPA OLINDA - CG 001/2022</v>
          </cell>
          <cell r="E112" t="str">
            <v>5.16 - Serviços Médico-Hospitalares, Odotonlogia e Laboratoriais</v>
          </cell>
          <cell r="F112">
            <v>49159260000101</v>
          </cell>
          <cell r="G112" t="str">
            <v>MEDVIDA ATIVIDADES MÉDICAS LTDA</v>
          </cell>
          <cell r="H112" t="str">
            <v>S</v>
          </cell>
          <cell r="I112" t="str">
            <v>S</v>
          </cell>
          <cell r="J112" t="str">
            <v>000003720</v>
          </cell>
          <cell r="K112">
            <v>46002</v>
          </cell>
          <cell r="M112" t="str">
            <v>2609600 - Olinda - PE</v>
          </cell>
          <cell r="N112">
            <v>10450</v>
          </cell>
        </row>
        <row r="113">
          <cell r="C113" t="str">
            <v>UPA OLINDA - CG 001/2022</v>
          </cell>
          <cell r="E113" t="str">
            <v>5.16 - Serviços Médico-Hospitalares, Odotonlogia e Laboratoriais</v>
          </cell>
          <cell r="F113">
            <v>45969705000150</v>
          </cell>
          <cell r="G113" t="str">
            <v>MEDVIDA ATIVIDADES MÉDICAS LTDA</v>
          </cell>
          <cell r="H113" t="str">
            <v>S</v>
          </cell>
          <cell r="I113" t="str">
            <v>S</v>
          </cell>
          <cell r="J113" t="str">
            <v>000002171</v>
          </cell>
          <cell r="K113">
            <v>46002</v>
          </cell>
          <cell r="M113" t="str">
            <v>2609600 - Olinda - PE</v>
          </cell>
          <cell r="N113">
            <v>12825</v>
          </cell>
        </row>
        <row r="114">
          <cell r="C114" t="str">
            <v>UPA OLINDA - CG 001/2022</v>
          </cell>
          <cell r="E114" t="str">
            <v>5.16 - Serviços Médico-Hospitalares, Odotonlogia e Laboratoriais</v>
          </cell>
          <cell r="F114">
            <v>43644880000141</v>
          </cell>
          <cell r="G114" t="str">
            <v>PORTALMED ATIVIDADES MEDICAS LTDA</v>
          </cell>
          <cell r="H114" t="str">
            <v>S</v>
          </cell>
          <cell r="I114" t="str">
            <v>S</v>
          </cell>
          <cell r="J114" t="str">
            <v>000001712</v>
          </cell>
          <cell r="K114">
            <v>46000</v>
          </cell>
          <cell r="M114" t="str">
            <v>2609600 - Olinda - PE</v>
          </cell>
          <cell r="N114">
            <v>4500</v>
          </cell>
        </row>
        <row r="115">
          <cell r="C115" t="str">
            <v>UPA OLINDA - CG 001/2022</v>
          </cell>
          <cell r="E115" t="str">
            <v>5.16 - Serviços Médico-Hospitalares, Odotonlogia e Laboratoriais</v>
          </cell>
          <cell r="F115">
            <v>49158362000102</v>
          </cell>
          <cell r="G115" t="str">
            <v>ONIXMED ATIVIDADES MÉDICAS LTDA</v>
          </cell>
          <cell r="H115" t="str">
            <v>S</v>
          </cell>
          <cell r="I115" t="str">
            <v>S</v>
          </cell>
          <cell r="J115" t="str">
            <v>000003669</v>
          </cell>
          <cell r="K115">
            <v>46000</v>
          </cell>
          <cell r="M115" t="str">
            <v>2609600 - Olinda - PE</v>
          </cell>
          <cell r="N115">
            <v>4200</v>
          </cell>
        </row>
        <row r="116">
          <cell r="C116" t="str">
            <v>UPA OLINDA - CG 001/2022</v>
          </cell>
          <cell r="E116" t="str">
            <v>5.16 - Serviços Médico-Hospitalares, Odotonlogia e Laboratoriais</v>
          </cell>
          <cell r="F116">
            <v>62013325000166</v>
          </cell>
          <cell r="G116" t="str">
            <v>VITORIA SOUZA SERVIÇOS ODONTOLÓGICOS LTDA</v>
          </cell>
          <cell r="H116" t="str">
            <v>S</v>
          </cell>
          <cell r="I116" t="str">
            <v>S</v>
          </cell>
          <cell r="J116" t="str">
            <v>000000006</v>
          </cell>
          <cell r="K116">
            <v>45992</v>
          </cell>
          <cell r="M116" t="str">
            <v>2609600 - Olinda - PE</v>
          </cell>
          <cell r="N116">
            <v>6750</v>
          </cell>
        </row>
        <row r="117">
          <cell r="C117" t="str">
            <v>UPA OLINDA - CG 001/2022</v>
          </cell>
          <cell r="E117" t="str">
            <v>5.16 - Serviços Médico-Hospitalares, Odotonlogia e Laboratoriais</v>
          </cell>
          <cell r="F117">
            <v>59790392000182</v>
          </cell>
          <cell r="G117" t="str">
            <v>PROTECTION ASSISTENCE LIFE ASSISTENCIA E SERVIÇOS MÉDICOS LTDA</v>
          </cell>
          <cell r="H117" t="str">
            <v>S</v>
          </cell>
          <cell r="I117" t="str">
            <v>S</v>
          </cell>
          <cell r="J117" t="str">
            <v>000000007</v>
          </cell>
          <cell r="K117">
            <v>45992</v>
          </cell>
          <cell r="M117" t="str">
            <v>2609600 - Olinda - PE</v>
          </cell>
          <cell r="N117">
            <v>3000</v>
          </cell>
        </row>
        <row r="118">
          <cell r="C118" t="str">
            <v>UPA OLINDA - CG 001/2022</v>
          </cell>
          <cell r="E118" t="str">
            <v>5.16 - Serviços Médico-Hospitalares, Odotonlogia e Laboratoriais</v>
          </cell>
          <cell r="F118">
            <v>57212702000156</v>
          </cell>
          <cell r="G118" t="str">
            <v>TIAGO JOSÉ DA SILVA SERVIÇOS MÉDICOS LTDA</v>
          </cell>
          <cell r="H118" t="str">
            <v>S</v>
          </cell>
          <cell r="I118" t="str">
            <v>S</v>
          </cell>
          <cell r="J118" t="str">
            <v>23</v>
          </cell>
          <cell r="K118">
            <v>45995</v>
          </cell>
          <cell r="M118" t="str">
            <v>2604106 - Caruaru - PE</v>
          </cell>
          <cell r="N118">
            <v>5550</v>
          </cell>
        </row>
        <row r="119">
          <cell r="C119" t="str">
            <v>UPA OLINDA - CG 001/2022</v>
          </cell>
          <cell r="E119" t="str">
            <v>5.16 - Serviços Médico-Hospitalares, Odotonlogia e Laboratoriais</v>
          </cell>
          <cell r="F119">
            <v>53178645000185</v>
          </cell>
          <cell r="G119" t="str">
            <v>JULIANA NATALIE RODRIGUES MARQUES SERVIÇOS MÉDICOS LTDA</v>
          </cell>
          <cell r="H119" t="str">
            <v>S</v>
          </cell>
          <cell r="I119" t="str">
            <v>S</v>
          </cell>
          <cell r="J119" t="str">
            <v>42</v>
          </cell>
          <cell r="K119">
            <v>45993</v>
          </cell>
          <cell r="M119" t="str">
            <v>2304400 - Fortaleza - CE</v>
          </cell>
          <cell r="N119">
            <v>8400</v>
          </cell>
        </row>
        <row r="120">
          <cell r="C120" t="str">
            <v>UPA OLINDA - CG 001/2022</v>
          </cell>
          <cell r="E120" t="str">
            <v>5.16 - Serviços Médico-Hospitalares, Odotonlogia e Laboratoriais</v>
          </cell>
          <cell r="F120">
            <v>53969908000174</v>
          </cell>
          <cell r="G120" t="str">
            <v>MASTERMED PE IV GESTÃO MÉDICA LTDA</v>
          </cell>
          <cell r="H120" t="str">
            <v>S</v>
          </cell>
          <cell r="I120" t="str">
            <v>S</v>
          </cell>
          <cell r="J120" t="str">
            <v>000001620</v>
          </cell>
          <cell r="K120">
            <v>45993</v>
          </cell>
          <cell r="M120" t="str">
            <v>2609600 - Olinda - PE</v>
          </cell>
          <cell r="N120">
            <v>14000</v>
          </cell>
        </row>
        <row r="121">
          <cell r="C121" t="str">
            <v>UPA OLINDA - CG 001/2022</v>
          </cell>
          <cell r="E121" t="str">
            <v>5.16 - Serviços Médico-Hospitalares, Odotonlogia e Laboratoriais</v>
          </cell>
          <cell r="F121">
            <v>48817601000118</v>
          </cell>
          <cell r="G121" t="str">
            <v>MASTERMED PE II GESTÃO MÉDICA LTDA</v>
          </cell>
          <cell r="H121" t="str">
            <v>S</v>
          </cell>
          <cell r="I121" t="str">
            <v>S</v>
          </cell>
          <cell r="J121" t="str">
            <v>000003142</v>
          </cell>
          <cell r="K121">
            <v>46000</v>
          </cell>
          <cell r="M121" t="str">
            <v>2609600 - Olinda - PE</v>
          </cell>
          <cell r="N121">
            <v>2250</v>
          </cell>
        </row>
        <row r="122">
          <cell r="C122" t="str">
            <v>UPA OLINDA - CG 001/2022</v>
          </cell>
          <cell r="E122" t="str">
            <v>5.16 - Serviços Médico-Hospitalares, Odotonlogia e Laboratoriais</v>
          </cell>
          <cell r="F122">
            <v>58663377000100</v>
          </cell>
          <cell r="G122" t="str">
            <v>MASTERMED PE V GESTÃO MÉDICA LTDA</v>
          </cell>
          <cell r="H122" t="str">
            <v>S</v>
          </cell>
          <cell r="I122" t="str">
            <v>S</v>
          </cell>
          <cell r="J122" t="str">
            <v>000000749</v>
          </cell>
          <cell r="K122">
            <v>45993</v>
          </cell>
          <cell r="M122" t="str">
            <v>2609600 - Olinda - PE</v>
          </cell>
          <cell r="N122">
            <v>4200</v>
          </cell>
        </row>
        <row r="123">
          <cell r="C123" t="str">
            <v>UPA OLINDA - CG 001/2022</v>
          </cell>
          <cell r="E123" t="str">
            <v>5.16 - Serviços Médico-Hospitalares, Odotonlogia e Laboratoriais</v>
          </cell>
          <cell r="F123">
            <v>52355127000127</v>
          </cell>
          <cell r="G123" t="str">
            <v>MASTERMED PE III GESTÃO MÉDICA LTDA</v>
          </cell>
          <cell r="H123" t="str">
            <v>S</v>
          </cell>
          <cell r="I123" t="str">
            <v>S</v>
          </cell>
          <cell r="J123" t="str">
            <v>000002921</v>
          </cell>
          <cell r="K123">
            <v>46000</v>
          </cell>
          <cell r="M123" t="str">
            <v>2609600 - Olinda - PE</v>
          </cell>
          <cell r="N123">
            <v>2450</v>
          </cell>
        </row>
        <row r="124">
          <cell r="C124" t="str">
            <v>UPA OLINDA - CG 001/2022</v>
          </cell>
          <cell r="E124" t="str">
            <v>5.16 - Serviços Médico-Hospitalares, Odotonlogia e Laboratoriais</v>
          </cell>
          <cell r="F124">
            <v>61268432000172</v>
          </cell>
          <cell r="G124" t="str">
            <v>SAFEMED SAUDE II LTDA</v>
          </cell>
          <cell r="H124" t="str">
            <v>S</v>
          </cell>
          <cell r="I124" t="str">
            <v>S</v>
          </cell>
          <cell r="J124" t="str">
            <v>000000132</v>
          </cell>
          <cell r="K124">
            <v>45993</v>
          </cell>
          <cell r="M124" t="str">
            <v>2609600 - Olinda - PE</v>
          </cell>
          <cell r="N124">
            <v>5250</v>
          </cell>
        </row>
        <row r="125">
          <cell r="C125" t="str">
            <v>UPA OLINDA - CG 001/2022</v>
          </cell>
          <cell r="E125" t="str">
            <v>5.16 - Serviços Médico-Hospitalares, Odotonlogia e Laboratoriais</v>
          </cell>
          <cell r="F125">
            <v>40818429000105</v>
          </cell>
          <cell r="G125" t="str">
            <v>CTO - CENTRO DE TRAUMATOLOGIA E ORTOPEDIA LTDA</v>
          </cell>
          <cell r="H125" t="str">
            <v>S</v>
          </cell>
          <cell r="I125" t="str">
            <v>S</v>
          </cell>
          <cell r="J125" t="str">
            <v>00013150</v>
          </cell>
          <cell r="K125">
            <v>45993</v>
          </cell>
          <cell r="M125" t="str">
            <v>2611606 - Recife - PE</v>
          </cell>
          <cell r="N125">
            <v>1575</v>
          </cell>
        </row>
        <row r="126">
          <cell r="C126" t="str">
            <v>UPA OLINDA - CG 001/2022</v>
          </cell>
          <cell r="E126" t="str">
            <v>5.16 - Serviços Médico-Hospitalares, Odotonlogia e Laboratoriais</v>
          </cell>
          <cell r="F126">
            <v>52355127000127</v>
          </cell>
          <cell r="G126" t="str">
            <v>MASTERMED PE III GESTÃO MÉDICA LTDA</v>
          </cell>
          <cell r="H126" t="str">
            <v>S</v>
          </cell>
          <cell r="I126" t="str">
            <v>S</v>
          </cell>
          <cell r="J126" t="str">
            <v>000002854</v>
          </cell>
          <cell r="K126">
            <v>45993</v>
          </cell>
          <cell r="N126">
            <v>3375</v>
          </cell>
        </row>
        <row r="127">
          <cell r="C127" t="str">
            <v>UPA OLINDA - CG 001/2022</v>
          </cell>
          <cell r="E127" t="str">
            <v>5.16 - Serviços Médico-Hospitalares, Odotonlogia e Laboratoriais</v>
          </cell>
          <cell r="F127">
            <v>48817601000118</v>
          </cell>
          <cell r="G127" t="str">
            <v>MASTERMED PE II GESTÃO MÉDICA LTDA</v>
          </cell>
          <cell r="H127" t="str">
            <v>S</v>
          </cell>
          <cell r="I127" t="str">
            <v>S</v>
          </cell>
          <cell r="J127" t="str">
            <v>000003091</v>
          </cell>
          <cell r="K127">
            <v>45993</v>
          </cell>
          <cell r="M127" t="str">
            <v>2609600 - Olinda - PE</v>
          </cell>
          <cell r="N127">
            <v>3450</v>
          </cell>
        </row>
        <row r="128">
          <cell r="C128" t="str">
            <v>UPA OLINDA - CG 001/2022</v>
          </cell>
          <cell r="E128" t="str">
            <v>5.16 - Serviços Médico-Hospitalares, Odotonlogia e Laboratoriais</v>
          </cell>
          <cell r="F128">
            <v>9174613000110</v>
          </cell>
          <cell r="G128" t="str">
            <v>CLÍNICA MÉDICA NOSSA SENHORA DO CARMO LTDA</v>
          </cell>
          <cell r="H128" t="str">
            <v>S</v>
          </cell>
          <cell r="I128" t="str">
            <v>S</v>
          </cell>
          <cell r="J128" t="str">
            <v>000006291</v>
          </cell>
          <cell r="K128">
            <v>45993</v>
          </cell>
          <cell r="M128" t="str">
            <v>2609600 - Olinda - PE</v>
          </cell>
          <cell r="N128">
            <v>5875</v>
          </cell>
        </row>
        <row r="129">
          <cell r="C129" t="str">
            <v>UPA OLINDA - CG 001/2022</v>
          </cell>
          <cell r="E129" t="str">
            <v>5.16 - Serviços Médico-Hospitalares, Odotonlogia e Laboratoriais</v>
          </cell>
          <cell r="F129">
            <v>55057104000124</v>
          </cell>
          <cell r="G129" t="str">
            <v xml:space="preserve">MARIA THALYA ALBUQUERQUE PARENTE SERVIÇOS MÉDICOS </v>
          </cell>
          <cell r="H129" t="str">
            <v>S</v>
          </cell>
          <cell r="I129" t="str">
            <v>S</v>
          </cell>
          <cell r="J129" t="str">
            <v>44</v>
          </cell>
          <cell r="K129">
            <v>45992</v>
          </cell>
          <cell r="M129" t="str">
            <v>2609600 - Olinda - PE</v>
          </cell>
          <cell r="N129">
            <v>8600</v>
          </cell>
        </row>
        <row r="130">
          <cell r="C130" t="str">
            <v>UPA OLINDA - CG 001/2022</v>
          </cell>
          <cell r="E130" t="str">
            <v>5.16 - Serviços Médico-Hospitalares, Odotonlogia e Laboratoriais</v>
          </cell>
          <cell r="F130">
            <v>58663377000100</v>
          </cell>
          <cell r="G130" t="str">
            <v>MASTERMED PE IV GESTÃO MÉDICA LTDA</v>
          </cell>
          <cell r="H130" t="str">
            <v>S</v>
          </cell>
          <cell r="I130" t="str">
            <v>S</v>
          </cell>
          <cell r="J130" t="str">
            <v>000000748</v>
          </cell>
          <cell r="K130">
            <v>45993</v>
          </cell>
          <cell r="M130" t="str">
            <v>2609600 - Olinda - PE</v>
          </cell>
          <cell r="N130">
            <v>1200</v>
          </cell>
        </row>
        <row r="131">
          <cell r="C131" t="str">
            <v>UPA OLINDA - CG 001/2022</v>
          </cell>
          <cell r="E131" t="str">
            <v>5.16 - Serviços Médico-Hospitalares, Odotonlogia e Laboratoriais</v>
          </cell>
          <cell r="F131">
            <v>48817601000118</v>
          </cell>
          <cell r="G131" t="str">
            <v>MASTERMED PE II GESTÃO MÉDICA LTDA</v>
          </cell>
          <cell r="H131" t="str">
            <v>S</v>
          </cell>
          <cell r="I131" t="str">
            <v>S</v>
          </cell>
          <cell r="J131" t="str">
            <v>000003083</v>
          </cell>
          <cell r="K131">
            <v>45993</v>
          </cell>
          <cell r="M131" t="str">
            <v>2609600 - Olinda - PE</v>
          </cell>
          <cell r="N131">
            <v>11775</v>
          </cell>
        </row>
        <row r="132">
          <cell r="C132" t="str">
            <v>UPA OLINDA - CG 001/2022</v>
          </cell>
          <cell r="E132" t="str">
            <v>5.16 - Serviços Médico-Hospitalares, Odotonlogia e Laboratoriais</v>
          </cell>
          <cell r="F132">
            <v>48817601000118</v>
          </cell>
          <cell r="G132" t="str">
            <v>MASTERMED PE II GESTÃO MÉDICA LTDA</v>
          </cell>
          <cell r="H132" t="str">
            <v>S</v>
          </cell>
          <cell r="I132" t="str">
            <v>S</v>
          </cell>
          <cell r="J132" t="str">
            <v>000003082</v>
          </cell>
          <cell r="K132">
            <v>45993</v>
          </cell>
          <cell r="M132" t="str">
            <v>2609600 - Olinda - PE</v>
          </cell>
          <cell r="N132">
            <v>6800</v>
          </cell>
        </row>
        <row r="133">
          <cell r="C133" t="str">
            <v>UPA OLINDA - CG 001/2022</v>
          </cell>
          <cell r="E133" t="str">
            <v>5.16 - Serviços Médico-Hospitalares, Odotonlogia e Laboratoriais</v>
          </cell>
          <cell r="F133">
            <v>53969908000174</v>
          </cell>
          <cell r="G133" t="str">
            <v>MASTERMED PE IV GESTÃO MÉDICA LTDA</v>
          </cell>
          <cell r="H133" t="str">
            <v>S</v>
          </cell>
          <cell r="I133" t="str">
            <v>S</v>
          </cell>
          <cell r="J133" t="str">
            <v>000001618</v>
          </cell>
          <cell r="K133">
            <v>45993</v>
          </cell>
          <cell r="M133" t="str">
            <v>2609600 - Olinda - PE</v>
          </cell>
          <cell r="N133">
            <v>8500</v>
          </cell>
        </row>
        <row r="134">
          <cell r="C134" t="str">
            <v>UPA OLINDA - CG 001/2022</v>
          </cell>
          <cell r="E134" t="str">
            <v>5.16 - Serviços Médico-Hospitalares, Odotonlogia e Laboratoriais</v>
          </cell>
          <cell r="F134">
            <v>48817601000118</v>
          </cell>
          <cell r="G134" t="str">
            <v>MASTERMED PE II GESTÃO MÉDICA LTDA</v>
          </cell>
          <cell r="H134" t="str">
            <v>S</v>
          </cell>
          <cell r="I134" t="str">
            <v>S</v>
          </cell>
          <cell r="J134" t="str">
            <v>000003080</v>
          </cell>
          <cell r="K134">
            <v>45993</v>
          </cell>
          <cell r="M134" t="str">
            <v>2609600 - Olinda - PE</v>
          </cell>
          <cell r="N134">
            <v>11750</v>
          </cell>
        </row>
        <row r="135">
          <cell r="C135" t="str">
            <v>UPA OLINDA - CG 001/2022</v>
          </cell>
          <cell r="E135" t="str">
            <v>5.16 - Serviços Médico-Hospitalares, Odotonlogia e Laboratoriais</v>
          </cell>
          <cell r="F135">
            <v>55603752000139</v>
          </cell>
          <cell r="G135" t="str">
            <v>SILVONEY FALCÃO MENEZES FILHO SERVIÇOS MÉDICOS LTDA</v>
          </cell>
          <cell r="H135" t="str">
            <v>S</v>
          </cell>
          <cell r="I135" t="str">
            <v>S</v>
          </cell>
          <cell r="J135" t="str">
            <v>41</v>
          </cell>
          <cell r="K135">
            <v>45993</v>
          </cell>
          <cell r="M135" t="str">
            <v>2604106 - Caruaru - PE</v>
          </cell>
          <cell r="N135">
            <v>5750</v>
          </cell>
        </row>
        <row r="136">
          <cell r="C136" t="str">
            <v>UPA OLINDA - CG 001/2022</v>
          </cell>
          <cell r="E136" t="str">
            <v>5.16 - Serviços Médico-Hospitalares, Odotonlogia e Laboratoriais</v>
          </cell>
          <cell r="F136">
            <v>48817601000118</v>
          </cell>
          <cell r="G136" t="str">
            <v>MASTERMED PE II GESTÃO MÉDICA LTDA</v>
          </cell>
          <cell r="H136" t="str">
            <v>S</v>
          </cell>
          <cell r="I136" t="str">
            <v>S</v>
          </cell>
          <cell r="J136" t="str">
            <v>000003081</v>
          </cell>
          <cell r="K136">
            <v>45993</v>
          </cell>
          <cell r="M136" t="str">
            <v>2609600 - Olinda - PE</v>
          </cell>
          <cell r="N136">
            <v>3700</v>
          </cell>
        </row>
        <row r="137">
          <cell r="C137" t="str">
            <v>UPA OLINDA - CG 001/2022</v>
          </cell>
          <cell r="E137" t="str">
            <v>5.16 - Serviços Médico-Hospitalares, Odotonlogia e Laboratoriais</v>
          </cell>
          <cell r="F137">
            <v>55054486000132</v>
          </cell>
          <cell r="G137" t="str">
            <v>BJMR SERVIÇOS MÉDICOS LTDA</v>
          </cell>
          <cell r="H137" t="str">
            <v>S</v>
          </cell>
          <cell r="I137" t="str">
            <v>S</v>
          </cell>
          <cell r="J137" t="str">
            <v>4</v>
          </cell>
          <cell r="K137">
            <v>45993</v>
          </cell>
          <cell r="M137" t="str">
            <v>2609600 - Olinda - PE</v>
          </cell>
          <cell r="N137">
            <v>7050</v>
          </cell>
        </row>
        <row r="138">
          <cell r="C138" t="str">
            <v>UPA OLINDA - CG 001/2022</v>
          </cell>
          <cell r="E138" t="str">
            <v>5.16 - Serviços Médico-Hospitalares, Odotonlogia e Laboratoriais</v>
          </cell>
          <cell r="F138">
            <v>33173178000193</v>
          </cell>
          <cell r="G138" t="str">
            <v>MULTI SAÚDE SERVIÇOS MÉDICOS LTDA</v>
          </cell>
          <cell r="H138" t="str">
            <v>S</v>
          </cell>
          <cell r="I138" t="str">
            <v>S</v>
          </cell>
          <cell r="J138" t="str">
            <v>000000982</v>
          </cell>
          <cell r="K138">
            <v>45992</v>
          </cell>
          <cell r="M138" t="str">
            <v>2609600 - Olinda - PE</v>
          </cell>
          <cell r="N138">
            <v>4800</v>
          </cell>
        </row>
        <row r="139">
          <cell r="C139" t="str">
            <v>UPA OLINDA - CG 001/2022</v>
          </cell>
          <cell r="E139" t="str">
            <v>5.16 - Serviços Médico-Hospitalares, Odotonlogia e Laboratoriais</v>
          </cell>
          <cell r="F139">
            <v>45689036000162</v>
          </cell>
          <cell r="G139" t="str">
            <v>LEAL &amp; ALBUQUERQUE LTDA</v>
          </cell>
          <cell r="H139" t="str">
            <v>S</v>
          </cell>
          <cell r="I139" t="str">
            <v>S</v>
          </cell>
          <cell r="J139" t="str">
            <v>4</v>
          </cell>
          <cell r="K139">
            <v>45992</v>
          </cell>
          <cell r="M139" t="str">
            <v>2611606 - Recife - PE</v>
          </cell>
          <cell r="N139">
            <v>4500</v>
          </cell>
        </row>
        <row r="140">
          <cell r="C140" t="str">
            <v>UPA OLINDA - CG 001/2022</v>
          </cell>
          <cell r="E140" t="str">
            <v>5.16 - Serviços Médico-Hospitalares, Odotonlogia e Laboratoriais</v>
          </cell>
          <cell r="F140">
            <v>50471782000115</v>
          </cell>
          <cell r="G140" t="str">
            <v>LAIS VANESSA PEREIRA CARNEIRO</v>
          </cell>
          <cell r="H140" t="str">
            <v>S</v>
          </cell>
          <cell r="I140" t="str">
            <v>S</v>
          </cell>
          <cell r="J140" t="str">
            <v>1</v>
          </cell>
          <cell r="K140">
            <v>45993</v>
          </cell>
          <cell r="M140" t="str">
            <v>2611606 - Recife - PE</v>
          </cell>
          <cell r="N140">
            <v>14475</v>
          </cell>
        </row>
        <row r="141">
          <cell r="C141" t="str">
            <v>UPA OLINDA - CG 001/2022</v>
          </cell>
          <cell r="E141" t="str">
            <v>5.16 - Serviços Médico-Hospitalares, Odotonlogia e Laboratoriais</v>
          </cell>
          <cell r="F141">
            <v>31586042000180</v>
          </cell>
          <cell r="G141" t="str">
            <v>MEDICOM SERVIÇOS MÉDICOS LTDA</v>
          </cell>
          <cell r="H141" t="str">
            <v>S</v>
          </cell>
          <cell r="I141" t="str">
            <v>S</v>
          </cell>
          <cell r="J141" t="str">
            <v>00869</v>
          </cell>
          <cell r="K141">
            <v>45993</v>
          </cell>
          <cell r="M141" t="str">
            <v>5221601 - Uruaçu - GO</v>
          </cell>
          <cell r="N141">
            <v>3450</v>
          </cell>
        </row>
        <row r="142">
          <cell r="C142" t="str">
            <v>UPA OLINDA - CG 001/2022</v>
          </cell>
          <cell r="E142" t="str">
            <v>5.16 - Serviços Médico-Hospitalares, Odotonlogia e Laboratoriais</v>
          </cell>
          <cell r="F142">
            <v>58088249000180</v>
          </cell>
          <cell r="G142" t="str">
            <v>BRENDA JORDANA F. RODRIGUES LTDA</v>
          </cell>
          <cell r="H142" t="str">
            <v>S</v>
          </cell>
          <cell r="I142" t="str">
            <v>S</v>
          </cell>
          <cell r="J142" t="str">
            <v>2</v>
          </cell>
          <cell r="K142">
            <v>45993</v>
          </cell>
          <cell r="M142" t="str">
            <v>2611606 - Recife - PE</v>
          </cell>
          <cell r="N142">
            <v>6525</v>
          </cell>
        </row>
        <row r="143">
          <cell r="C143" t="str">
            <v>UPA OLINDA - CG 001/2022</v>
          </cell>
          <cell r="E143" t="str">
            <v>5.16 - Serviços Médico-Hospitalares, Odotonlogia e Laboratoriais</v>
          </cell>
          <cell r="F143">
            <v>58111445000129</v>
          </cell>
          <cell r="G143" t="str">
            <v>TJSS SERVIÇOS MÉDICOS LTDA</v>
          </cell>
          <cell r="H143" t="str">
            <v>S</v>
          </cell>
          <cell r="I143" t="str">
            <v>S</v>
          </cell>
          <cell r="J143" t="str">
            <v>202500000000017</v>
          </cell>
          <cell r="K143">
            <v>45992</v>
          </cell>
          <cell r="M143" t="str">
            <v>3136702 - Juiz de Fora - MG</v>
          </cell>
          <cell r="N143">
            <v>13950</v>
          </cell>
        </row>
        <row r="144">
          <cell r="C144" t="str">
            <v>UPA OLINDA - CG 001/2022</v>
          </cell>
          <cell r="E144" t="str">
            <v>5.16 - Serviços Médico-Hospitalares, Odotonlogia e Laboratoriais</v>
          </cell>
          <cell r="F144">
            <v>45969705000150</v>
          </cell>
          <cell r="G144" t="str">
            <v>MEDMAIS ATIVIDADES MÉDICAS LTDA</v>
          </cell>
          <cell r="H144" t="str">
            <v>S</v>
          </cell>
          <cell r="I144" t="str">
            <v>S</v>
          </cell>
          <cell r="J144" t="str">
            <v>000002154</v>
          </cell>
          <cell r="K144">
            <v>45992</v>
          </cell>
          <cell r="M144" t="str">
            <v>2609600 - Olinda - PE</v>
          </cell>
          <cell r="N144">
            <v>9500</v>
          </cell>
        </row>
        <row r="145">
          <cell r="C145" t="str">
            <v>UPA OLINDA - CG 001/2022</v>
          </cell>
          <cell r="E145" t="str">
            <v>5.16 - Serviços Médico-Hospitalares, Odotonlogia e Laboratoriais</v>
          </cell>
          <cell r="F145">
            <v>55413841000112</v>
          </cell>
          <cell r="G145" t="str">
            <v>EMILIE BOECKMANN SERVIÇOS MÉDICOS LTDA</v>
          </cell>
          <cell r="H145" t="str">
            <v>S</v>
          </cell>
          <cell r="I145" t="str">
            <v>S</v>
          </cell>
          <cell r="J145" t="str">
            <v>2</v>
          </cell>
          <cell r="K145">
            <v>45992</v>
          </cell>
          <cell r="M145" t="str">
            <v>2611606 - Recife - PE</v>
          </cell>
          <cell r="N145">
            <v>12375</v>
          </cell>
        </row>
        <row r="146">
          <cell r="C146" t="str">
            <v>UPA OLINDA - CG 001/2022</v>
          </cell>
          <cell r="E146" t="str">
            <v>5.16 - Serviços Médico-Hospitalares, Odotonlogia e Laboratoriais</v>
          </cell>
          <cell r="F146">
            <v>58197785000114</v>
          </cell>
          <cell r="G146" t="str">
            <v>BRENDA GASPI SERVIÇOS MÉDICOS LTDA</v>
          </cell>
          <cell r="H146" t="str">
            <v>S</v>
          </cell>
          <cell r="I146" t="str">
            <v>S</v>
          </cell>
          <cell r="J146" t="str">
            <v>1000026</v>
          </cell>
          <cell r="K146">
            <v>45992</v>
          </cell>
          <cell r="M146" t="str">
            <v>2507507 - João Pessoa - PB</v>
          </cell>
          <cell r="N146">
            <v>5325</v>
          </cell>
        </row>
        <row r="147">
          <cell r="C147" t="str">
            <v>UPA OLINDA - CG 001/2022</v>
          </cell>
          <cell r="E147" t="str">
            <v>5.16 - Serviços Médico-Hospitalares, Odotonlogia e Laboratoriais</v>
          </cell>
          <cell r="F147">
            <v>58355886000176</v>
          </cell>
          <cell r="G147" t="str">
            <v>HEMILY VASCONCELOS BARRETO LTDA</v>
          </cell>
          <cell r="H147" t="str">
            <v>S</v>
          </cell>
          <cell r="I147" t="str">
            <v>S</v>
          </cell>
          <cell r="J147" t="str">
            <v>000000013</v>
          </cell>
          <cell r="K147">
            <v>45992</v>
          </cell>
          <cell r="M147" t="str">
            <v>2607901 - Jaboatão dos Guararapes - PE</v>
          </cell>
          <cell r="N147">
            <v>8400</v>
          </cell>
        </row>
        <row r="148">
          <cell r="C148" t="str">
            <v>UPA OLINDA - CG 001/2022</v>
          </cell>
          <cell r="E148" t="str">
            <v>5.16 - Serviços Médico-Hospitalares, Odotonlogia e Laboratoriais</v>
          </cell>
          <cell r="F148">
            <v>54828423000123</v>
          </cell>
          <cell r="G148" t="str">
            <v>HUGO SARMENTO DE OLIVEIRA TORRES ALMEIDA SERVIÇOS MÉDICOS LTDA</v>
          </cell>
          <cell r="H148" t="str">
            <v>S</v>
          </cell>
          <cell r="I148" t="str">
            <v>S</v>
          </cell>
          <cell r="J148" t="str">
            <v>42</v>
          </cell>
          <cell r="K148">
            <v>45992</v>
          </cell>
          <cell r="M148" t="str">
            <v>2304400 - Fortaleza - CE</v>
          </cell>
          <cell r="N148">
            <v>15800</v>
          </cell>
        </row>
        <row r="149">
          <cell r="C149" t="str">
            <v>UPA OLINDA - CG 001/2022</v>
          </cell>
          <cell r="E149" t="str">
            <v>5.16 - Serviços Médico-Hospitalares, Odotonlogia e Laboratoriais</v>
          </cell>
          <cell r="F149">
            <v>48476044000119</v>
          </cell>
          <cell r="G149" t="str">
            <v>PEIXOTO SERVIÇOS MÉDICOS LTDA</v>
          </cell>
          <cell r="H149" t="str">
            <v>S</v>
          </cell>
          <cell r="I149" t="str">
            <v>S</v>
          </cell>
          <cell r="J149" t="str">
            <v>00000107</v>
          </cell>
          <cell r="K149">
            <v>45992</v>
          </cell>
          <cell r="M149" t="str">
            <v>2919702 - Macarani - BA</v>
          </cell>
          <cell r="N149">
            <v>3600</v>
          </cell>
        </row>
        <row r="150">
          <cell r="C150" t="str">
            <v>UPA OLINDA - CG 001/2022</v>
          </cell>
          <cell r="E150" t="str">
            <v>5.16 - Serviços Médico-Hospitalares, Odotonlogia e Laboratoriais</v>
          </cell>
          <cell r="F150">
            <v>46560147000137</v>
          </cell>
          <cell r="G150" t="str">
            <v>MEDICALMED ATIVIDADES MÉDICAS LTDA</v>
          </cell>
          <cell r="H150" t="str">
            <v>S</v>
          </cell>
          <cell r="I150" t="str">
            <v>S</v>
          </cell>
          <cell r="J150" t="str">
            <v>000002392</v>
          </cell>
          <cell r="K150">
            <v>45992</v>
          </cell>
          <cell r="M150" t="str">
            <v>2609600 - Olinda - PE</v>
          </cell>
          <cell r="N150">
            <v>4725</v>
          </cell>
        </row>
        <row r="151">
          <cell r="C151" t="str">
            <v>UPA OLINDA - CG 001/2022</v>
          </cell>
          <cell r="E151" t="str">
            <v>5.16 - Serviços Médico-Hospitalares, Odotonlogia e Laboratoriais</v>
          </cell>
          <cell r="F151">
            <v>51205282000102</v>
          </cell>
          <cell r="G151" t="str">
            <v>RIO PISOM SERVIÇOS MÉDICOS LTDA</v>
          </cell>
          <cell r="H151" t="str">
            <v>S</v>
          </cell>
          <cell r="I151" t="str">
            <v>S</v>
          </cell>
          <cell r="J151" t="str">
            <v>113</v>
          </cell>
          <cell r="K151">
            <v>45992</v>
          </cell>
          <cell r="M151" t="str">
            <v>2700300 - Arapiraca - AL</v>
          </cell>
          <cell r="N151">
            <v>11000</v>
          </cell>
        </row>
        <row r="152">
          <cell r="C152" t="str">
            <v>UPA OLINDA - CG 001/2022</v>
          </cell>
          <cell r="E152" t="str">
            <v>5.16 - Serviços Médico-Hospitalares, Odotonlogia e Laboratoriais</v>
          </cell>
          <cell r="F152">
            <v>58215376000101</v>
          </cell>
          <cell r="G152" t="str">
            <v>MARIA JULIA C. R CECÍLIO SERVIÇOS MÉDICOS LTDA</v>
          </cell>
          <cell r="H152" t="str">
            <v>S</v>
          </cell>
          <cell r="I152" t="str">
            <v>S</v>
          </cell>
          <cell r="J152" t="str">
            <v>16</v>
          </cell>
          <cell r="K152">
            <v>45992</v>
          </cell>
          <cell r="M152" t="str">
            <v>2304400 - Fortaleza - CE</v>
          </cell>
          <cell r="N152">
            <v>6000</v>
          </cell>
        </row>
        <row r="153">
          <cell r="C153" t="str">
            <v>UPA OLINDA - CG 001/2022</v>
          </cell>
          <cell r="E153" t="str">
            <v>5.16 - Serviços Médico-Hospitalares, Odotonlogia e Laboratoriais</v>
          </cell>
          <cell r="F153">
            <v>58688330000100</v>
          </cell>
          <cell r="G153" t="str">
            <v>JALES SERVIÇOS MÉDICOS LTDA</v>
          </cell>
          <cell r="H153" t="str">
            <v>S</v>
          </cell>
          <cell r="I153" t="str">
            <v>S</v>
          </cell>
          <cell r="J153" t="str">
            <v>0000000027</v>
          </cell>
          <cell r="K153">
            <v>45993</v>
          </cell>
          <cell r="M153" t="str">
            <v>2408102 - Natal - RN</v>
          </cell>
          <cell r="N153">
            <v>3375</v>
          </cell>
        </row>
        <row r="154">
          <cell r="C154" t="str">
            <v>UPA OLINDA - CG 001/2022</v>
          </cell>
          <cell r="E154" t="str">
            <v>5.16 - Serviços Médico-Hospitalares, Odotonlogia e Laboratoriais</v>
          </cell>
          <cell r="F154">
            <v>58254790000111</v>
          </cell>
          <cell r="G154" t="str">
            <v>GABRIELA GOZALEZ LTDA</v>
          </cell>
          <cell r="H154" t="str">
            <v>S</v>
          </cell>
          <cell r="I154" t="str">
            <v>S</v>
          </cell>
          <cell r="J154" t="str">
            <v>4</v>
          </cell>
          <cell r="K154">
            <v>45994</v>
          </cell>
          <cell r="M154" t="str">
            <v>2611606 - Recife - PE</v>
          </cell>
          <cell r="N154">
            <v>2250</v>
          </cell>
        </row>
        <row r="155">
          <cell r="C155" t="str">
            <v>UPA OLINDA - CG 001/2022</v>
          </cell>
          <cell r="E155" t="str">
            <v>5.16 - Serviços Médico-Hospitalares, Odotonlogia e Laboratoriais</v>
          </cell>
          <cell r="F155">
            <v>52204130000140</v>
          </cell>
          <cell r="G155" t="str">
            <v>VIEIRA ASSIS SERVIÇOS MÉDICOS LTDA</v>
          </cell>
          <cell r="H155" t="str">
            <v>S</v>
          </cell>
          <cell r="I155" t="str">
            <v>S</v>
          </cell>
          <cell r="J155" t="str">
            <v>1</v>
          </cell>
          <cell r="K155">
            <v>45994</v>
          </cell>
          <cell r="M155" t="str">
            <v>2611606 - Recife - PE</v>
          </cell>
          <cell r="N155">
            <v>6000</v>
          </cell>
        </row>
        <row r="156">
          <cell r="C156" t="str">
            <v>UPA OLINDA - CG 001/2022</v>
          </cell>
          <cell r="E156" t="str">
            <v>5.16 - Serviços Médico-Hospitalares, Odotonlogia e Laboratoriais</v>
          </cell>
          <cell r="F156">
            <v>50421141000156</v>
          </cell>
          <cell r="G156" t="str">
            <v>STAFF MED SERVIÇOS MÉDICOS HOSPITALARES LTDA</v>
          </cell>
          <cell r="H156" t="str">
            <v>S</v>
          </cell>
          <cell r="I156" t="str">
            <v>S</v>
          </cell>
          <cell r="J156" t="str">
            <v>0000000284</v>
          </cell>
          <cell r="K156">
            <v>45985</v>
          </cell>
          <cell r="M156" t="str">
            <v>2307304 - Juazeiro do Norte - CE</v>
          </cell>
          <cell r="N156">
            <v>1200</v>
          </cell>
        </row>
        <row r="157">
          <cell r="C157" t="str">
            <v>UPA OLINDA - CG 001/2022</v>
          </cell>
          <cell r="E157" t="str">
            <v>5.16 - Serviços Médico-Hospitalares, Odotonlogia e Laboratoriais</v>
          </cell>
          <cell r="F157">
            <v>37426150000171</v>
          </cell>
          <cell r="G157" t="str">
            <v>LML SERVIÇOS MÉDICOS LTDA</v>
          </cell>
          <cell r="H157" t="str">
            <v>S</v>
          </cell>
          <cell r="I157" t="str">
            <v>S</v>
          </cell>
          <cell r="J157" t="str">
            <v>7</v>
          </cell>
          <cell r="K157">
            <v>45995</v>
          </cell>
          <cell r="M157" t="str">
            <v>2611606 - Recife - PE</v>
          </cell>
          <cell r="N157">
            <v>2400</v>
          </cell>
        </row>
        <row r="158">
          <cell r="C158" t="str">
            <v>UPA OLINDA - CG 001/2022</v>
          </cell>
          <cell r="E158" t="str">
            <v>5.16 - Serviços Médico-Hospitalares, Odotonlogia e Laboratoriais</v>
          </cell>
          <cell r="F158">
            <v>61325784000112</v>
          </cell>
          <cell r="G158" t="str">
            <v>JOÃO PAULO VIEIRA E SILVA DE ALBUQUERQUE SERVIÇOS MÉDICOS LTDA</v>
          </cell>
          <cell r="H158" t="str">
            <v>S</v>
          </cell>
          <cell r="I158" t="str">
            <v>S</v>
          </cell>
          <cell r="J158" t="str">
            <v>8</v>
          </cell>
          <cell r="K158">
            <v>45989</v>
          </cell>
          <cell r="M158" t="str">
            <v>2604106 - Caruaru - PE</v>
          </cell>
          <cell r="N158">
            <v>9525</v>
          </cell>
        </row>
        <row r="159">
          <cell r="C159" t="str">
            <v>UPA OLINDA - CG 001/2022</v>
          </cell>
          <cell r="E159" t="str">
            <v>5.16 - Serviços Médico-Hospitalares, Odotonlogia e Laboratoriais</v>
          </cell>
          <cell r="F159">
            <v>57499888000176</v>
          </cell>
          <cell r="G159" t="str">
            <v>CSG SERVIÇOS MÉDICOS LTDA</v>
          </cell>
          <cell r="H159" t="str">
            <v>S</v>
          </cell>
          <cell r="I159" t="str">
            <v>S</v>
          </cell>
          <cell r="J159" t="str">
            <v>1000011</v>
          </cell>
          <cell r="K159">
            <v>45992</v>
          </cell>
          <cell r="M159" t="str">
            <v>2507507 - João Pessoa - PB</v>
          </cell>
          <cell r="N159">
            <v>5400</v>
          </cell>
        </row>
        <row r="160">
          <cell r="C160" t="str">
            <v>UPA OLINDA - CG 001/2022</v>
          </cell>
          <cell r="E160" t="str">
            <v>5.16 - Serviços Médico-Hospitalares, Odotonlogia e Laboratoriais</v>
          </cell>
          <cell r="F160">
            <v>48714775000155</v>
          </cell>
          <cell r="G160" t="str">
            <v>CCS SERVIÇOS MÉDICOS LTDA</v>
          </cell>
          <cell r="H160" t="str">
            <v>S</v>
          </cell>
          <cell r="I160" t="str">
            <v>S</v>
          </cell>
          <cell r="J160" t="str">
            <v>0000000146</v>
          </cell>
          <cell r="K160">
            <v>45994</v>
          </cell>
          <cell r="M160" t="str">
            <v>2304202 - Crato - CE</v>
          </cell>
          <cell r="N160">
            <v>4500</v>
          </cell>
        </row>
        <row r="161">
          <cell r="C161" t="str">
            <v>UPA OLINDA - CG 001/2022</v>
          </cell>
          <cell r="E161" t="str">
            <v>5.16 - Serviços Médico-Hospitalares, Odotonlogia e Laboratoriais</v>
          </cell>
          <cell r="F161">
            <v>50611231000100</v>
          </cell>
          <cell r="G161" t="str">
            <v>LIFE MED SERVIÇOS HOSPITALARES LTDA</v>
          </cell>
          <cell r="H161" t="str">
            <v>S</v>
          </cell>
          <cell r="I161" t="str">
            <v>S</v>
          </cell>
          <cell r="J161" t="str">
            <v>0000000327</v>
          </cell>
          <cell r="K161">
            <v>45995</v>
          </cell>
          <cell r="M161" t="str">
            <v>2307304 - Juazeiro do Norte - CE</v>
          </cell>
          <cell r="N161">
            <v>8300</v>
          </cell>
        </row>
        <row r="162">
          <cell r="C162" t="str">
            <v>UPA OLINDA - CG 001/2022</v>
          </cell>
          <cell r="E162" t="str">
            <v>5.16 - Serviços Médico-Hospitalares, Odotonlogia e Laboratoriais</v>
          </cell>
          <cell r="F162">
            <v>53209824000132</v>
          </cell>
          <cell r="G162" t="str">
            <v>LEITE &amp; SIQUEIRA SERVIÇOS MÉDICOS LTDA</v>
          </cell>
          <cell r="H162" t="str">
            <v>S</v>
          </cell>
          <cell r="I162" t="str">
            <v>S</v>
          </cell>
          <cell r="J162" t="str">
            <v>4</v>
          </cell>
          <cell r="K162">
            <v>45994</v>
          </cell>
          <cell r="M162" t="str">
            <v>2611606 - Recife - PE</v>
          </cell>
          <cell r="N162">
            <v>8500</v>
          </cell>
        </row>
        <row r="163">
          <cell r="C163" t="str">
            <v>UPA OLINDA - CG 001/2022</v>
          </cell>
          <cell r="E163" t="str">
            <v>5.16 - Serviços Médico-Hospitalares, Odotonlogia e Laboratoriais</v>
          </cell>
          <cell r="F163">
            <v>60866500000132</v>
          </cell>
          <cell r="G163" t="str">
            <v>MARIA LUISA L RODRIGUES SERVIÇOS MÉDICOS LTDA</v>
          </cell>
          <cell r="H163" t="str">
            <v>S</v>
          </cell>
          <cell r="I163" t="str">
            <v>S</v>
          </cell>
          <cell r="J163" t="str">
            <v>12</v>
          </cell>
          <cell r="K163">
            <v>45992</v>
          </cell>
          <cell r="M163" t="str">
            <v>2304400 - Fortaleza - CE</v>
          </cell>
          <cell r="N163">
            <v>21700</v>
          </cell>
        </row>
        <row r="164">
          <cell r="C164" t="str">
            <v>UPA OLINDA - CG 001/2022</v>
          </cell>
          <cell r="E164" t="str">
            <v>5.16 - Serviços Médico-Hospitalares, Odotonlogia e Laboratoriais</v>
          </cell>
          <cell r="F164">
            <v>52806846000117</v>
          </cell>
          <cell r="G164" t="str">
            <v>LARISSA  VALESKA DA SILVA  MOURA LTDA</v>
          </cell>
          <cell r="H164" t="str">
            <v>S</v>
          </cell>
          <cell r="I164" t="str">
            <v>S</v>
          </cell>
          <cell r="J164" t="str">
            <v>1</v>
          </cell>
          <cell r="K164">
            <v>45992</v>
          </cell>
          <cell r="M164" t="str">
            <v>2611606 - Recife - PE</v>
          </cell>
          <cell r="N164">
            <v>13200</v>
          </cell>
        </row>
        <row r="165">
          <cell r="C165" t="str">
            <v>UPA OLINDA - CG 001/2022</v>
          </cell>
          <cell r="E165" t="str">
            <v>5.16 - Serviços Médico-Hospitalares, Odotonlogia e Laboratoriais</v>
          </cell>
          <cell r="F165">
            <v>48966458000126</v>
          </cell>
          <cell r="G165" t="str">
            <v>MARIANA REGO UCHOA CAVALCANTI SERVIÇOS MÉDICOS LTDA</v>
          </cell>
          <cell r="H165" t="str">
            <v>S</v>
          </cell>
          <cell r="I165" t="str">
            <v>S</v>
          </cell>
          <cell r="J165" t="str">
            <v>00000036</v>
          </cell>
          <cell r="K165">
            <v>45994</v>
          </cell>
          <cell r="M165" t="str">
            <v>2600054 - Abreu e Lima - PE</v>
          </cell>
          <cell r="N165">
            <v>10325</v>
          </cell>
        </row>
        <row r="166">
          <cell r="C166" t="str">
            <v>UPA OLINDA - CG 001/2022</v>
          </cell>
          <cell r="E166" t="str">
            <v>5.16 - Serviços Médico-Hospitalares, Odotonlogia e Laboratoriais</v>
          </cell>
          <cell r="F166">
            <v>61166359000128</v>
          </cell>
          <cell r="G166" t="str">
            <v>LEVY DALTON SERVIÇOS MÉDICOS LTDA</v>
          </cell>
          <cell r="H166" t="str">
            <v>S</v>
          </cell>
          <cell r="I166" t="str">
            <v>S</v>
          </cell>
          <cell r="J166" t="str">
            <v>2</v>
          </cell>
          <cell r="K166">
            <v>45994</v>
          </cell>
          <cell r="M166" t="str">
            <v>2611606 - Recife - PE</v>
          </cell>
          <cell r="N166">
            <v>11200</v>
          </cell>
        </row>
        <row r="167">
          <cell r="C167" t="str">
            <v>UPA OLINDA - CG 001/2022</v>
          </cell>
          <cell r="E167" t="str">
            <v>5.16 - Serviços Médico-Hospitalares, Odotonlogia e Laboratoriais</v>
          </cell>
          <cell r="F167">
            <v>49074591000130</v>
          </cell>
          <cell r="G167" t="str">
            <v>LARA FRANÇA SERVIÇOS MÉDICOS LTDA</v>
          </cell>
          <cell r="H167" t="str">
            <v>S</v>
          </cell>
          <cell r="I167" t="str">
            <v>S</v>
          </cell>
          <cell r="J167" t="str">
            <v>56</v>
          </cell>
          <cell r="K167">
            <v>45993</v>
          </cell>
          <cell r="M167" t="str">
            <v>2211001 - Teresina - PI</v>
          </cell>
          <cell r="N167">
            <v>3525</v>
          </cell>
        </row>
        <row r="168">
          <cell r="C168" t="str">
            <v>UPA OLINDA - CG 001/2022</v>
          </cell>
          <cell r="E168" t="str">
            <v>5.16 - Serviços Médico-Hospitalares, Odotonlogia e Laboratoriais</v>
          </cell>
          <cell r="F168">
            <v>50988215000130</v>
          </cell>
          <cell r="G168" t="str">
            <v>PETERSON SERVIÇOS MÉDICOS LTDA</v>
          </cell>
          <cell r="H168" t="str">
            <v>S</v>
          </cell>
          <cell r="I168" t="str">
            <v>S</v>
          </cell>
          <cell r="J168" t="str">
            <v>50</v>
          </cell>
          <cell r="K168">
            <v>45992</v>
          </cell>
          <cell r="M168" t="str">
            <v>2604106 - Caruaru - PE</v>
          </cell>
          <cell r="N168">
            <v>25375</v>
          </cell>
        </row>
        <row r="169">
          <cell r="C169" t="str">
            <v>UPA OLINDA - CG 001/2022</v>
          </cell>
          <cell r="E169" t="str">
            <v>5.16 - Serviços Médico-Hospitalares, Odotonlogia e Laboratoriais</v>
          </cell>
          <cell r="F169">
            <v>48817601000118</v>
          </cell>
          <cell r="G169" t="str">
            <v>MASTERMED PE II GESTÃO MÉDICA LTDA</v>
          </cell>
          <cell r="H169" t="str">
            <v>S</v>
          </cell>
          <cell r="I169" t="str">
            <v>S</v>
          </cell>
          <cell r="J169" t="str">
            <v>000003079</v>
          </cell>
          <cell r="K169">
            <v>45993</v>
          </cell>
          <cell r="M169" t="str">
            <v>2609600 - Olinda - PE</v>
          </cell>
          <cell r="N169">
            <v>12000</v>
          </cell>
        </row>
        <row r="170">
          <cell r="C170" t="str">
            <v>UPA OLINDA - CG 001/2022</v>
          </cell>
          <cell r="E170" t="str">
            <v>5.16 - Serviços Médico-Hospitalares, Odotonlogia e Laboratoriais</v>
          </cell>
          <cell r="F170">
            <v>53969908000174</v>
          </cell>
          <cell r="G170" t="str">
            <v>MASTERMED PE IV GESTÃO MÉDICA LTDA</v>
          </cell>
          <cell r="H170" t="str">
            <v>S</v>
          </cell>
          <cell r="I170" t="str">
            <v>S</v>
          </cell>
          <cell r="J170" t="str">
            <v>000001619</v>
          </cell>
          <cell r="K170">
            <v>45993</v>
          </cell>
          <cell r="M170" t="str">
            <v>2609600 - Olinda - PE</v>
          </cell>
          <cell r="N170">
            <v>7250</v>
          </cell>
        </row>
        <row r="171">
          <cell r="C171" t="str">
            <v>UPA OLINDA - CG 001/2022</v>
          </cell>
          <cell r="E171" t="str">
            <v>5.16 - Serviços Médico-Hospitalares, Odotonlogia e Laboratoriais</v>
          </cell>
          <cell r="F171">
            <v>13638492000197</v>
          </cell>
          <cell r="G171" t="str">
            <v>CARDIOMAIS - CARDIOLOGIA DIAGNÓSTICA E TERAPEUTICA</v>
          </cell>
          <cell r="H171" t="str">
            <v>S</v>
          </cell>
          <cell r="I171" t="str">
            <v>S</v>
          </cell>
          <cell r="J171" t="str">
            <v>000001794</v>
          </cell>
          <cell r="K171">
            <v>45992</v>
          </cell>
          <cell r="M171" t="str">
            <v>2609600 - Olinda - PE</v>
          </cell>
          <cell r="N171">
            <v>10000</v>
          </cell>
        </row>
        <row r="172">
          <cell r="C172" t="str">
            <v>UPA OLINDA - CG 001/2022</v>
          </cell>
          <cell r="E172" t="str">
            <v>1.99 - Outras Despesas com Pessoal</v>
          </cell>
          <cell r="F172">
            <v>21986074000119</v>
          </cell>
          <cell r="G172" t="str">
            <v xml:space="preserve"> PRUDENTIAL DO BRASIL SEGUROS S/A</v>
          </cell>
          <cell r="H172" t="str">
            <v>S</v>
          </cell>
          <cell r="I172" t="str">
            <v>N</v>
          </cell>
          <cell r="J172" t="str">
            <v>112025</v>
          </cell>
          <cell r="K172">
            <v>46006</v>
          </cell>
          <cell r="M172" t="str">
            <v>3304557 - Rio de Janeiro - RJ</v>
          </cell>
          <cell r="N172">
            <v>681.7</v>
          </cell>
        </row>
        <row r="173">
          <cell r="C173" t="str">
            <v>UPA OLINDA - CG 001/2022</v>
          </cell>
          <cell r="E173" t="str">
            <v>1.99 - Outras Despesas com Pessoal</v>
          </cell>
          <cell r="F173">
            <v>46731059000150</v>
          </cell>
          <cell r="G173" t="str">
            <v>AGIBEN BENEFÍCIOS LTDA</v>
          </cell>
          <cell r="H173" t="str">
            <v>S</v>
          </cell>
          <cell r="I173" t="str">
            <v>N</v>
          </cell>
          <cell r="J173" t="str">
            <v>0004183</v>
          </cell>
          <cell r="K173">
            <v>46011</v>
          </cell>
          <cell r="M173" t="str">
            <v>2611606 - Recife - PE</v>
          </cell>
          <cell r="N173">
            <v>890.4</v>
          </cell>
        </row>
        <row r="174">
          <cell r="C174" t="str">
            <v>UPA OLINDA - CG 001/2022</v>
          </cell>
          <cell r="E174" t="str">
            <v>1.99 - Outras Despesas com Pessoal</v>
          </cell>
          <cell r="F174">
            <v>2751464000165</v>
          </cell>
          <cell r="G174" t="str">
            <v>ODONTOGROUP - SISTEMA DE SAÚDE LTDA</v>
          </cell>
          <cell r="H174" t="str">
            <v>S</v>
          </cell>
          <cell r="I174" t="str">
            <v>S</v>
          </cell>
          <cell r="J174" t="str">
            <v>21602</v>
          </cell>
          <cell r="K174">
            <v>45986</v>
          </cell>
          <cell r="M174" t="str">
            <v>5300108 - Brasília - DF</v>
          </cell>
          <cell r="N174">
            <v>1228.5</v>
          </cell>
        </row>
        <row r="175">
          <cell r="C175" t="str">
            <v>UPA OLINDA - CG 001/2022</v>
          </cell>
          <cell r="E175" t="str">
            <v>5.1 - Locação de Equipamentos Médicos-Hospitalares</v>
          </cell>
          <cell r="F175">
            <v>24380578002041</v>
          </cell>
          <cell r="G175" t="str">
            <v>WHITE MARTINS GASES INDUSTRIAIS DO NORDESTE LTA</v>
          </cell>
          <cell r="H175" t="str">
            <v>S</v>
          </cell>
          <cell r="I175" t="str">
            <v>N</v>
          </cell>
          <cell r="J175" t="str">
            <v>0099366879</v>
          </cell>
          <cell r="K175">
            <v>45969</v>
          </cell>
          <cell r="M175" t="str">
            <v>2607901 - Jaboatão dos Guararapes - PE</v>
          </cell>
          <cell r="N175">
            <v>1523.69</v>
          </cell>
        </row>
        <row r="176">
          <cell r="C176" t="str">
            <v>UPA OLINDA - CG 001/2022</v>
          </cell>
          <cell r="E176" t="str">
            <v>5.1 - Locação de Equipamentos Médicos-Hospitalares</v>
          </cell>
          <cell r="F176">
            <v>331788002405</v>
          </cell>
          <cell r="G176" t="str">
            <v>AIR LIQUIDE NRASIL LTDA</v>
          </cell>
          <cell r="H176" t="str">
            <v>S</v>
          </cell>
          <cell r="I176" t="str">
            <v>N</v>
          </cell>
          <cell r="J176" t="str">
            <v>0057945</v>
          </cell>
          <cell r="K176">
            <v>45988</v>
          </cell>
          <cell r="M176" t="str">
            <v>2602902 - Cabo de Santo Agostinho - PE</v>
          </cell>
          <cell r="N176">
            <v>4649.79</v>
          </cell>
        </row>
        <row r="177">
          <cell r="C177" t="str">
            <v>UPA OLINDA - CG 001/2022</v>
          </cell>
          <cell r="E177" t="str">
            <v>5.1 - Locação de Equipamentos Médicos-Hospitalares</v>
          </cell>
          <cell r="F177">
            <v>8629577000179</v>
          </cell>
          <cell r="G177" t="str">
            <v>UNICLINIC DO ARARIPE LTDA - EPP</v>
          </cell>
          <cell r="H177" t="str">
            <v>S</v>
          </cell>
          <cell r="I177" t="str">
            <v>S</v>
          </cell>
          <cell r="J177" t="str">
            <v>002800</v>
          </cell>
          <cell r="K177">
            <v>46002</v>
          </cell>
          <cell r="M177" t="str">
            <v>2601102 - Araripina - PE</v>
          </cell>
          <cell r="N177">
            <v>4690</v>
          </cell>
        </row>
        <row r="178">
          <cell r="C178" t="str">
            <v>UPA OLINDA - CG 001/2022</v>
          </cell>
          <cell r="E178" t="str">
            <v>5.5 - Reparo e Manutenção de Máquinas e Equipamentos</v>
          </cell>
          <cell r="F178">
            <v>24380578002041</v>
          </cell>
          <cell r="G178" t="str">
            <v>WHITE MARTINS GASES INDUSTRIAIS DO NORDESTE LTA</v>
          </cell>
          <cell r="H178" t="str">
            <v>S</v>
          </cell>
          <cell r="I178" t="str">
            <v>S</v>
          </cell>
          <cell r="J178" t="str">
            <v>000019921</v>
          </cell>
          <cell r="K178">
            <v>45971</v>
          </cell>
          <cell r="M178" t="str">
            <v>2607901 - Jaboatão dos Guararapes - PE</v>
          </cell>
          <cell r="N178">
            <v>443.99</v>
          </cell>
        </row>
        <row r="179">
          <cell r="C179" t="str">
            <v>UPA OLINDA - CG 001/2022</v>
          </cell>
          <cell r="E179" t="str">
            <v>5.5 - Reparo e Manutenção de Máquinas e Equipamentos</v>
          </cell>
          <cell r="F179">
            <v>1141468000169</v>
          </cell>
          <cell r="G179" t="str">
            <v>MEDCALL COMERCIO E SERVIÇOS DE EQUIPAMENTOS MÉDICOS LTDA</v>
          </cell>
          <cell r="H179" t="str">
            <v>S</v>
          </cell>
          <cell r="I179" t="str">
            <v>S</v>
          </cell>
          <cell r="J179" t="str">
            <v>00004638</v>
          </cell>
          <cell r="K179">
            <v>45995</v>
          </cell>
          <cell r="M179" t="str">
            <v>2611606 - Recife - PE</v>
          </cell>
          <cell r="N179">
            <v>3200</v>
          </cell>
        </row>
        <row r="180">
          <cell r="C180" t="str">
            <v>UPA OLINDA - CG 001/2022</v>
          </cell>
          <cell r="E180" t="str">
            <v>5.18 - Teledonia Fixa</v>
          </cell>
          <cell r="F180">
            <v>71208516016500</v>
          </cell>
          <cell r="G180" t="str">
            <v>ALGAR TELECOM S/A</v>
          </cell>
          <cell r="H180" t="str">
            <v>S</v>
          </cell>
          <cell r="I180" t="str">
            <v>N</v>
          </cell>
          <cell r="J180" t="str">
            <v>521371285</v>
          </cell>
          <cell r="K180">
            <v>46002</v>
          </cell>
          <cell r="M180" t="str">
            <v>2611606 - Recife - PE</v>
          </cell>
          <cell r="N180">
            <v>889.95</v>
          </cell>
        </row>
        <row r="181">
          <cell r="C181" t="str">
            <v>UPA OLINDA - CG 001/2022</v>
          </cell>
          <cell r="E181" t="str">
            <v>5.10 - Detetização/Tratamento de Resíduos e Afins</v>
          </cell>
          <cell r="F181">
            <v>10333266000100</v>
          </cell>
          <cell r="G181" t="str">
            <v>CARLOS ANTONIO DE OLIVEIRA MILET JUNIOR ME</v>
          </cell>
          <cell r="H181" t="str">
            <v>S</v>
          </cell>
          <cell r="I181" t="str">
            <v>S</v>
          </cell>
          <cell r="J181" t="str">
            <v>00012226</v>
          </cell>
          <cell r="K181">
            <v>45988</v>
          </cell>
          <cell r="M181" t="str">
            <v>2609600 - Olinda - PE</v>
          </cell>
          <cell r="N181">
            <v>190</v>
          </cell>
        </row>
        <row r="182">
          <cell r="C182" t="str">
            <v>UPA OLINDA - CG 001/2022</v>
          </cell>
          <cell r="E182" t="str">
            <v>5.15 - Serviços Domésticos</v>
          </cell>
          <cell r="F182">
            <v>6272575004803</v>
          </cell>
          <cell r="G182" t="str">
            <v>LAVEBRÁS GESTÃO DE TEXTEIS S/A</v>
          </cell>
          <cell r="H182" t="str">
            <v>S</v>
          </cell>
          <cell r="I182" t="str">
            <v>N</v>
          </cell>
          <cell r="J182" t="str">
            <v>004955</v>
          </cell>
          <cell r="K182">
            <v>45995</v>
          </cell>
          <cell r="M182" t="str">
            <v>2610707 - Paulista - PE</v>
          </cell>
          <cell r="N182">
            <v>3293.33</v>
          </cell>
        </row>
        <row r="183">
          <cell r="C183" t="str">
            <v>UPA OLINDA - CG 001/2022</v>
          </cell>
          <cell r="E183" t="str">
            <v>5.22 - Vigilância Ostensiva / Monitorada</v>
          </cell>
          <cell r="F183">
            <v>41422801000122</v>
          </cell>
          <cell r="G183" t="str">
            <v>GTFORTE SEGURANÇA E VIGILÂNCIA LTDA</v>
          </cell>
          <cell r="H183" t="str">
            <v>S</v>
          </cell>
          <cell r="I183" t="str">
            <v>S</v>
          </cell>
          <cell r="J183" t="str">
            <v>00000597</v>
          </cell>
          <cell r="K183">
            <v>45992</v>
          </cell>
          <cell r="M183" t="str">
            <v>2600054 - Abreu e Lima - PE</v>
          </cell>
          <cell r="N183">
            <v>21872.03</v>
          </cell>
        </row>
        <row r="184">
          <cell r="C184" t="str">
            <v>UPA OLINDA - CG 001/2022</v>
          </cell>
          <cell r="E184" t="str">
            <v>5.13 - Água e Esgoto</v>
          </cell>
          <cell r="F184">
            <v>9769035000164</v>
          </cell>
          <cell r="G184" t="str">
            <v>COMPESA - COMPANHIA PERNAMBUCANA DE SANEAMENTO</v>
          </cell>
          <cell r="H184" t="str">
            <v>S</v>
          </cell>
          <cell r="I184" t="str">
            <v>N</v>
          </cell>
          <cell r="J184" t="str">
            <v>112025</v>
          </cell>
          <cell r="K184">
            <v>45999</v>
          </cell>
          <cell r="M184" t="str">
            <v>2611606 - Recife - PE</v>
          </cell>
          <cell r="N184">
            <v>4653.41</v>
          </cell>
        </row>
        <row r="185">
          <cell r="C185" t="str">
            <v>UPA OLINDA - CG 001/2022</v>
          </cell>
          <cell r="E185" t="str">
            <v>5.12 - Energia Elétrica</v>
          </cell>
          <cell r="F185">
            <v>10835932000108</v>
          </cell>
          <cell r="G185" t="str">
            <v>NEOENERGIA - COMPANHIA ENERGÉTICA DE PERNAMBUCO</v>
          </cell>
          <cell r="H185" t="str">
            <v>S</v>
          </cell>
          <cell r="I185" t="str">
            <v>S</v>
          </cell>
          <cell r="J185" t="str">
            <v>387337331</v>
          </cell>
          <cell r="K185">
            <v>45991</v>
          </cell>
          <cell r="M185" t="str">
            <v>2611606 - Recife - PE</v>
          </cell>
          <cell r="N185">
            <v>18537.939999999999</v>
          </cell>
        </row>
        <row r="186">
          <cell r="C186" t="str">
            <v>UPA OLINDA - CG 001/2022</v>
          </cell>
          <cell r="E186" t="str">
            <v>5.16 - Serviços Médico-Hospitalares, Odotonlogia e Laboratoriais</v>
          </cell>
          <cell r="F186">
            <v>31145185000156</v>
          </cell>
          <cell r="G186" t="str">
            <v>CONSULT LAB LABORATÓRIO DE ANÁLISES CLÍNICAS LTDA</v>
          </cell>
          <cell r="H186" t="str">
            <v>S</v>
          </cell>
          <cell r="I186" t="str">
            <v>S</v>
          </cell>
          <cell r="J186" t="str">
            <v>000001533</v>
          </cell>
          <cell r="K186">
            <v>45993</v>
          </cell>
          <cell r="M186" t="str">
            <v>2609600 - Olinda - PE</v>
          </cell>
          <cell r="N186">
            <v>33191.15</v>
          </cell>
        </row>
        <row r="187">
          <cell r="C187" t="str">
            <v>UPA OLINDA - CG 001/2022</v>
          </cell>
          <cell r="E187" t="str">
            <v>5.5 - Reparo e Manutenção de Máquinas e Equipamentos</v>
          </cell>
          <cell r="F187">
            <v>18204483000101</v>
          </cell>
          <cell r="G187" t="str">
            <v>WAGNER FERNANDES SALES DA SILVA &amp; CIA LTDA</v>
          </cell>
          <cell r="H187" t="str">
            <v>S</v>
          </cell>
          <cell r="I187" t="str">
            <v>S</v>
          </cell>
          <cell r="J187" t="str">
            <v>5969</v>
          </cell>
          <cell r="K187">
            <v>45992</v>
          </cell>
          <cell r="M187" t="str">
            <v>2704302 - Maceió - AL</v>
          </cell>
          <cell r="N187">
            <v>2850</v>
          </cell>
        </row>
        <row r="188">
          <cell r="C188" t="str">
            <v>UPA OLINDA - CG 001/2022</v>
          </cell>
          <cell r="E188" t="str">
            <v>5.10 - Detetização/Tratamento de Resíduos e Afins</v>
          </cell>
          <cell r="F188">
            <v>11863530000180</v>
          </cell>
          <cell r="G188" t="str">
            <v>BRASCON GESTÃO AMBIENTAL LTDA</v>
          </cell>
          <cell r="H188" t="str">
            <v>S</v>
          </cell>
          <cell r="I188" t="str">
            <v>S</v>
          </cell>
          <cell r="J188" t="str">
            <v>270929</v>
          </cell>
          <cell r="K188">
            <v>45994</v>
          </cell>
          <cell r="M188" t="str">
            <v>2611309 - Pombos - PE</v>
          </cell>
          <cell r="N188">
            <v>2115</v>
          </cell>
        </row>
        <row r="189">
          <cell r="C189" t="str">
            <v>UPA OLINDA - CG 001/2022</v>
          </cell>
          <cell r="E189" t="str">
            <v>5.8 - Locação de Veículos Automotores</v>
          </cell>
          <cell r="F189">
            <v>13097538000108</v>
          </cell>
          <cell r="G189" t="str">
            <v>MAIS VIDA SERVIÇOS DE SAÚDE LTDA</v>
          </cell>
          <cell r="H189" t="str">
            <v>S</v>
          </cell>
          <cell r="I189" t="str">
            <v>S</v>
          </cell>
          <cell r="J189" t="str">
            <v>00000012222</v>
          </cell>
          <cell r="K189">
            <v>45992</v>
          </cell>
          <cell r="M189" t="str">
            <v>2611606 - Recife - PE</v>
          </cell>
          <cell r="N189">
            <v>13312</v>
          </cell>
        </row>
        <row r="190">
          <cell r="C190" t="str">
            <v>UPA OLINDA - CG 001/2022</v>
          </cell>
          <cell r="E190" t="str">
            <v>5.99 - Outros Serviços de Terceiros Pessoa Jurídica</v>
          </cell>
          <cell r="F190">
            <v>10816775000274</v>
          </cell>
          <cell r="G190" t="str">
            <v>INSPETORIA SALESIANA DO NORDESTE DO BRASIL</v>
          </cell>
          <cell r="H190" t="str">
            <v>S</v>
          </cell>
          <cell r="I190" t="str">
            <v>S</v>
          </cell>
          <cell r="J190" t="str">
            <v>00025722</v>
          </cell>
          <cell r="K190">
            <v>45965</v>
          </cell>
          <cell r="M190" t="str">
            <v>2611606 - Recife - PE</v>
          </cell>
          <cell r="N190">
            <v>360</v>
          </cell>
        </row>
        <row r="191">
          <cell r="C191" t="str">
            <v>UPA OLINDA - CG 001/2022</v>
          </cell>
          <cell r="E191" t="str">
            <v>5.99 - Outros Serviços de Terceiros Pessoa Jurídica</v>
          </cell>
          <cell r="F191">
            <v>45310389000100</v>
          </cell>
          <cell r="G191" t="str">
            <v>TATIANA MARCAL LEITE</v>
          </cell>
          <cell r="H191" t="str">
            <v>S</v>
          </cell>
          <cell r="I191" t="str">
            <v>S</v>
          </cell>
          <cell r="J191" t="str">
            <v>18</v>
          </cell>
          <cell r="K191">
            <v>45973</v>
          </cell>
          <cell r="M191" t="str">
            <v>2611606 - Recife - PE</v>
          </cell>
          <cell r="N191">
            <v>516</v>
          </cell>
        </row>
        <row r="192">
          <cell r="C192" t="str">
            <v>UPA OLINDA - CG 001/2022</v>
          </cell>
          <cell r="E192" t="str">
            <v>5.99 - Outros Serviços de Terceiros Pessoa Jurídica</v>
          </cell>
          <cell r="F192">
            <v>21596658000188</v>
          </cell>
          <cell r="G192" t="str">
            <v>BEBECO AUTO LTDA</v>
          </cell>
          <cell r="H192" t="str">
            <v>S</v>
          </cell>
          <cell r="I192" t="str">
            <v>S</v>
          </cell>
          <cell r="J192" t="str">
            <v>0000012306</v>
          </cell>
          <cell r="K192">
            <v>45975</v>
          </cell>
          <cell r="M192" t="str">
            <v>2609600 - Olinda - PE</v>
          </cell>
          <cell r="N192">
            <v>180</v>
          </cell>
        </row>
        <row r="193">
          <cell r="C193" t="str">
            <v>UPA OLINDA - CG 001/2022</v>
          </cell>
          <cell r="E193" t="str">
            <v>5.99 - Outros Serviços de Terceiros Pessoa Jurídica</v>
          </cell>
          <cell r="F193">
            <v>13409775000329</v>
          </cell>
          <cell r="G193" t="str">
            <v>LINUS LOG LTDA</v>
          </cell>
          <cell r="H193" t="str">
            <v>S</v>
          </cell>
          <cell r="I193" t="str">
            <v>S</v>
          </cell>
          <cell r="J193" t="str">
            <v>2500000000022</v>
          </cell>
          <cell r="K193">
            <v>46003</v>
          </cell>
          <cell r="M193" t="str">
            <v>2607901 - Jaboatão dos Guararapes - PE</v>
          </cell>
          <cell r="N193">
            <v>3612.98</v>
          </cell>
        </row>
        <row r="194">
          <cell r="C194" t="str">
            <v>UPA OLINDA - CG 001/2022</v>
          </cell>
          <cell r="E194" t="str">
            <v>5.4 - Reparo e Manutenção de Bens Imóveis</v>
          </cell>
          <cell r="F194">
            <v>40280746000110</v>
          </cell>
          <cell r="G194" t="str">
            <v>GABRIELA DRIELLY DA SILVA MACHADO 06343382429</v>
          </cell>
          <cell r="H194" t="str">
            <v>S</v>
          </cell>
          <cell r="I194" t="str">
            <v>S</v>
          </cell>
          <cell r="J194" t="str">
            <v>000000157</v>
          </cell>
          <cell r="K194">
            <v>45988</v>
          </cell>
          <cell r="M194" t="str">
            <v>2609600 - Olinda - PE</v>
          </cell>
          <cell r="N194">
            <v>636</v>
          </cell>
        </row>
        <row r="195">
          <cell r="C195" t="str">
            <v>UPA OLINDA - CG 001/2022</v>
          </cell>
          <cell r="E195" t="str">
            <v>5.4 - Reparo e Manutenção de Bens Imóveis</v>
          </cell>
          <cell r="F195">
            <v>24306209000146</v>
          </cell>
          <cell r="G195" t="str">
            <v>GESTAMB - SOLUÇÕES AMBIENTAIS LTDA</v>
          </cell>
          <cell r="H195" t="str">
            <v>S</v>
          </cell>
          <cell r="I195" t="str">
            <v>S</v>
          </cell>
          <cell r="J195" t="str">
            <v>000000851</v>
          </cell>
          <cell r="K195">
            <v>45996</v>
          </cell>
          <cell r="M195" t="str">
            <v>2602902 - Cabo de Santo Agostinho - PE</v>
          </cell>
          <cell r="N195">
            <v>2312.1999999999998</v>
          </cell>
        </row>
        <row r="196">
          <cell r="C196" t="str">
            <v>UPA OLINDA - CG 001/2022</v>
          </cell>
          <cell r="E196" t="str">
            <v>5.5 - Reparo e Manutenção de Máquinas e Equipamentos</v>
          </cell>
          <cell r="F196">
            <v>48315968000133</v>
          </cell>
          <cell r="G196" t="str">
            <v>TRUSTD TI LTDA</v>
          </cell>
          <cell r="H196" t="str">
            <v>S</v>
          </cell>
          <cell r="I196" t="str">
            <v>S</v>
          </cell>
          <cell r="J196" t="str">
            <v>00000097</v>
          </cell>
          <cell r="K196">
            <v>45964</v>
          </cell>
          <cell r="M196" t="str">
            <v>2611606 - Recife - PE</v>
          </cell>
          <cell r="N196">
            <v>1250</v>
          </cell>
        </row>
        <row r="197">
          <cell r="C197" t="str">
            <v>UPA OLINDA - CG 001/2022</v>
          </cell>
          <cell r="E197" t="str">
            <v>5.5 - Reparo e Manutenção de Máquinas e Equipamentos</v>
          </cell>
          <cell r="F197">
            <v>48315968000133</v>
          </cell>
          <cell r="G197" t="str">
            <v>TRUSTD TI LTDA</v>
          </cell>
          <cell r="H197" t="str">
            <v>S</v>
          </cell>
          <cell r="I197" t="str">
            <v>S</v>
          </cell>
          <cell r="J197" t="str">
            <v>00000098</v>
          </cell>
          <cell r="K197">
            <v>45964</v>
          </cell>
          <cell r="M197" t="str">
            <v>2611606 - Recife - PE</v>
          </cell>
          <cell r="N197">
            <v>1000</v>
          </cell>
        </row>
        <row r="198">
          <cell r="C198" t="str">
            <v>UPA OLINDA - CG 001/2022</v>
          </cell>
          <cell r="E198" t="str">
            <v>5.5 - Reparo e Manutenção de Máquinas e Equipamentos</v>
          </cell>
          <cell r="F198">
            <v>8845988000100</v>
          </cell>
          <cell r="G198" t="str">
            <v>ACESSPLUS MANUTENÇÃO LTDA ME</v>
          </cell>
          <cell r="H198" t="str">
            <v>S</v>
          </cell>
          <cell r="I198" t="str">
            <v>S</v>
          </cell>
          <cell r="J198" t="str">
            <v>00007306</v>
          </cell>
          <cell r="K198">
            <v>45962</v>
          </cell>
          <cell r="M198" t="str">
            <v>2611606 - Recife - PE</v>
          </cell>
          <cell r="N198">
            <v>433.13</v>
          </cell>
        </row>
        <row r="199">
          <cell r="C199" t="str">
            <v>UPA OLINDA - CG 001/2022</v>
          </cell>
          <cell r="E199" t="str">
            <v>5.5 - Reparo e Manutenção de Máquinas e Equipamentos</v>
          </cell>
          <cell r="F199">
            <v>26081685000131</v>
          </cell>
          <cell r="G199" t="str">
            <v>CG REFRIGERAÇÕES LTDA</v>
          </cell>
          <cell r="H199" t="str">
            <v>S</v>
          </cell>
          <cell r="I199" t="str">
            <v>S</v>
          </cell>
          <cell r="J199" t="str">
            <v>10</v>
          </cell>
          <cell r="K199">
            <v>45996</v>
          </cell>
          <cell r="M199" t="str">
            <v>2611606 - Recife - PE</v>
          </cell>
          <cell r="N199">
            <v>304.39999999999998</v>
          </cell>
        </row>
        <row r="200">
          <cell r="C200" t="str">
            <v>UPA OLINDA - CG 001/2022</v>
          </cell>
          <cell r="E200" t="str">
            <v>5.5 - Reparo e Manutenção de Máquinas e Equipamentos</v>
          </cell>
          <cell r="F200">
            <v>11343756000150</v>
          </cell>
          <cell r="G200" t="str">
            <v>J L GRUPOS GERADORES LTDA</v>
          </cell>
          <cell r="H200" t="str">
            <v>S</v>
          </cell>
          <cell r="I200" t="str">
            <v>S</v>
          </cell>
          <cell r="J200" t="str">
            <v>000004628</v>
          </cell>
          <cell r="K200">
            <v>45992</v>
          </cell>
          <cell r="M200" t="str">
            <v>2603454 - Camaragibe - PE</v>
          </cell>
          <cell r="N200">
            <v>350</v>
          </cell>
        </row>
        <row r="201">
          <cell r="C201" t="str">
            <v>UPA OLINDA - CG 001/2022</v>
          </cell>
          <cell r="E201" t="str">
            <v>5.17 - Manutenção de Software, Certificação Digital e Microfilmagem</v>
          </cell>
          <cell r="F201">
            <v>4069709000102</v>
          </cell>
          <cell r="G201" t="str">
            <v>BIONEXO S/A</v>
          </cell>
          <cell r="H201" t="str">
            <v>S</v>
          </cell>
          <cell r="I201" t="str">
            <v>S</v>
          </cell>
          <cell r="J201" t="str">
            <v>00604899</v>
          </cell>
          <cell r="K201">
            <v>45965</v>
          </cell>
          <cell r="M201" t="str">
            <v>35 -  São Paulo</v>
          </cell>
          <cell r="N201">
            <v>1695.04</v>
          </cell>
        </row>
        <row r="202">
          <cell r="C202" t="str">
            <v>UPA OLINDA - CG 001/2022</v>
          </cell>
          <cell r="E202" t="str">
            <v>5.17 - Manutenção de Software, Certificação Digital e Microfilmagem</v>
          </cell>
          <cell r="F202">
            <v>5662773000238</v>
          </cell>
          <cell r="G202" t="str">
            <v>PIXEON MEDICAL SYSTEMS S/A COMÉRCIO E DESENVOLVIMENTO DE SOFTWARE</v>
          </cell>
          <cell r="H202" t="str">
            <v>S</v>
          </cell>
          <cell r="I202" t="str">
            <v>S</v>
          </cell>
          <cell r="J202" t="str">
            <v>101546</v>
          </cell>
          <cell r="K202">
            <v>45966</v>
          </cell>
          <cell r="M202" t="str">
            <v>3548807 - São Caetano do Sul - SP</v>
          </cell>
          <cell r="N202">
            <v>4766.97</v>
          </cell>
        </row>
        <row r="203">
          <cell r="C203" t="str">
            <v>UPA OLINDA - CG 001/2022</v>
          </cell>
          <cell r="E203" t="str">
            <v>5.17 - Manutenção de Software, Certificação Digital e Microfilmagem</v>
          </cell>
          <cell r="F203">
            <v>69920213000138</v>
          </cell>
          <cell r="G203" t="str">
            <v>PALAS INFORMÁTICA LTDA</v>
          </cell>
          <cell r="H203" t="str">
            <v>S</v>
          </cell>
          <cell r="I203" t="str">
            <v>S</v>
          </cell>
          <cell r="J203" t="str">
            <v>29681</v>
          </cell>
          <cell r="K203">
            <v>45964</v>
          </cell>
          <cell r="M203" t="str">
            <v>2611606 - Recife - PE</v>
          </cell>
          <cell r="N203">
            <v>569.49</v>
          </cell>
        </row>
        <row r="204">
          <cell r="C204" t="str">
            <v>UPA OLINDA - CG 001/2022</v>
          </cell>
          <cell r="E204" t="str">
            <v>5.17 - Manutenção de Software, Certificação Digital e Microfilmagem</v>
          </cell>
          <cell r="F204">
            <v>44283333000574</v>
          </cell>
          <cell r="G204" t="str">
            <v>SCM RECIFE</v>
          </cell>
          <cell r="H204" t="str">
            <v>S</v>
          </cell>
          <cell r="I204" t="str">
            <v>N</v>
          </cell>
          <cell r="J204" t="str">
            <v>35345</v>
          </cell>
          <cell r="K204">
            <v>45998</v>
          </cell>
          <cell r="M204" t="str">
            <v>2611606 - Recife - PE</v>
          </cell>
          <cell r="N204">
            <v>728.06</v>
          </cell>
        </row>
        <row r="205">
          <cell r="C205" t="str">
            <v>UPA OLINDA - CG 001/2022</v>
          </cell>
          <cell r="E205" t="str">
            <v>5.3 - Locação de Máquinas e Equipamentos</v>
          </cell>
          <cell r="F205">
            <v>29928784000102</v>
          </cell>
          <cell r="G205" t="str">
            <v>EXCELLENCE COMÉRCIO, SERVIÇOS E LOCAÇÃO LTDA</v>
          </cell>
          <cell r="H205" t="str">
            <v>S</v>
          </cell>
          <cell r="I205" t="str">
            <v>N</v>
          </cell>
          <cell r="J205" t="str">
            <v>1176</v>
          </cell>
          <cell r="K205">
            <v>45964</v>
          </cell>
          <cell r="M205" t="str">
            <v>2609600 - Olinda - PE</v>
          </cell>
          <cell r="N205">
            <v>600</v>
          </cell>
        </row>
        <row r="206">
          <cell r="C206" t="str">
            <v>UPA OLINDA - CG 001/2022</v>
          </cell>
          <cell r="E206" t="str">
            <v>5.3 - Locação de Máquinas e Equipamentos</v>
          </cell>
          <cell r="F206">
            <v>36405607000107</v>
          </cell>
          <cell r="G206" t="str">
            <v>HELSON CARLOS LIMA DE SOUZA - HM NOBREAKS</v>
          </cell>
          <cell r="H206" t="str">
            <v>S</v>
          </cell>
          <cell r="I206" t="str">
            <v>N</v>
          </cell>
          <cell r="J206" t="str">
            <v>01282</v>
          </cell>
          <cell r="K206">
            <v>45966</v>
          </cell>
          <cell r="M206" t="str">
            <v>2611606 - Recife - PE</v>
          </cell>
          <cell r="N206">
            <v>850</v>
          </cell>
        </row>
        <row r="207">
          <cell r="C207" t="str">
            <v>UPA OLINDA - CG 001/2022</v>
          </cell>
          <cell r="E207" t="str">
            <v>5.3 - Locação de Máquinas e Equipamentos</v>
          </cell>
          <cell r="F207">
            <v>49628444000165</v>
          </cell>
          <cell r="G207" t="str">
            <v>CONNECT VISION</v>
          </cell>
          <cell r="H207" t="str">
            <v>S</v>
          </cell>
          <cell r="I207" t="str">
            <v>N</v>
          </cell>
          <cell r="J207" t="str">
            <v>50065</v>
          </cell>
          <cell r="K207">
            <v>45992</v>
          </cell>
          <cell r="M207" t="str">
            <v>2611606 - Recife - PE</v>
          </cell>
          <cell r="N207">
            <v>1414.8</v>
          </cell>
        </row>
        <row r="208">
          <cell r="C208" t="str">
            <v>UPA OLINDA - CG 001/2022</v>
          </cell>
          <cell r="E208" t="str">
            <v>5.3 - Locação de Máquinas e Equipamentos</v>
          </cell>
          <cell r="F208">
            <v>49628444000165</v>
          </cell>
          <cell r="G208" t="str">
            <v>CONNECT VISION</v>
          </cell>
          <cell r="H208" t="str">
            <v>S</v>
          </cell>
          <cell r="I208" t="str">
            <v>N</v>
          </cell>
          <cell r="J208" t="str">
            <v>50064</v>
          </cell>
          <cell r="K208">
            <v>45992</v>
          </cell>
          <cell r="M208" t="str">
            <v>2611606 - Recife - PE</v>
          </cell>
          <cell r="N208">
            <v>292.39</v>
          </cell>
        </row>
        <row r="209">
          <cell r="C209" t="str">
            <v>UPA OLINDA - CG 001/2022</v>
          </cell>
          <cell r="E209" t="str">
            <v>5.3 - Locação de Máquinas e Equipamentos</v>
          </cell>
          <cell r="F209">
            <v>46253899000155</v>
          </cell>
          <cell r="G209" t="str">
            <v>MDA SERVIÇOS E GESTÃO LTDA</v>
          </cell>
          <cell r="H209" t="str">
            <v>S</v>
          </cell>
          <cell r="I209" t="str">
            <v>N</v>
          </cell>
          <cell r="J209" t="str">
            <v>344442253243013</v>
          </cell>
          <cell r="K209">
            <v>45981</v>
          </cell>
          <cell r="M209" t="str">
            <v>2611606 - Recife - PE</v>
          </cell>
          <cell r="N209">
            <v>109.9</v>
          </cell>
        </row>
        <row r="210">
          <cell r="C210" t="str">
            <v>UPA OLINDA - CG 001/2022</v>
          </cell>
          <cell r="E210" t="str">
            <v>5.3 - Locação de Máquinas e Equipamentos</v>
          </cell>
          <cell r="F210">
            <v>14543772000184</v>
          </cell>
          <cell r="G210" t="str">
            <v>BRAVO LOCAÇAO DE MAQUINAS E EQUIPAMENTOS LTDA</v>
          </cell>
          <cell r="H210" t="str">
            <v>S</v>
          </cell>
          <cell r="I210" t="str">
            <v>N</v>
          </cell>
          <cell r="J210" t="str">
            <v>12499</v>
          </cell>
          <cell r="K210">
            <v>45992</v>
          </cell>
          <cell r="M210" t="str">
            <v>2607901 - Jaboatão dos Guararapes - PE</v>
          </cell>
          <cell r="N210">
            <v>3150</v>
          </cell>
        </row>
        <row r="211">
          <cell r="C211" t="str">
            <v>UPA OLINDA - CG 001/2022</v>
          </cell>
          <cell r="E211" t="str">
            <v>5.3 - Locação de Máquinas e Equipamentos</v>
          </cell>
          <cell r="F211">
            <v>26081685000131</v>
          </cell>
          <cell r="G211" t="str">
            <v>CG REFRIGERAÇÕES LTDA</v>
          </cell>
          <cell r="H211" t="str">
            <v>S</v>
          </cell>
          <cell r="I211" t="str">
            <v>N</v>
          </cell>
          <cell r="J211" t="str">
            <v>27731</v>
          </cell>
          <cell r="K211">
            <v>45982</v>
          </cell>
          <cell r="M211" t="str">
            <v>2611606 - Recife - PE</v>
          </cell>
          <cell r="N211">
            <v>4236.8599999999997</v>
          </cell>
        </row>
        <row r="212">
          <cell r="C212" t="str">
            <v>UPA OLINDA - CG 001/2022</v>
          </cell>
          <cell r="E212" t="str">
            <v>5.3 - Locação de Máquinas e Equipamentos</v>
          </cell>
          <cell r="F212">
            <v>24801362000140</v>
          </cell>
          <cell r="G212" t="str">
            <v>AMD TECNOLOGIA DA INFORMAÇÃO E SISTEMAS LTDA</v>
          </cell>
          <cell r="H212" t="str">
            <v>S</v>
          </cell>
          <cell r="I212" t="str">
            <v>N</v>
          </cell>
          <cell r="J212" t="str">
            <v>2136</v>
          </cell>
          <cell r="K212">
            <v>45992</v>
          </cell>
          <cell r="M212" t="str">
            <v>2611606 - Recife - PE</v>
          </cell>
          <cell r="N212">
            <v>7016</v>
          </cell>
        </row>
        <row r="213">
          <cell r="C213" t="str">
            <v>UPA OLINDA - CG 001/2022</v>
          </cell>
          <cell r="E213" t="str">
            <v>5.3 - Locação de Máquinas e Equipamentos</v>
          </cell>
          <cell r="F213">
            <v>10279299000119</v>
          </cell>
          <cell r="G213" t="str">
            <v>RGRAPH LOC.COM E SERV. LTDA - ME</v>
          </cell>
          <cell r="H213" t="str">
            <v>S</v>
          </cell>
          <cell r="I213" t="str">
            <v>N</v>
          </cell>
          <cell r="J213" t="str">
            <v>10188</v>
          </cell>
          <cell r="K213">
            <v>46008</v>
          </cell>
          <cell r="M213" t="str">
            <v>2609600 - Olinda - PE</v>
          </cell>
          <cell r="N213">
            <v>2916.15</v>
          </cell>
        </row>
        <row r="214">
          <cell r="C214" t="str">
            <v>UPA OLINDA - CG 001/2022</v>
          </cell>
          <cell r="E214" t="str">
            <v>5.2 - Serviços Técnicos Profissionais</v>
          </cell>
          <cell r="F214">
            <v>8190737000126</v>
          </cell>
          <cell r="G214" t="str">
            <v>PH CONTABILIDADE SOCIEDADE SIMPLES LTDA ME</v>
          </cell>
          <cell r="H214" t="str">
            <v>S</v>
          </cell>
          <cell r="I214" t="str">
            <v>S</v>
          </cell>
          <cell r="J214" t="str">
            <v>00002013</v>
          </cell>
          <cell r="K214">
            <v>45985</v>
          </cell>
          <cell r="M214" t="str">
            <v>2927408 - Salvador - BA</v>
          </cell>
          <cell r="N214">
            <v>7590</v>
          </cell>
        </row>
        <row r="215">
          <cell r="C215" t="str">
            <v>UPA OLINDA - CG 001/2022</v>
          </cell>
          <cell r="E215" t="str">
            <v>5.2 - Serviços Técnicos Profissionais</v>
          </cell>
          <cell r="F215">
            <v>24127434000115</v>
          </cell>
          <cell r="G215" t="str">
            <v>RODRIGO ALMENDRA E ADVOGADOS ASSOCIADOS</v>
          </cell>
          <cell r="H215" t="str">
            <v>S</v>
          </cell>
          <cell r="I215" t="str">
            <v>S</v>
          </cell>
          <cell r="J215" t="str">
            <v>00001198</v>
          </cell>
          <cell r="K215">
            <v>45985</v>
          </cell>
          <cell r="M215" t="str">
            <v>2611606 - Recife - PE</v>
          </cell>
          <cell r="N215">
            <v>5000</v>
          </cell>
        </row>
        <row r="216">
          <cell r="C216" t="str">
            <v>UPA OLINDA - CG 001/2022</v>
          </cell>
          <cell r="E216" t="str">
            <v>5.2 - Serviços Técnicos Profissionais</v>
          </cell>
          <cell r="F216">
            <v>7901268000143</v>
          </cell>
          <cell r="G216" t="str">
            <v>SINGULAR SERVIÇOS DE SAÚDE LTDA</v>
          </cell>
          <cell r="H216" t="str">
            <v>S</v>
          </cell>
          <cell r="I216" t="str">
            <v>S</v>
          </cell>
          <cell r="J216" t="str">
            <v>00025073</v>
          </cell>
          <cell r="K216">
            <v>45966</v>
          </cell>
          <cell r="M216" t="str">
            <v>2611606 - Recife - PE</v>
          </cell>
          <cell r="N216">
            <v>1080</v>
          </cell>
        </row>
        <row r="217">
          <cell r="C217" t="str">
            <v>UPA OLINDA - CG 001/2022</v>
          </cell>
          <cell r="E217" t="str">
            <v>5.2 - Serviços Técnicos Profissionais</v>
          </cell>
          <cell r="F217">
            <v>63283307000167</v>
          </cell>
          <cell r="G217" t="str">
            <v>JERÔNCIO BATISTA SOAFES</v>
          </cell>
          <cell r="H217" t="str">
            <v>S</v>
          </cell>
          <cell r="I217" t="str">
            <v>S</v>
          </cell>
          <cell r="J217" t="str">
            <v>1</v>
          </cell>
          <cell r="K217">
            <v>45981</v>
          </cell>
          <cell r="M217" t="str">
            <v>2611606 - Recife - PE</v>
          </cell>
          <cell r="N217">
            <v>850</v>
          </cell>
        </row>
        <row r="218">
          <cell r="C218" t="str">
            <v>UPA OLINDA - CG 001/2022</v>
          </cell>
          <cell r="E218" t="str">
            <v>5.2 - Serviços Técnicos Profissionais</v>
          </cell>
          <cell r="F218">
            <v>31947371000109</v>
          </cell>
          <cell r="G218" t="str">
            <v>THIAGO WELLINGTON DE SOUZA FARIAS</v>
          </cell>
          <cell r="H218" t="str">
            <v>S</v>
          </cell>
          <cell r="I218" t="str">
            <v>S</v>
          </cell>
          <cell r="J218" t="str">
            <v>350</v>
          </cell>
          <cell r="K218">
            <v>45986</v>
          </cell>
          <cell r="M218" t="str">
            <v>2611606 - Recife - PE</v>
          </cell>
          <cell r="N218">
            <v>2000</v>
          </cell>
        </row>
        <row r="219">
          <cell r="C219" t="str">
            <v>UPA OLINDA - CG 001/2022</v>
          </cell>
          <cell r="E219" t="str">
            <v>5.2 - Serviços Técnicos Profissionais</v>
          </cell>
          <cell r="F219">
            <v>21512725000139</v>
          </cell>
          <cell r="G219" t="str">
            <v>MDI CONSULTORIA EMPRESARIAL LTDA</v>
          </cell>
          <cell r="H219" t="str">
            <v>S</v>
          </cell>
          <cell r="I219" t="str">
            <v>S</v>
          </cell>
          <cell r="J219" t="str">
            <v>1</v>
          </cell>
          <cell r="K219">
            <v>45992</v>
          </cell>
          <cell r="M219" t="str">
            <v>2611606 - Recife - PE</v>
          </cell>
          <cell r="N219">
            <v>3000</v>
          </cell>
        </row>
        <row r="220">
          <cell r="C220" t="str">
            <v>UPA OLINDA - CG 001/2022</v>
          </cell>
          <cell r="E220" t="str">
            <v>5.2 - Serviços Técnicos Profissionais</v>
          </cell>
          <cell r="F220">
            <v>1699696000159</v>
          </cell>
          <cell r="G220" t="str">
            <v>QUALIÁGUA LABORATÓRIO E CONSULTORIA LTDA</v>
          </cell>
          <cell r="H220" t="str">
            <v>S</v>
          </cell>
          <cell r="I220" t="str">
            <v>S</v>
          </cell>
          <cell r="J220" t="str">
            <v>00078749</v>
          </cell>
          <cell r="K220">
            <v>45992</v>
          </cell>
          <cell r="M220" t="str">
            <v>2611606 - Recife - PE</v>
          </cell>
          <cell r="N220">
            <v>227.32</v>
          </cell>
        </row>
        <row r="221">
          <cell r="C221" t="str">
            <v>UPA OLINDA - CG 001/2022</v>
          </cell>
          <cell r="E221" t="str">
            <v>5.2 - Serviços Técnicos Profissionais</v>
          </cell>
          <cell r="F221">
            <v>87389086000174</v>
          </cell>
          <cell r="G221" t="str">
            <v>PRO-RAD CONSULTORES EM RADIOPROTEÇÃO S/S LTDA</v>
          </cell>
          <cell r="H221" t="str">
            <v>S</v>
          </cell>
          <cell r="I221" t="str">
            <v>S</v>
          </cell>
          <cell r="J221" t="str">
            <v>336202</v>
          </cell>
          <cell r="K221">
            <v>45992</v>
          </cell>
          <cell r="M221" t="str">
            <v>4303103 - Cachoeirinha - RS</v>
          </cell>
          <cell r="N221">
            <v>247.5</v>
          </cell>
        </row>
        <row r="222">
          <cell r="C222" t="str">
            <v>UPA OLINDA - CG 001/2022</v>
          </cell>
          <cell r="E222" t="str">
            <v>5.2 - Serviços Técnicos Profissionais</v>
          </cell>
          <cell r="F222">
            <v>52174734000190</v>
          </cell>
          <cell r="G222" t="str">
            <v>ENERGY CONTADORES ASSOCIADOS LTDA</v>
          </cell>
          <cell r="H222" t="str">
            <v>S</v>
          </cell>
          <cell r="I222" t="str">
            <v>S</v>
          </cell>
          <cell r="J222" t="str">
            <v>22</v>
          </cell>
          <cell r="K222">
            <v>45993</v>
          </cell>
          <cell r="M222" t="str">
            <v>2611606 - Recife - PE</v>
          </cell>
          <cell r="N222">
            <v>1200</v>
          </cell>
        </row>
        <row r="223">
          <cell r="C223" t="str">
            <v>UPA OLINDA - CG 001/2022</v>
          </cell>
          <cell r="E223" t="str">
            <v>5.2 - Serviços Técnicos Profissionais</v>
          </cell>
          <cell r="F223">
            <v>1545203000126</v>
          </cell>
          <cell r="G223" t="str">
            <v>ENAE - EMPRESA NACIONAL DE ESTERELIZAÇÃO LTDA</v>
          </cell>
          <cell r="H223" t="str">
            <v>S</v>
          </cell>
          <cell r="I223" t="str">
            <v>S</v>
          </cell>
          <cell r="J223" t="str">
            <v>00015655</v>
          </cell>
          <cell r="K223">
            <v>45993</v>
          </cell>
          <cell r="M223" t="str">
            <v>2611606 - Recife - PE</v>
          </cell>
          <cell r="N223">
            <v>6016.76</v>
          </cell>
        </row>
        <row r="224">
          <cell r="C224" t="str">
            <v>UPA OLINDA - CG 001/2022</v>
          </cell>
          <cell r="E224" t="str">
            <v>5.2 - Serviços Técnicos Profissionais</v>
          </cell>
          <cell r="F224">
            <v>10973084000101</v>
          </cell>
          <cell r="G224" t="str">
            <v>ODONTOS TECNICA E EQUIPAMENTOS LTDA</v>
          </cell>
          <cell r="H224" t="str">
            <v>S</v>
          </cell>
          <cell r="I224" t="str">
            <v>S</v>
          </cell>
          <cell r="J224" t="str">
            <v>7</v>
          </cell>
          <cell r="K224">
            <v>45992</v>
          </cell>
          <cell r="M224" t="str">
            <v>2611606 - Recife - PE</v>
          </cell>
          <cell r="N224">
            <v>400</v>
          </cell>
        </row>
        <row r="225">
          <cell r="C225" t="str">
            <v>UPA OLINDA - CG 001/2022</v>
          </cell>
          <cell r="E225" t="str">
            <v>5.2 - Serviços Técnicos Profissionais</v>
          </cell>
          <cell r="F225">
            <v>23107889000106</v>
          </cell>
          <cell r="G225" t="str">
            <v>ARELI COELHO PEDROSA SOCIEDADE INDIVIDUAL DE ADVOCACIA</v>
          </cell>
          <cell r="H225" t="str">
            <v>S</v>
          </cell>
          <cell r="I225" t="str">
            <v>S</v>
          </cell>
          <cell r="J225" t="str">
            <v>5</v>
          </cell>
          <cell r="K225">
            <v>45992</v>
          </cell>
          <cell r="M225" t="str">
            <v>2611606 - Recife - PE</v>
          </cell>
          <cell r="N225">
            <v>7590</v>
          </cell>
        </row>
        <row r="226">
          <cell r="C226" t="str">
            <v>UPA OLINDA - CG 001/2022</v>
          </cell>
          <cell r="E226" t="str">
            <v>5.2 - Serviços Técnicos Profissionais</v>
          </cell>
          <cell r="F226">
            <v>8190737000126</v>
          </cell>
          <cell r="G226" t="str">
            <v>PH CONTABILIDADE SOCIEDADE SIMPLES LTDA ME</v>
          </cell>
          <cell r="H226" t="str">
            <v>S</v>
          </cell>
          <cell r="I226" t="str">
            <v>S</v>
          </cell>
          <cell r="J226" t="str">
            <v>00002026</v>
          </cell>
          <cell r="K226">
            <v>46000</v>
          </cell>
          <cell r="M226" t="str">
            <v>2927408 - Salvador - BA</v>
          </cell>
          <cell r="N226">
            <v>7590</v>
          </cell>
        </row>
        <row r="227">
          <cell r="C227" t="str">
            <v>UPA OLINDA - CG 001/2022</v>
          </cell>
          <cell r="E227" t="str">
            <v>5.2 - Serviços Técnicos Profissionais</v>
          </cell>
          <cell r="F227">
            <v>36710076000158</v>
          </cell>
          <cell r="G227" t="str">
            <v>APS APOIO ADMINISTRATIVO LTDA</v>
          </cell>
          <cell r="H227" t="str">
            <v>S</v>
          </cell>
          <cell r="I227" t="str">
            <v>S</v>
          </cell>
          <cell r="J227" t="str">
            <v>2</v>
          </cell>
          <cell r="K227">
            <v>46000</v>
          </cell>
          <cell r="M227" t="str">
            <v>2611606 - Recife - PE</v>
          </cell>
          <cell r="N227">
            <v>1518</v>
          </cell>
        </row>
        <row r="228">
          <cell r="C228" t="str">
            <v>UPA OLINDA - CG 001/2022</v>
          </cell>
          <cell r="E228" t="str">
            <v>5.2 - Serviços Técnicos Profissionais</v>
          </cell>
          <cell r="F228">
            <v>7901268000143</v>
          </cell>
          <cell r="G228" t="str">
            <v>SINGULAR SERVIÇOS DE SAÚDE LTDA</v>
          </cell>
          <cell r="H228" t="str">
            <v>S</v>
          </cell>
          <cell r="I228" t="str">
            <v>S</v>
          </cell>
          <cell r="J228" t="str">
            <v>00025314</v>
          </cell>
          <cell r="K228">
            <v>46000</v>
          </cell>
          <cell r="M228" t="str">
            <v>2611606 - Recife - PE</v>
          </cell>
          <cell r="N228">
            <v>1634.5</v>
          </cell>
        </row>
        <row r="229">
          <cell r="C229" t="str">
            <v>UPA OLINDA - CG 001/2022</v>
          </cell>
          <cell r="E229" t="str">
            <v>5.2 - Serviços Técnicos Profissionais</v>
          </cell>
          <cell r="F229">
            <v>32085944000103</v>
          </cell>
          <cell r="G229" t="str">
            <v>TEF TECNOLOGIA E GESTÃO EM SAÚDE LTDA</v>
          </cell>
          <cell r="H229" t="str">
            <v>S</v>
          </cell>
          <cell r="I229" t="str">
            <v>S</v>
          </cell>
          <cell r="J229" t="str">
            <v>12</v>
          </cell>
          <cell r="K229">
            <v>46000</v>
          </cell>
          <cell r="M229" t="str">
            <v>2611606 - Recife - PE</v>
          </cell>
          <cell r="N229">
            <v>2500</v>
          </cell>
        </row>
        <row r="230">
          <cell r="C230" t="str">
            <v>UPA OLINDA - CG 001/2022</v>
          </cell>
          <cell r="E230" t="str">
            <v xml:space="preserve">5.21 - Seguros em geral </v>
          </cell>
          <cell r="F230">
            <v>61198164000160</v>
          </cell>
          <cell r="G230" t="str">
            <v>PORTO SEGURO CIA DE SEGUROS GERAIS</v>
          </cell>
          <cell r="H230" t="str">
            <v>S</v>
          </cell>
          <cell r="I230" t="str">
            <v>N</v>
          </cell>
          <cell r="M230" t="str">
            <v>2611606 - Recife - PE</v>
          </cell>
          <cell r="N230">
            <v>4133.5600000000004</v>
          </cell>
        </row>
        <row r="231">
          <cell r="C231" t="str">
            <v>UPA OLINDA - CG 001/2022</v>
          </cell>
          <cell r="E231" t="str">
            <v xml:space="preserve">5.21 - Seguros em geral </v>
          </cell>
          <cell r="F231" t="str">
            <v>00.000.000/0001-91</v>
          </cell>
          <cell r="G231" t="str">
            <v>BANCO DO BRASIL S.A. CONTA CORRENTE Nº 31201-0</v>
          </cell>
          <cell r="H231" t="str">
            <v>S</v>
          </cell>
          <cell r="I231" t="str">
            <v>N</v>
          </cell>
          <cell r="M231" t="str">
            <v>2611606 - Recife - PE</v>
          </cell>
          <cell r="N231">
            <v>227.84</v>
          </cell>
        </row>
        <row r="232">
          <cell r="C232" t="str">
            <v>UPA OLINDA - CG 001/2022</v>
          </cell>
          <cell r="E232" t="str">
            <v xml:space="preserve">5.25 - Serviços Bancários </v>
          </cell>
          <cell r="F232" t="str">
            <v>00.000.000/0001-91</v>
          </cell>
          <cell r="G232" t="str">
            <v>BANCO DO BRASIL S.A. CONTA CORRENTE Nº 31201-0</v>
          </cell>
          <cell r="H232" t="str">
            <v>S</v>
          </cell>
          <cell r="I232" t="str">
            <v>N</v>
          </cell>
          <cell r="M232" t="str">
            <v>2611606 - Recife - PE</v>
          </cell>
          <cell r="N232">
            <v>188.8</v>
          </cell>
        </row>
        <row r="233">
          <cell r="C233" t="str">
            <v>UPA OLINDA - CG 001/2022</v>
          </cell>
          <cell r="E233" t="str">
            <v xml:space="preserve">5.25 - Serviços Bancários </v>
          </cell>
          <cell r="F233" t="str">
            <v>00.000.000/0001-91</v>
          </cell>
          <cell r="G233" t="str">
            <v>BANCO DO BRASIL S.A. CONTA CORRENTE Nº 31201-0</v>
          </cell>
          <cell r="H233" t="str">
            <v>S</v>
          </cell>
          <cell r="I233" t="str">
            <v>N</v>
          </cell>
          <cell r="M233" t="str">
            <v>2611606 - Recife - PE</v>
          </cell>
          <cell r="N233">
            <v>57.42</v>
          </cell>
        </row>
        <row r="234">
          <cell r="C234" t="str">
            <v>UPA OLINDA - CG 001/2022</v>
          </cell>
          <cell r="E234" t="str">
            <v xml:space="preserve">5.25 - Serviços Bancários </v>
          </cell>
          <cell r="F234" t="str">
            <v>00.000.000/0001-91</v>
          </cell>
          <cell r="G234" t="str">
            <v>BANCO DO BRASIL S.A. CONTA CORRENTE Nº 31201-0</v>
          </cell>
          <cell r="H234" t="str">
            <v>S</v>
          </cell>
          <cell r="I234" t="str">
            <v>N</v>
          </cell>
          <cell r="M234" t="str">
            <v>2611606 - Recife - PE</v>
          </cell>
          <cell r="N234">
            <v>57.42</v>
          </cell>
        </row>
        <row r="235">
          <cell r="C235" t="str">
            <v>UPA OLINDA - CG 001/2022</v>
          </cell>
          <cell r="E235" t="str">
            <v xml:space="preserve">5.25 - Serviços Bancários </v>
          </cell>
          <cell r="F235" t="str">
            <v>00.000.000/0001-91</v>
          </cell>
          <cell r="G235" t="str">
            <v>BANCO DO BRASIL S.A. CONTA CORRENTE Nº 31201-0</v>
          </cell>
          <cell r="H235" t="str">
            <v>S</v>
          </cell>
          <cell r="I235" t="str">
            <v>N</v>
          </cell>
          <cell r="M235" t="str">
            <v>2611606 - Recife - PE</v>
          </cell>
          <cell r="N235">
            <v>41.76</v>
          </cell>
        </row>
        <row r="236">
          <cell r="C236" t="str">
            <v>UPA OLINDA - CG 001/2022</v>
          </cell>
          <cell r="E236" t="str">
            <v xml:space="preserve">5.25 - Serviços Bancários </v>
          </cell>
          <cell r="F236" t="str">
            <v>00.000.000/0001-91</v>
          </cell>
          <cell r="G236" t="str">
            <v>BANCO DO BRASIL S.A. CONTA CORRENTE Nº 31201-0</v>
          </cell>
          <cell r="H236" t="str">
            <v>S</v>
          </cell>
          <cell r="I236" t="str">
            <v>N</v>
          </cell>
          <cell r="M236" t="str">
            <v>2611606 - Recife - PE</v>
          </cell>
          <cell r="N236">
            <v>20.88</v>
          </cell>
        </row>
        <row r="237">
          <cell r="C237" t="str">
            <v>UPA OLINDA - CG 001/2022</v>
          </cell>
          <cell r="E237" t="str">
            <v xml:space="preserve">5.25 - Serviços Bancários </v>
          </cell>
          <cell r="F237" t="str">
            <v>00.000.000/0001-91</v>
          </cell>
          <cell r="G237" t="str">
            <v>BANCO DO BRASIL S.A. CONTA CORRENTE Nº 31201-0</v>
          </cell>
          <cell r="H237" t="str">
            <v>S</v>
          </cell>
          <cell r="I237" t="str">
            <v>N</v>
          </cell>
          <cell r="M237" t="str">
            <v>2611606 - Recife - PE</v>
          </cell>
          <cell r="N237">
            <v>26.1</v>
          </cell>
        </row>
        <row r="238">
          <cell r="C238" t="str">
            <v>UPA OLINDA - CG 001/2022</v>
          </cell>
          <cell r="E238" t="str">
            <v xml:space="preserve">5.25 - Serviços Bancários </v>
          </cell>
          <cell r="F238" t="str">
            <v>00.000.000/0001-91</v>
          </cell>
          <cell r="G238" t="str">
            <v>BANCO DO BRASIL S.A. CONTA CORRENTE Nº 31201-0</v>
          </cell>
          <cell r="H238" t="str">
            <v>S</v>
          </cell>
          <cell r="I238" t="str">
            <v>N</v>
          </cell>
          <cell r="M238" t="str">
            <v>2611606 - Recife - PE</v>
          </cell>
          <cell r="N238">
            <v>5.22</v>
          </cell>
        </row>
        <row r="239">
          <cell r="C239" t="str">
            <v>UPA OLINDA - CG 001/2022</v>
          </cell>
          <cell r="E239" t="str">
            <v xml:space="preserve">5.25 - Serviços Bancários </v>
          </cell>
          <cell r="F239" t="str">
            <v>00.000.000/0001-91</v>
          </cell>
          <cell r="G239" t="str">
            <v>BANCO DO BRASIL S.A. CONTA CORRENTE Nº 31201-0</v>
          </cell>
          <cell r="H239" t="str">
            <v>S</v>
          </cell>
          <cell r="I239" t="str">
            <v>N</v>
          </cell>
          <cell r="M239" t="str">
            <v>2611606 - Recife - PE</v>
          </cell>
          <cell r="N239">
            <v>36.54</v>
          </cell>
        </row>
        <row r="240">
          <cell r="C240" t="str">
            <v>UPA OLINDA - CG 001/2022</v>
          </cell>
          <cell r="E240" t="str">
            <v xml:space="preserve">5.25 - Serviços Bancários </v>
          </cell>
          <cell r="F240" t="str">
            <v>00.000.000/0001-91</v>
          </cell>
          <cell r="G240" t="str">
            <v>BANCO DO BRASIL S.A. CONTA CORRENTE Nº 31201-0</v>
          </cell>
          <cell r="H240" t="str">
            <v>S</v>
          </cell>
          <cell r="I240" t="str">
            <v>N</v>
          </cell>
          <cell r="M240" t="str">
            <v>2611606 - Recife - PE</v>
          </cell>
          <cell r="N240">
            <v>0.9</v>
          </cell>
        </row>
        <row r="241">
          <cell r="C241" t="str">
            <v>UPA OLINDA - CG 001/2022</v>
          </cell>
          <cell r="E241" t="str">
            <v xml:space="preserve">5.25 - Serviços Bancários </v>
          </cell>
          <cell r="F241" t="str">
            <v>00.000.000/0001-91</v>
          </cell>
          <cell r="G241" t="str">
            <v>BANCO DO BRASIL S.A. CONTA CORRENTE Nº 31201-0</v>
          </cell>
          <cell r="H241" t="str">
            <v>S</v>
          </cell>
          <cell r="I241" t="str">
            <v>N</v>
          </cell>
          <cell r="M241" t="str">
            <v>2611606 - Recife - PE</v>
          </cell>
          <cell r="N241">
            <v>6</v>
          </cell>
        </row>
        <row r="242">
          <cell r="C242" t="str">
            <v>UPA OLINDA - CG 001/2022</v>
          </cell>
          <cell r="E242" t="str">
            <v xml:space="preserve">5.25 - Serviços Bancários </v>
          </cell>
          <cell r="F242" t="str">
            <v>00.000.000/0001-91</v>
          </cell>
          <cell r="G242" t="str">
            <v>BANCO DO BRASIL S.A. CONTA CORRENTE Nº 31201-0</v>
          </cell>
          <cell r="H242" t="str">
            <v>S</v>
          </cell>
          <cell r="I242" t="str">
            <v>N</v>
          </cell>
          <cell r="M242" t="str">
            <v>2611606 - Recife - PE</v>
          </cell>
          <cell r="N242">
            <v>14.2</v>
          </cell>
        </row>
        <row r="243">
          <cell r="C243" t="str">
            <v>UPA OLINDA - CG 001/2022</v>
          </cell>
          <cell r="E243" t="str">
            <v xml:space="preserve">5.25 - Serviços Bancários </v>
          </cell>
          <cell r="F243" t="str">
            <v>00.000.000/0001-91</v>
          </cell>
          <cell r="G243" t="str">
            <v>BANCO DO BRASIL S.A. CONTA CORRENTE Nº 31201-0</v>
          </cell>
          <cell r="H243" t="str">
            <v>S</v>
          </cell>
          <cell r="I243" t="str">
            <v>N</v>
          </cell>
          <cell r="M243" t="str">
            <v>2611606 - Recife - PE</v>
          </cell>
          <cell r="N243">
            <v>9.4</v>
          </cell>
        </row>
        <row r="244">
          <cell r="C244" t="str">
            <v>UPA OLINDA - CG 001/2022</v>
          </cell>
          <cell r="E244" t="str">
            <v xml:space="preserve">5.25 - Serviços Bancários </v>
          </cell>
          <cell r="F244" t="str">
            <v>00.000.000/0001-91</v>
          </cell>
          <cell r="G244" t="str">
            <v>BANCO DO BRASIL S.A. CONTA CORRENTE Nº 31201-0</v>
          </cell>
          <cell r="H244" t="str">
            <v>S</v>
          </cell>
          <cell r="I244" t="str">
            <v>N</v>
          </cell>
          <cell r="M244" t="str">
            <v>2611606 - Recife - PE</v>
          </cell>
          <cell r="N244">
            <v>19.399999999999999</v>
          </cell>
        </row>
        <row r="245">
          <cell r="C245" t="str">
            <v>UPA OLINDA - CG 001/2022</v>
          </cell>
          <cell r="E245" t="str">
            <v xml:space="preserve">5.25 - Serviços Bancários </v>
          </cell>
          <cell r="F245" t="str">
            <v>00.000.000/0001-91</v>
          </cell>
          <cell r="G245" t="str">
            <v>BANCO DO BRASIL S.A. CONTA CORRENTE Nº 31201-0</v>
          </cell>
          <cell r="H245" t="str">
            <v>S</v>
          </cell>
          <cell r="I245" t="str">
            <v>N</v>
          </cell>
          <cell r="M245" t="str">
            <v>2611606 - Recife - PE</v>
          </cell>
          <cell r="N245">
            <v>0.1</v>
          </cell>
        </row>
        <row r="246">
          <cell r="C246" t="str">
            <v>UPA OLINDA - CG 001/2022</v>
          </cell>
          <cell r="E246" t="str">
            <v xml:space="preserve">5.25 - Serviços Bancários </v>
          </cell>
          <cell r="F246" t="str">
            <v>00.000.000/0001-91</v>
          </cell>
          <cell r="G246" t="str">
            <v>BANCO DO BRASIL S.A. CONTA CORRENTE Nº 31211-8</v>
          </cell>
          <cell r="H246" t="str">
            <v>S</v>
          </cell>
          <cell r="I246" t="str">
            <v>N</v>
          </cell>
          <cell r="M246" t="str">
            <v>2611606 - Recife - PE</v>
          </cell>
          <cell r="N246">
            <v>70.599999999999994</v>
          </cell>
        </row>
        <row r="247">
          <cell r="C247" t="str">
            <v>UPA OLINDA - CG 001/2022</v>
          </cell>
          <cell r="E247" t="str">
            <v xml:space="preserve">5.25 - Serviços Bancários </v>
          </cell>
          <cell r="F247" t="str">
            <v>00.000.000/0001-91</v>
          </cell>
          <cell r="G247" t="str">
            <v>BANCO DO BRASIL S.A. CONTA CORRENTE Nº 31211-8</v>
          </cell>
          <cell r="H247" t="str">
            <v>S</v>
          </cell>
          <cell r="I247" t="str">
            <v>N</v>
          </cell>
          <cell r="M247" t="str">
            <v>2611606 - Recife - PE</v>
          </cell>
          <cell r="N247">
            <v>1.7</v>
          </cell>
        </row>
        <row r="248">
          <cell r="C248" t="str">
            <v>UPA OLINDA - CG 001/2022</v>
          </cell>
          <cell r="E248" t="str">
            <v xml:space="preserve">5.25 - Serviços Bancários </v>
          </cell>
          <cell r="F248" t="str">
            <v>00.000.000/0001-91</v>
          </cell>
          <cell r="G248" t="str">
            <v>BANCO DO BRASIL S.A. CONTA CORRENTE Nº 31211-8</v>
          </cell>
          <cell r="H248" t="str">
            <v>S</v>
          </cell>
          <cell r="I248" t="str">
            <v>N</v>
          </cell>
          <cell r="M248" t="str">
            <v>2611606 - Recife - PE</v>
          </cell>
          <cell r="N248">
            <v>10.44</v>
          </cell>
        </row>
        <row r="249">
          <cell r="C249" t="str">
            <v>UPA OLINDA - CG 001/2022</v>
          </cell>
          <cell r="E249" t="str">
            <v xml:space="preserve">5.25 - Serviços Bancários </v>
          </cell>
          <cell r="F249" t="str">
            <v>00.000.000/0001-91</v>
          </cell>
          <cell r="G249" t="str">
            <v>BANCO DO BRASIL S.A. CONTA CORRENTE Nº 31211-8</v>
          </cell>
          <cell r="H249" t="str">
            <v>S</v>
          </cell>
          <cell r="I249" t="str">
            <v>N</v>
          </cell>
          <cell r="M249" t="str">
            <v>2611606 - Recife - PE</v>
          </cell>
          <cell r="N249">
            <v>1.7</v>
          </cell>
        </row>
        <row r="250">
          <cell r="C250" t="str">
            <v>UPA OLINDA - CG 001/2022</v>
          </cell>
          <cell r="E250" t="str">
            <v xml:space="preserve">5.25 - Serviços Bancários </v>
          </cell>
          <cell r="F250" t="str">
            <v>00.000.000/0001-91</v>
          </cell>
          <cell r="G250" t="str">
            <v>BANCO DO BRASIL S.A. CONTA CORRENTE Nº 31211-8</v>
          </cell>
          <cell r="H250" t="str">
            <v>S</v>
          </cell>
          <cell r="I250" t="str">
            <v>N</v>
          </cell>
          <cell r="M250" t="str">
            <v>2611606 - Recife - PE</v>
          </cell>
          <cell r="N250">
            <v>20.88</v>
          </cell>
        </row>
        <row r="251">
          <cell r="C251" t="str">
            <v>UPA OLINDA - CG 001/2022</v>
          </cell>
          <cell r="E251" t="str">
            <v xml:space="preserve">5.25 - Serviços Bancários </v>
          </cell>
          <cell r="F251" t="str">
            <v>00.000.000/0001-91</v>
          </cell>
          <cell r="G251" t="str">
            <v>BANCO DO BRASIL S.A. CONTA CORRENTE Nº 31211-8</v>
          </cell>
          <cell r="H251" t="str">
            <v>S</v>
          </cell>
          <cell r="I251" t="str">
            <v>N</v>
          </cell>
          <cell r="M251" t="str">
            <v>2611606 - Recife - PE</v>
          </cell>
          <cell r="N251">
            <v>15.66</v>
          </cell>
        </row>
        <row r="252">
          <cell r="C252" t="str">
            <v>UPA OLINDA - CG 001/2022</v>
          </cell>
          <cell r="E252" t="str">
            <v xml:space="preserve">5.25 - Serviços Bancários </v>
          </cell>
          <cell r="F252" t="str">
            <v>00.000.000/0001-91</v>
          </cell>
          <cell r="G252" t="str">
            <v>BANCO DO BRASIL S.A. CONTA CORRENTE Nº 31211-8</v>
          </cell>
          <cell r="H252" t="str">
            <v>S</v>
          </cell>
          <cell r="I252" t="str">
            <v>N</v>
          </cell>
          <cell r="M252" t="str">
            <v>2611606 - Recife - PE</v>
          </cell>
          <cell r="N252">
            <v>5.22</v>
          </cell>
        </row>
        <row r="253">
          <cell r="C253" t="str">
            <v>UPA OLINDA - CG 001/2022</v>
          </cell>
          <cell r="E253" t="str">
            <v xml:space="preserve">5.25 - Serviços Bancários </v>
          </cell>
          <cell r="F253" t="str">
            <v>00.000.000/0001-91</v>
          </cell>
          <cell r="G253" t="str">
            <v>BANCO DO BRASIL S.A. CONTA CORRENTE Nº 31211-8</v>
          </cell>
          <cell r="H253" t="str">
            <v>S</v>
          </cell>
          <cell r="I253" t="str">
            <v>N</v>
          </cell>
          <cell r="M253" t="str">
            <v>2611606 - Recife - PE</v>
          </cell>
          <cell r="N253">
            <v>5.22</v>
          </cell>
        </row>
        <row r="254">
          <cell r="C254" t="str">
            <v>UPA OLINDA - CG 001/2022</v>
          </cell>
          <cell r="E254" t="str">
            <v xml:space="preserve">5.25 - Serviços Bancários </v>
          </cell>
          <cell r="F254" t="str">
            <v>00.000.000/0001-91</v>
          </cell>
          <cell r="G254" t="str">
            <v>BANCO DO BRASIL S.A. CONTA CORRENTE Nº 31211-8</v>
          </cell>
          <cell r="H254" t="str">
            <v>S</v>
          </cell>
          <cell r="I254" t="str">
            <v>N</v>
          </cell>
          <cell r="M254" t="str">
            <v>2611606 - Recife - PE</v>
          </cell>
          <cell r="N254">
            <v>5.22</v>
          </cell>
        </row>
        <row r="255">
          <cell r="C255" t="str">
            <v>UPA OLINDA - CG 001/2022</v>
          </cell>
          <cell r="E255" t="str">
            <v xml:space="preserve">5.25 - Serviços Bancários </v>
          </cell>
          <cell r="F255" t="str">
            <v>00.000.000/0001-91</v>
          </cell>
          <cell r="G255" t="str">
            <v>BANCO DO BRASIL S.A. CONTA CORRENTE Nº 38452-6</v>
          </cell>
          <cell r="H255" t="str">
            <v>S</v>
          </cell>
          <cell r="I255" t="str">
            <v>N</v>
          </cell>
          <cell r="M255" t="str">
            <v>2611606 - Recife - PE</v>
          </cell>
          <cell r="N255">
            <v>124.9</v>
          </cell>
        </row>
        <row r="256">
          <cell r="C256" t="str">
            <v>UPA OLINDA - CG 001/2022</v>
          </cell>
          <cell r="E256" t="str">
            <v xml:space="preserve">5.25 - Serviços Bancários </v>
          </cell>
          <cell r="F256" t="str">
            <v>00.000.000/0001-91</v>
          </cell>
          <cell r="G256" t="str">
            <v>BANCO DO BRASIL S.A. CONTA CORRENTE Nº 31201-0</v>
          </cell>
          <cell r="H256" t="str">
            <v>S</v>
          </cell>
          <cell r="I256" t="str">
            <v>N</v>
          </cell>
          <cell r="M256" t="str">
            <v>2611606 - Recife - PE</v>
          </cell>
          <cell r="N256">
            <v>271.44</v>
          </cell>
        </row>
        <row r="257">
          <cell r="C257" t="str">
            <v>UPA OLINDA - CG 001/2022</v>
          </cell>
          <cell r="E257" t="str">
            <v xml:space="preserve">5.25 - Serviços Bancários </v>
          </cell>
          <cell r="F257" t="str">
            <v>00.000.000/0001-91</v>
          </cell>
          <cell r="G257" t="str">
            <v>BANCO DO BRASIL S.A. CONTA CORRENTE Nº 31201-0</v>
          </cell>
          <cell r="H257" t="str">
            <v>S</v>
          </cell>
          <cell r="I257" t="str">
            <v>N</v>
          </cell>
          <cell r="M257" t="str">
            <v>2611606 - Recife - PE</v>
          </cell>
          <cell r="N257">
            <v>10.44</v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F57F0-4708-40CE-B2B9-293A35F1B50E}">
  <sheetPr>
    <tabColor rgb="FF92D050"/>
  </sheetPr>
  <dimension ref="A1:L1992"/>
  <sheetViews>
    <sheetView showGridLines="0" tabSelected="1" topLeftCell="B175" zoomScale="90" zoomScaleNormal="90" workbookViewId="0">
      <selection activeCell="E189" sqref="E189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10739225002161</v>
      </c>
      <c r="B2" s="4" t="str">
        <f>'[1]TCE - ANEXO IV - Preencher'!C11</f>
        <v>UPA OLINDA - CG 001/2022</v>
      </c>
      <c r="C2" s="4" t="str">
        <f>'[1]TCE - ANEXO IV - Preencher'!E11</f>
        <v>3.12 - Material Hospitalar</v>
      </c>
      <c r="D2" s="3">
        <f>'[1]TCE - ANEXO IV - Preencher'!F11</f>
        <v>3817043000152</v>
      </c>
      <c r="E2" s="5" t="str">
        <f>'[1]TCE - ANEXO IV - Preencher'!G11</f>
        <v>PHARMAPLUS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87610</v>
      </c>
      <c r="I2" s="6">
        <f>IF('[1]TCE - ANEXO IV - Preencher'!K11="","",'[1]TCE - ANEXO IV - Preencher'!K11)</f>
        <v>45971</v>
      </c>
      <c r="J2" s="5" t="str">
        <f>'[1]TCE - ANEXO IV - Preencher'!L11</f>
        <v>26251103817043000152550010000876101196168236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428.4</v>
      </c>
    </row>
    <row r="3" spans="1:12" s="8" customFormat="1" ht="19.5" customHeight="1" x14ac:dyDescent="0.2">
      <c r="A3" s="3">
        <f>IFERROR(VLOOKUP(B3,'[1]DADOS (OCULTAR)'!$Q$3:$S$136,3,0),"")</f>
        <v>10739225002161</v>
      </c>
      <c r="B3" s="4" t="str">
        <f>'[1]TCE - ANEXO IV - Preencher'!C12</f>
        <v>UPA OLINDA - CG 001/2022</v>
      </c>
      <c r="C3" s="4" t="str">
        <f>'[1]TCE - ANEXO IV - Preencher'!E12</f>
        <v>3.12 - Material Hospitalar</v>
      </c>
      <c r="D3" s="3">
        <f>'[1]TCE - ANEXO IV - Preencher'!F12</f>
        <v>22006201000139</v>
      </c>
      <c r="E3" s="5" t="str">
        <f>'[1]TCE - ANEXO IV - Preencher'!G12</f>
        <v>FORTPEL COMÉRCIO DE DESCARTÁVEIS LTDA PE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348158</v>
      </c>
      <c r="I3" s="6">
        <f>IF('[1]TCE - ANEXO IV - Preencher'!K12="","",'[1]TCE - ANEXO IV - Preencher'!K12)</f>
        <v>45974</v>
      </c>
      <c r="J3" s="5" t="str">
        <f>'[1]TCE - ANEXO IV - Preencher'!L12</f>
        <v>26251122006201000139550000003481581103481580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449.9</v>
      </c>
    </row>
    <row r="4" spans="1:12" s="8" customFormat="1" ht="19.5" customHeight="1" x14ac:dyDescent="0.2">
      <c r="A4" s="3">
        <f>IFERROR(VLOOKUP(B4,'[1]DADOS (OCULTAR)'!$Q$3:$S$136,3,0),"")</f>
        <v>10739225002161</v>
      </c>
      <c r="B4" s="4" t="str">
        <f>'[1]TCE - ANEXO IV - Preencher'!C13</f>
        <v>UPA OLINDA - CG 001/2022</v>
      </c>
      <c r="C4" s="4" t="str">
        <f>'[1]TCE - ANEXO IV - Preencher'!E13</f>
        <v>3.12 - Material Hospitalar</v>
      </c>
      <c r="D4" s="3">
        <f>'[1]TCE - ANEXO IV - Preencher'!F13</f>
        <v>35514416000102</v>
      </c>
      <c r="E4" s="5" t="str">
        <f>'[1]TCE - ANEXO IV - Preencher'!G13</f>
        <v>QUALIMMED COM.ATAC.DE MED E MAT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000003858</v>
      </c>
      <c r="I4" s="6">
        <f>IF('[1]TCE - ANEXO IV - Preencher'!K13="","",'[1]TCE - ANEXO IV - Preencher'!K13)</f>
        <v>45971</v>
      </c>
      <c r="J4" s="5" t="str">
        <f>'[1]TCE - ANEXO IV - Preencher'!L13</f>
        <v>26251135514416000102550010000038581068215557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595</v>
      </c>
    </row>
    <row r="5" spans="1:12" s="8" customFormat="1" ht="19.5" customHeight="1" x14ac:dyDescent="0.2">
      <c r="A5" s="3">
        <f>IFERROR(VLOOKUP(B5,'[1]DADOS (OCULTAR)'!$Q$3:$S$136,3,0),"")</f>
        <v>10739225002161</v>
      </c>
      <c r="B5" s="4" t="str">
        <f>'[1]TCE - ANEXO IV - Preencher'!C14</f>
        <v>UPA OLINDA - CG 001/2022</v>
      </c>
      <c r="C5" s="4" t="str">
        <f>'[1]TCE - ANEXO IV - Preencher'!E14</f>
        <v>3.12 - Material Hospitalar</v>
      </c>
      <c r="D5" s="3">
        <f>'[1]TCE - ANEXO IV - Preencher'!F14</f>
        <v>10978106000118</v>
      </c>
      <c r="E5" s="5" t="str">
        <f>'[1]TCE - ANEXO IV - Preencher'!G14</f>
        <v>CIRURGICA FAMED DISTRIBUIDORA DE PRODUTOS HOSPITALARES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000003900</v>
      </c>
      <c r="I5" s="6">
        <f>IF('[1]TCE - ANEXO IV - Preencher'!K14="","",'[1]TCE - ANEXO IV - Preencher'!K14)</f>
        <v>45971</v>
      </c>
      <c r="J5" s="5" t="str">
        <f>'[1]TCE - ANEXO IV - Preencher'!L14</f>
        <v>26251110978106000118550010000039001842160093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300</v>
      </c>
    </row>
    <row r="6" spans="1:12" s="8" customFormat="1" ht="19.5" customHeight="1" x14ac:dyDescent="0.2">
      <c r="A6" s="3">
        <f>IFERROR(VLOOKUP(B6,'[1]DADOS (OCULTAR)'!$Q$3:$S$136,3,0),"")</f>
        <v>10739225002161</v>
      </c>
      <c r="B6" s="4" t="str">
        <f>'[1]TCE - ANEXO IV - Preencher'!C15</f>
        <v>UPA OLINDA - CG 001/2022</v>
      </c>
      <c r="C6" s="4" t="str">
        <f>'[1]TCE - ANEXO IV - Preencher'!E15</f>
        <v>3.12 - Material Hospitalar</v>
      </c>
      <c r="D6" s="3">
        <f>'[1]TCE - ANEXO IV - Preencher'!F15</f>
        <v>37844417000140</v>
      </c>
      <c r="E6" s="5" t="str">
        <f>'[1]TCE - ANEXO IV - Preencher'!G15</f>
        <v>LOG DISTRIBUIDORA DE PROD HOSPITALAR E HIGIENE PESSOAL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7516</v>
      </c>
      <c r="I6" s="6">
        <f>IF('[1]TCE - ANEXO IV - Preencher'!K15="","",'[1]TCE - ANEXO IV - Preencher'!K15)</f>
        <v>45965</v>
      </c>
      <c r="J6" s="5" t="str">
        <f>'[1]TCE - ANEXO IV - Preencher'!L15</f>
        <v>26251137844417000140550010000075181406068180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650</v>
      </c>
    </row>
    <row r="7" spans="1:12" s="8" customFormat="1" ht="19.5" customHeight="1" x14ac:dyDescent="0.2">
      <c r="A7" s="3">
        <f>IFERROR(VLOOKUP(B7,'[1]DADOS (OCULTAR)'!$Q$3:$S$136,3,0),"")</f>
        <v>10739225002161</v>
      </c>
      <c r="B7" s="4" t="str">
        <f>'[1]TCE - ANEXO IV - Preencher'!C16</f>
        <v>UPA OLINDA - CG 001/2022</v>
      </c>
      <c r="C7" s="4" t="str">
        <f>'[1]TCE - ANEXO IV - Preencher'!E16</f>
        <v>3.12 - Material Hospitalar</v>
      </c>
      <c r="D7" s="3">
        <f>'[1]TCE - ANEXO IV - Preencher'!F16</f>
        <v>21216468000198</v>
      </c>
      <c r="E7" s="5" t="str">
        <f>'[1]TCE - ANEXO IV - Preencher'!G16</f>
        <v>SANMEDDISTRIBUIDORA DE PRODUTOS MÉDICO-HOSPITALARES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000010590</v>
      </c>
      <c r="I7" s="6">
        <f>IF('[1]TCE - ANEXO IV - Preencher'!K16="","",'[1]TCE - ANEXO IV - Preencher'!K16)</f>
        <v>45973</v>
      </c>
      <c r="J7" s="5" t="str">
        <f>'[1]TCE - ANEXO IV - Preencher'!L16</f>
        <v>26251121216468000198550010000105901315202518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2555.5</v>
      </c>
    </row>
    <row r="8" spans="1:12" s="8" customFormat="1" ht="19.5" customHeight="1" x14ac:dyDescent="0.2">
      <c r="A8" s="3">
        <f>IFERROR(VLOOKUP(B8,'[1]DADOS (OCULTAR)'!$Q$3:$S$136,3,0),"")</f>
        <v>10739225002161</v>
      </c>
      <c r="B8" s="4" t="str">
        <f>'[1]TCE - ANEXO IV - Preencher'!C17</f>
        <v>UPA OLINDA - CG 001/2022</v>
      </c>
      <c r="C8" s="4" t="str">
        <f>'[1]TCE - ANEXO IV - Preencher'!E17</f>
        <v>3.12 - Material Hospitalar</v>
      </c>
      <c r="D8" s="3">
        <f>'[1]TCE - ANEXO IV - Preencher'!F17</f>
        <v>9607807000161</v>
      </c>
      <c r="E8" s="5" t="str">
        <f>'[1]TCE - ANEXO IV - Preencher'!G17</f>
        <v>INJEFARMA CAVALCANTI E SILVA DISTRIBUIDORA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000023088</v>
      </c>
      <c r="I8" s="6">
        <f>IF('[1]TCE - ANEXO IV - Preencher'!K17="","",'[1]TCE - ANEXO IV - Preencher'!K17)</f>
        <v>45959</v>
      </c>
      <c r="J8" s="5" t="str">
        <f>'[1]TCE - ANEXO IV - Preencher'!L17</f>
        <v>26251009607807000161550010000230881251130006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32</v>
      </c>
    </row>
    <row r="9" spans="1:12" s="8" customFormat="1" ht="19.5" customHeight="1" x14ac:dyDescent="0.2">
      <c r="A9" s="3">
        <f>IFERROR(VLOOKUP(B9,'[1]DADOS (OCULTAR)'!$Q$3:$S$136,3,0),"")</f>
        <v>10739225002161</v>
      </c>
      <c r="B9" s="4" t="str">
        <f>'[1]TCE - ANEXO IV - Preencher'!C18</f>
        <v>UPA OLINDA - CG 001/2022</v>
      </c>
      <c r="C9" s="4" t="str">
        <f>'[1]TCE - ANEXO IV - Preencher'!E18</f>
        <v>3.12 - Material Hospitalar</v>
      </c>
      <c r="D9" s="3">
        <f>'[1]TCE - ANEXO IV - Preencher'!F18</f>
        <v>9607807000161</v>
      </c>
      <c r="E9" s="5" t="str">
        <f>'[1]TCE - ANEXO IV - Preencher'!G18</f>
        <v>INJEFARMA CAVALCANTI E SILVA DISTRIBUIDORA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000023147</v>
      </c>
      <c r="I9" s="6">
        <f>IF('[1]TCE - ANEXO IV - Preencher'!K18="","",'[1]TCE - ANEXO IV - Preencher'!K18)</f>
        <v>45968</v>
      </c>
      <c r="J9" s="5" t="str">
        <f>'[1]TCE - ANEXO IV - Preencher'!L18</f>
        <v>26251109607807000161550010000231471251720004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908</v>
      </c>
    </row>
    <row r="10" spans="1:12" s="8" customFormat="1" ht="19.5" customHeight="1" x14ac:dyDescent="0.2">
      <c r="A10" s="3">
        <f>IFERROR(VLOOKUP(B10,'[1]DADOS (OCULTAR)'!$Q$3:$S$136,3,0),"")</f>
        <v>10739225002161</v>
      </c>
      <c r="B10" s="4" t="str">
        <f>'[1]TCE - ANEXO IV - Preencher'!C19</f>
        <v>UPA OLINDA - CG 001/2022</v>
      </c>
      <c r="C10" s="4" t="str">
        <f>'[1]TCE - ANEXO IV - Preencher'!E19</f>
        <v>3.12 - Material Hospitalar</v>
      </c>
      <c r="D10" s="3">
        <f>'[1]TCE - ANEXO IV - Preencher'!F19</f>
        <v>9007162000126</v>
      </c>
      <c r="E10" s="5" t="str">
        <f>'[1]TCE - ANEXO IV - Preencher'!G19</f>
        <v>MAUÉS LOBATO COM. E REP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000104557</v>
      </c>
      <c r="I10" s="6">
        <f>IF('[1]TCE - ANEXO IV - Preencher'!K19="","",'[1]TCE - ANEXO IV - Preencher'!K19)</f>
        <v>45971</v>
      </c>
      <c r="J10" s="5" t="str">
        <f>'[1]TCE - ANEXO IV - Preencher'!L19</f>
        <v>26251109007162000126550010001045571800723890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1635</v>
      </c>
    </row>
    <row r="11" spans="1:12" s="8" customFormat="1" ht="19.5" customHeight="1" x14ac:dyDescent="0.2">
      <c r="A11" s="3">
        <f>IFERROR(VLOOKUP(B11,'[1]DADOS (OCULTAR)'!$Q$3:$S$136,3,0),"")</f>
        <v>10739225002161</v>
      </c>
      <c r="B11" s="4" t="str">
        <f>'[1]TCE - ANEXO IV - Preencher'!C20</f>
        <v>UPA OLINDA - CG 001/2022</v>
      </c>
      <c r="C11" s="4" t="str">
        <f>'[1]TCE - ANEXO IV - Preencher'!E20</f>
        <v>3.12 - Material Hospitalar</v>
      </c>
      <c r="D11" s="3">
        <f>'[1]TCE - ANEXO IV - Preencher'!F20</f>
        <v>39500546000147</v>
      </c>
      <c r="E11" s="5" t="str">
        <f>'[1]TCE - ANEXO IV - Preencher'!G20</f>
        <v>REC HOSPITALAR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000003389</v>
      </c>
      <c r="I11" s="6">
        <f>IF('[1]TCE - ANEXO IV - Preencher'!K20="","",'[1]TCE - ANEXO IV - Preencher'!K20)</f>
        <v>45971</v>
      </c>
      <c r="J11" s="5" t="str">
        <f>'[1]TCE - ANEXO IV - Preencher'!L20</f>
        <v>26251139500546000147550010000033891269282050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7146.6</v>
      </c>
    </row>
    <row r="12" spans="1:12" s="8" customFormat="1" ht="19.5" customHeight="1" x14ac:dyDescent="0.2">
      <c r="A12" s="3">
        <f>IFERROR(VLOOKUP(B12,'[1]DADOS (OCULTAR)'!$Q$3:$S$136,3,0),"")</f>
        <v>10739225002161</v>
      </c>
      <c r="B12" s="4" t="str">
        <f>'[1]TCE - ANEXO IV - Preencher'!C21</f>
        <v>UPA OLINDA - CG 001/2022</v>
      </c>
      <c r="C12" s="4" t="str">
        <f>'[1]TCE - ANEXO IV - Preencher'!E21</f>
        <v>3.12 - Material Hospitalar</v>
      </c>
      <c r="D12" s="3">
        <f>'[1]TCE - ANEXO IV - Preencher'!F21</f>
        <v>55228785000146</v>
      </c>
      <c r="E12" s="5" t="str">
        <f>'[1]TCE - ANEXO IV - Preencher'!G21</f>
        <v>OFFICE &amp; CLEAN PRODUTOS DE LIMPEZA E ESCRITÓRIO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410</v>
      </c>
      <c r="I12" s="6">
        <f>IF('[1]TCE - ANEXO IV - Preencher'!K21="","",'[1]TCE - ANEXO IV - Preencher'!K21)</f>
        <v>45979</v>
      </c>
      <c r="J12" s="5" t="str">
        <f>'[1]TCE - ANEXO IV - Preencher'!L21</f>
        <v>26251155228785000146550010000004101992747430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1881</v>
      </c>
    </row>
    <row r="13" spans="1:12" s="8" customFormat="1" ht="19.5" customHeight="1" x14ac:dyDescent="0.2">
      <c r="A13" s="3">
        <f>IFERROR(VLOOKUP(B13,'[1]DADOS (OCULTAR)'!$Q$3:$S$136,3,0),"")</f>
        <v>10739225002161</v>
      </c>
      <c r="B13" s="4" t="str">
        <f>'[1]TCE - ANEXO IV - Preencher'!C22</f>
        <v>UPA OLINDA - CG 001/2022</v>
      </c>
      <c r="C13" s="4" t="str">
        <f>'[1]TCE - ANEXO IV - Preencher'!E22</f>
        <v>3.12 - Material Hospitalar</v>
      </c>
      <c r="D13" s="3">
        <f>'[1]TCE - ANEXO IV - Preencher'!F22</f>
        <v>48495866000147</v>
      </c>
      <c r="E13" s="5" t="str">
        <f>'[1]TCE - ANEXO IV - Preencher'!G22</f>
        <v>BEMED COMÉRCIO ATACADISTA DE PRODUTOS DE HIGIENE PESSOAL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5197</v>
      </c>
      <c r="I13" s="6">
        <f>IF('[1]TCE - ANEXO IV - Preencher'!K22="","",'[1]TCE - ANEXO IV - Preencher'!K22)</f>
        <v>45971</v>
      </c>
      <c r="J13" s="5" t="str">
        <f>'[1]TCE - ANEXO IV - Preencher'!L22</f>
        <v>26251148495866000147550010000051971862007224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2487.8000000000002</v>
      </c>
    </row>
    <row r="14" spans="1:12" s="8" customFormat="1" ht="19.5" customHeight="1" x14ac:dyDescent="0.2">
      <c r="A14" s="3">
        <f>IFERROR(VLOOKUP(B14,'[1]DADOS (OCULTAR)'!$Q$3:$S$136,3,0),"")</f>
        <v>10739225002161</v>
      </c>
      <c r="B14" s="4" t="str">
        <f>'[1]TCE - ANEXO IV - Preencher'!C23</f>
        <v>UPA OLINDA - CG 001/2022</v>
      </c>
      <c r="C14" s="4" t="str">
        <f>'[1]TCE - ANEXO IV - Preencher'!E23</f>
        <v>3.12 - Material Hospitalar</v>
      </c>
      <c r="D14" s="3">
        <f>'[1]TCE - ANEXO IV - Preencher'!F23</f>
        <v>28145496000100</v>
      </c>
      <c r="E14" s="5" t="str">
        <f>'[1]TCE - ANEXO IV - Preencher'!G23</f>
        <v>IGEMEDIC DISTRIBUIDORA  HOSPITALAR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000005540</v>
      </c>
      <c r="I14" s="6">
        <f>IF('[1]TCE - ANEXO IV - Preencher'!K23="","",'[1]TCE - ANEXO IV - Preencher'!K23)</f>
        <v>45971</v>
      </c>
      <c r="J14" s="5" t="str">
        <f>'[1]TCE - ANEXO IV - Preencher'!L23</f>
        <v>26251128145496000100550010000055401241680000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2697.14</v>
      </c>
    </row>
    <row r="15" spans="1:12" s="8" customFormat="1" ht="19.5" customHeight="1" x14ac:dyDescent="0.2">
      <c r="A15" s="3">
        <f>IFERROR(VLOOKUP(B15,'[1]DADOS (OCULTAR)'!$Q$3:$S$136,3,0),"")</f>
        <v>10739225002161</v>
      </c>
      <c r="B15" s="4" t="str">
        <f>'[1]TCE - ANEXO IV - Preencher'!C24</f>
        <v>UPA OLINDA - CG 001/2022</v>
      </c>
      <c r="C15" s="4" t="str">
        <f>'[1]TCE - ANEXO IV - Preencher'!E24</f>
        <v>3.12 - Material Hospitalar</v>
      </c>
      <c r="D15" s="3">
        <f>'[1]TCE - ANEXO IV - Preencher'!F24</f>
        <v>2911193000168</v>
      </c>
      <c r="E15" s="5" t="str">
        <f>'[1]TCE - ANEXO IV - Preencher'!G24</f>
        <v>APOGEU CENTER COML E PROD HOSP E MEDICAMENTOS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000020293</v>
      </c>
      <c r="I15" s="6">
        <f>IF('[1]TCE - ANEXO IV - Preencher'!K24="","",'[1]TCE - ANEXO IV - Preencher'!K24)</f>
        <v>45971</v>
      </c>
      <c r="J15" s="5" t="str">
        <f>'[1]TCE - ANEXO IV - Preencher'!L24</f>
        <v>26251102911193000168550010000202931000937820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1124</v>
      </c>
    </row>
    <row r="16" spans="1:12" s="8" customFormat="1" ht="19.5" customHeight="1" x14ac:dyDescent="0.2">
      <c r="A16" s="3">
        <f>IFERROR(VLOOKUP(B16,'[1]DADOS (OCULTAR)'!$Q$3:$S$136,3,0),"")</f>
        <v>10739225002161</v>
      </c>
      <c r="B16" s="4" t="str">
        <f>'[1]TCE - ANEXO IV - Preencher'!C25</f>
        <v>UPA OLINDA - CG 001/2022</v>
      </c>
      <c r="C16" s="4" t="str">
        <f>'[1]TCE - ANEXO IV - Preencher'!E25</f>
        <v>3.12 - Material Hospitalar</v>
      </c>
      <c r="D16" s="3">
        <f>'[1]TCE - ANEXO IV - Preencher'!F25</f>
        <v>5932624000160</v>
      </c>
      <c r="E16" s="5" t="str">
        <f>'[1]TCE - ANEXO IV - Preencher'!G25</f>
        <v>MEGAMED COMÉRCIO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000026035</v>
      </c>
      <c r="I16" s="6">
        <f>IF('[1]TCE - ANEXO IV - Preencher'!K25="","",'[1]TCE - ANEXO IV - Preencher'!K25)</f>
        <v>45971</v>
      </c>
      <c r="J16" s="5" t="str">
        <f>'[1]TCE - ANEXO IV - Preencher'!L25</f>
        <v>26251105932624000160550010000260351780389080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1631.9</v>
      </c>
    </row>
    <row r="17" spans="1:12" s="8" customFormat="1" ht="19.5" customHeight="1" x14ac:dyDescent="0.2">
      <c r="A17" s="3">
        <f>IFERROR(VLOOKUP(B17,'[1]DADOS (OCULTAR)'!$Q$3:$S$136,3,0),"")</f>
        <v>10739225002161</v>
      </c>
      <c r="B17" s="4" t="str">
        <f>'[1]TCE - ANEXO IV - Preencher'!C26</f>
        <v>UPA OLINDA - CG 001/2022</v>
      </c>
      <c r="C17" s="4" t="str">
        <f>'[1]TCE - ANEXO IV - Preencher'!E26</f>
        <v>3.12 - Material Hospitalar</v>
      </c>
      <c r="D17" s="3">
        <f>'[1]TCE - ANEXO IV - Preencher'!F26</f>
        <v>24436602000154</v>
      </c>
      <c r="E17" s="5" t="str">
        <f>'[1]TCE - ANEXO IV - Preencher'!G26</f>
        <v>ART CIRURGICA COMÉRCIO DE PRODUTOS HOSP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000157485</v>
      </c>
      <c r="I17" s="6">
        <f>IF('[1]TCE - ANEXO IV - Preencher'!K26="","",'[1]TCE - ANEXO IV - Preencher'!K26)</f>
        <v>45971</v>
      </c>
      <c r="J17" s="5" t="str">
        <f>'[1]TCE - ANEXO IV - Preencher'!L26</f>
        <v>26251124436602000154550010001574851159510004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550</v>
      </c>
    </row>
    <row r="18" spans="1:12" s="8" customFormat="1" ht="19.5" customHeight="1" x14ac:dyDescent="0.2">
      <c r="A18" s="3">
        <f>IFERROR(VLOOKUP(B18,'[1]DADOS (OCULTAR)'!$Q$3:$S$136,3,0),"")</f>
        <v>10739225002161</v>
      </c>
      <c r="B18" s="4" t="str">
        <f>'[1]TCE - ANEXO IV - Preencher'!C27</f>
        <v>UPA OLINDA - CG 001/2022</v>
      </c>
      <c r="C18" s="4" t="str">
        <f>'[1]TCE - ANEXO IV - Preencher'!E27</f>
        <v>3.12 - Material Hospitalar</v>
      </c>
      <c r="D18" s="3">
        <f>'[1]TCE - ANEXO IV - Preencher'!F27</f>
        <v>3817043000152</v>
      </c>
      <c r="E18" s="5" t="str">
        <f>'[1]TCE - ANEXO IV - Preencher'!G27</f>
        <v>PHARMAPLUS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87618</v>
      </c>
      <c r="I18" s="6">
        <f>IF('[1]TCE - ANEXO IV - Preencher'!K27="","",'[1]TCE - ANEXO IV - Preencher'!K27)</f>
        <v>45971</v>
      </c>
      <c r="J18" s="5" t="str">
        <f>'[1]TCE - ANEXO IV - Preencher'!L27</f>
        <v>26251103817043000152550010000876181154352010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9609.52</v>
      </c>
    </row>
    <row r="19" spans="1:12" s="8" customFormat="1" ht="19.5" customHeight="1" x14ac:dyDescent="0.2">
      <c r="A19" s="3">
        <f>IFERROR(VLOOKUP(B19,'[1]DADOS (OCULTAR)'!$Q$3:$S$136,3,0),"")</f>
        <v>10739225002161</v>
      </c>
      <c r="B19" s="4" t="str">
        <f>'[1]TCE - ANEXO IV - Preencher'!C28</f>
        <v>UPA OLINDA - CG 001/2022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APARELHAGEM MEDICA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000657467</v>
      </c>
      <c r="I19" s="6">
        <f>IF('[1]TCE - ANEXO IV - Preencher'!K28="","",'[1]TCE - ANEXO IV - Preencher'!K28)</f>
        <v>45978</v>
      </c>
      <c r="J19" s="5" t="str">
        <f>'[1]TCE - ANEXO IV - Preencher'!L28</f>
        <v>26251110779833000156550010006574671659492006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3182.51</v>
      </c>
    </row>
    <row r="20" spans="1:12" s="8" customFormat="1" ht="19.5" customHeight="1" x14ac:dyDescent="0.2">
      <c r="A20" s="3">
        <f>IFERROR(VLOOKUP(B20,'[1]DADOS (OCULTAR)'!$Q$3:$S$136,3,0),"")</f>
        <v>10739225002161</v>
      </c>
      <c r="B20" s="4" t="str">
        <f>'[1]TCE - ANEXO IV - Preencher'!C29</f>
        <v>UPA OLINDA - CG 001/2022</v>
      </c>
      <c r="C20" s="4" t="str">
        <f>'[1]TCE - ANEXO IV - Preencher'!E29</f>
        <v>3.12 - Material Hospitalar</v>
      </c>
      <c r="D20" s="3">
        <f>'[1]TCE - ANEXO IV - Preencher'!F29</f>
        <v>58426628000990</v>
      </c>
      <c r="E20" s="5" t="str">
        <f>'[1]TCE - ANEXO IV - Preencher'!G29</f>
        <v>SAMTRONIC INDUSTRIA  E COMÉRCIO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000005160</v>
      </c>
      <c r="I20" s="6">
        <f>IF('[1]TCE - ANEXO IV - Preencher'!K29="","",'[1]TCE - ANEXO IV - Preencher'!K29)</f>
        <v>45985</v>
      </c>
      <c r="J20" s="5" t="str">
        <f>'[1]TCE - ANEXO IV - Preencher'!L29</f>
        <v>26251158426628000990550010000051601852379170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10250</v>
      </c>
    </row>
    <row r="21" spans="1:12" s="8" customFormat="1" ht="19.5" customHeight="1" x14ac:dyDescent="0.2">
      <c r="A21" s="3">
        <f>IFERROR(VLOOKUP(B21,'[1]DADOS (OCULTAR)'!$Q$3:$S$136,3,0),"")</f>
        <v>10739225002161</v>
      </c>
      <c r="B21" s="4" t="str">
        <f>'[1]TCE - ANEXO IV - Preencher'!C30</f>
        <v>UPA OLINDA - CG 001/2022</v>
      </c>
      <c r="C21" s="4" t="str">
        <f>'[1]TCE - ANEXO IV - Preencher'!E30</f>
        <v>3.12 - Material Hospitalar</v>
      </c>
      <c r="D21" s="3">
        <f>'[1]TCE - ANEXO IV - Preencher'!F30</f>
        <v>61418042000131</v>
      </c>
      <c r="E21" s="5" t="str">
        <f>'[1]TCE - ANEXO IV - Preencher'!G30</f>
        <v>CIRURGICA FERNANDES C.MAT.CIR.HO.SO.LTDA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1927621</v>
      </c>
      <c r="I21" s="6">
        <f>IF('[1]TCE - ANEXO IV - Preencher'!K30="","",'[1]TCE - ANEXO IV - Preencher'!K30)</f>
        <v>45978</v>
      </c>
      <c r="J21" s="5" t="str">
        <f>'[1]TCE - ANEXO IV - Preencher'!L30</f>
        <v>35251161418042000131550040019276211944229348</v>
      </c>
      <c r="K21" s="5" t="str">
        <f>IF(F21="B",LEFT('[1]TCE - ANEXO IV - Preencher'!M30,2),IF(F21="S",LEFT('[1]TCE - ANEXO IV - Preencher'!M30,7),IF('[1]TCE - ANEXO IV - Preencher'!H30="","")))</f>
        <v>35</v>
      </c>
      <c r="L21" s="7">
        <f>'[1]TCE - ANEXO IV - Preencher'!N30</f>
        <v>3641</v>
      </c>
    </row>
    <row r="22" spans="1:12" s="8" customFormat="1" ht="19.5" customHeight="1" x14ac:dyDescent="0.2">
      <c r="A22" s="3">
        <f>IFERROR(VLOOKUP(B22,'[1]DADOS (OCULTAR)'!$Q$3:$S$136,3,0),"")</f>
        <v>10739225002161</v>
      </c>
      <c r="B22" s="4" t="str">
        <f>'[1]TCE - ANEXO IV - Preencher'!C31</f>
        <v>UPA OLINDA - CG 001/2022</v>
      </c>
      <c r="C22" s="4" t="str">
        <f>'[1]TCE - ANEXO IV - Preencher'!E31</f>
        <v>3.12 - Material Hospitalar</v>
      </c>
      <c r="D22" s="3">
        <f>'[1]TCE - ANEXO IV - Preencher'!F31</f>
        <v>12882932000194</v>
      </c>
      <c r="E22" s="5" t="str">
        <f>'[1]TCE - ANEXO IV - Preencher'!G31</f>
        <v>EXOMED COMÉRCIO ATACADISTA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194605</v>
      </c>
      <c r="I22" s="6">
        <f>IF('[1]TCE - ANEXO IV - Preencher'!K31="","",'[1]TCE - ANEXO IV - Preencher'!K31)</f>
        <v>45989</v>
      </c>
      <c r="J22" s="5" t="str">
        <f>'[1]TCE - ANEXO IV - Preencher'!L31</f>
        <v>26251012882932000194550010001948051206810070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338.4</v>
      </c>
    </row>
    <row r="23" spans="1:12" s="8" customFormat="1" ht="19.5" customHeight="1" x14ac:dyDescent="0.2">
      <c r="A23" s="3">
        <f>IFERROR(VLOOKUP(B23,'[1]DADOS (OCULTAR)'!$Q$3:$S$136,3,0),"")</f>
        <v>10739225002161</v>
      </c>
      <c r="B23" s="4" t="str">
        <f>'[1]TCE - ANEXO IV - Preencher'!C32</f>
        <v>UPA OLINDA - CG 001/2022</v>
      </c>
      <c r="C23" s="4" t="str">
        <f>'[1]TCE - ANEXO IV - Preencher'!E32</f>
        <v>3.12 - Material Hospitalar</v>
      </c>
      <c r="D23" s="3">
        <f>'[1]TCE - ANEXO IV - Preencher'!F32</f>
        <v>15218561000139</v>
      </c>
      <c r="E23" s="5" t="str">
        <f>'[1]TCE - ANEXO IV - Preencher'!G32</f>
        <v>NNMED DIST IMP E EXPORT DE MED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000188865</v>
      </c>
      <c r="I23" s="6">
        <f>IF('[1]TCE - ANEXO IV - Preencher'!K32="","",'[1]TCE - ANEXO IV - Preencher'!K32)</f>
        <v>45985</v>
      </c>
      <c r="J23" s="5" t="str">
        <f>'[1]TCE - ANEXO IV - Preencher'!L32</f>
        <v>25251115218561000139550010001888651972621871</v>
      </c>
      <c r="K23" s="5" t="str">
        <f>IF(F23="B",LEFT('[1]TCE - ANEXO IV - Preencher'!M32,2),IF(F23="S",LEFT('[1]TCE - ANEXO IV - Preencher'!M32,7),IF('[1]TCE - ANEXO IV - Preencher'!H32="","")))</f>
        <v>25</v>
      </c>
      <c r="L23" s="7">
        <f>'[1]TCE - ANEXO IV - Preencher'!N32</f>
        <v>4608.3</v>
      </c>
    </row>
    <row r="24" spans="1:12" s="8" customFormat="1" ht="19.5" customHeight="1" x14ac:dyDescent="0.2">
      <c r="A24" s="3">
        <f>IFERROR(VLOOKUP(B24,'[1]DADOS (OCULTAR)'!$Q$3:$S$136,3,0),"")</f>
        <v>10739225002161</v>
      </c>
      <c r="B24" s="4" t="str">
        <f>'[1]TCE - ANEXO IV - Preencher'!C33</f>
        <v>UPA OLINDA - CG 001/2022</v>
      </c>
      <c r="C24" s="4" t="str">
        <f>'[1]TCE - ANEXO IV - Preencher'!E33</f>
        <v>3.4 - Material Farmacológico</v>
      </c>
      <c r="D24" s="3">
        <f>'[1]TCE - ANEXO IV - Preencher'!F33</f>
        <v>33119849000138</v>
      </c>
      <c r="E24" s="5" t="str">
        <f>'[1]TCE - ANEXO IV - Preencher'!G33</f>
        <v>JACQUES MED DIST DE MEDICAMENTOS E MATERIAIS HOSP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15573</v>
      </c>
      <c r="I24" s="6">
        <f>IF('[1]TCE - ANEXO IV - Preencher'!K33="","",'[1]TCE - ANEXO IV - Preencher'!K33)</f>
        <v>45971</v>
      </c>
      <c r="J24" s="5" t="str">
        <f>'[1]TCE - ANEXO IV - Preencher'!L33</f>
        <v>33251133119849000138550010000155731100781340</v>
      </c>
      <c r="K24" s="5" t="str">
        <f>IF(F24="B",LEFT('[1]TCE - ANEXO IV - Preencher'!M33,2),IF(F24="S",LEFT('[1]TCE - ANEXO IV - Preencher'!M33,7),IF('[1]TCE - ANEXO IV - Preencher'!H33="","")))</f>
        <v>33</v>
      </c>
      <c r="L24" s="7">
        <f>'[1]TCE - ANEXO IV - Preencher'!N33</f>
        <v>4708.7</v>
      </c>
    </row>
    <row r="25" spans="1:12" s="8" customFormat="1" ht="19.5" customHeight="1" x14ac:dyDescent="0.2">
      <c r="A25" s="3">
        <f>IFERROR(VLOOKUP(B25,'[1]DADOS (OCULTAR)'!$Q$3:$S$136,3,0),"")</f>
        <v>10739225002161</v>
      </c>
      <c r="B25" s="4" t="str">
        <f>'[1]TCE - ANEXO IV - Preencher'!C34</f>
        <v>UPA OLINDA - CG 001/2022</v>
      </c>
      <c r="C25" s="4" t="str">
        <f>'[1]TCE - ANEXO IV - Preencher'!E34</f>
        <v>3.4 - Material Farmacológico</v>
      </c>
      <c r="D25" s="3">
        <f>'[1]TCE - ANEXO IV - Preencher'!F34</f>
        <v>23680034000170</v>
      </c>
      <c r="E25" s="5" t="str">
        <f>'[1]TCE - ANEXO IV - Preencher'!G34</f>
        <v>D ARAÚJO COMÉRCIO ATACADISTA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000023652</v>
      </c>
      <c r="I25" s="6">
        <f>IF('[1]TCE - ANEXO IV - Preencher'!K34="","",'[1]TCE - ANEXO IV - Preencher'!K34)</f>
        <v>45971</v>
      </c>
      <c r="J25" s="5" t="str">
        <f>'[1]TCE - ANEXO IV - Preencher'!L34</f>
        <v>26251123680034000170550010000236521586587440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512</v>
      </c>
    </row>
    <row r="26" spans="1:12" s="8" customFormat="1" ht="19.5" customHeight="1" x14ac:dyDescent="0.2">
      <c r="A26" s="3">
        <f>IFERROR(VLOOKUP(B26,'[1]DADOS (OCULTAR)'!$Q$3:$S$136,3,0),"")</f>
        <v>10739225002161</v>
      </c>
      <c r="B26" s="4" t="str">
        <f>'[1]TCE - ANEXO IV - Preencher'!C35</f>
        <v>UPA OLINDA - CG 001/2022</v>
      </c>
      <c r="C26" s="4" t="str">
        <f>'[1]TCE - ANEXO IV - Preencher'!E35</f>
        <v>3.4 - Material Farmacológico</v>
      </c>
      <c r="D26" s="3">
        <f>'[1]TCE - ANEXO IV - Preencher'!F35</f>
        <v>35753111000153</v>
      </c>
      <c r="E26" s="5" t="str">
        <f>'[1]TCE - ANEXO IV - Preencher'!G35</f>
        <v>NORD PRODUTOS EM SAÚDE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53146</v>
      </c>
      <c r="I26" s="6">
        <f>IF('[1]TCE - ANEXO IV - Preencher'!K35="","",'[1]TCE - ANEXO IV - Preencher'!K35)</f>
        <v>45973</v>
      </c>
      <c r="J26" s="5" t="str">
        <f>'[1]TCE - ANEXO IV - Preencher'!L35</f>
        <v>26251135753111000153550010000531461383484285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20642.599999999999</v>
      </c>
    </row>
    <row r="27" spans="1:12" s="8" customFormat="1" ht="19.5" customHeight="1" x14ac:dyDescent="0.2">
      <c r="A27" s="3">
        <f>IFERROR(VLOOKUP(B27,'[1]DADOS (OCULTAR)'!$Q$3:$S$136,3,0),"")</f>
        <v>10739225002161</v>
      </c>
      <c r="B27" s="4" t="str">
        <f>'[1]TCE - ANEXO IV - Preencher'!C36</f>
        <v>UPA OLINDA - CG 001/2022</v>
      </c>
      <c r="C27" s="4" t="str">
        <f>'[1]TCE - ANEXO IV - Preencher'!E36</f>
        <v>3.4 - Material Farmacológico</v>
      </c>
      <c r="D27" s="3">
        <f>'[1]TCE - ANEXO IV - Preencher'!F36</f>
        <v>9007162000126</v>
      </c>
      <c r="E27" s="5" t="str">
        <f>'[1]TCE - ANEXO IV - Preencher'!G36</f>
        <v>MAUÉS LOBATO COM. E REP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000104561</v>
      </c>
      <c r="I27" s="6">
        <f>IF('[1]TCE - ANEXO IV - Preencher'!K36="","",'[1]TCE - ANEXO IV - Preencher'!K36)</f>
        <v>45971</v>
      </c>
      <c r="J27" s="5" t="str">
        <f>'[1]TCE - ANEXO IV - Preencher'!L36</f>
        <v>26251109007162000126550010001045611157482620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3572.84</v>
      </c>
    </row>
    <row r="28" spans="1:12" s="8" customFormat="1" ht="19.5" customHeight="1" x14ac:dyDescent="0.2">
      <c r="A28" s="3">
        <f>IFERROR(VLOOKUP(B28,'[1]DADOS (OCULTAR)'!$Q$3:$S$136,3,0),"")</f>
        <v>10739225002161</v>
      </c>
      <c r="B28" s="4" t="str">
        <f>'[1]TCE - ANEXO IV - Preencher'!C37</f>
        <v>UPA OLINDA - CG 001/2022</v>
      </c>
      <c r="C28" s="4" t="str">
        <f>'[1]TCE - ANEXO IV - Preencher'!E37</f>
        <v>3.4 - Material Farmacológico</v>
      </c>
      <c r="D28" s="3">
        <f>'[1]TCE - ANEXO IV - Preencher'!F37</f>
        <v>9607807000161</v>
      </c>
      <c r="E28" s="5" t="str">
        <f>'[1]TCE - ANEXO IV - Preencher'!G37</f>
        <v>INJEFARMA CAVALCANTI E SILVA DISTRIBUIDORA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000023151</v>
      </c>
      <c r="I28" s="6">
        <f>IF('[1]TCE - ANEXO IV - Preencher'!K37="","",'[1]TCE - ANEXO IV - Preencher'!K37)</f>
        <v>45971</v>
      </c>
      <c r="J28" s="5" t="str">
        <f>'[1]TCE - ANEXO IV - Preencher'!L37</f>
        <v>26251109607807000161550010000231511251760009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1411</v>
      </c>
    </row>
    <row r="29" spans="1:12" s="8" customFormat="1" ht="19.5" customHeight="1" x14ac:dyDescent="0.2">
      <c r="A29" s="3">
        <f>IFERROR(VLOOKUP(B29,'[1]DADOS (OCULTAR)'!$Q$3:$S$136,3,0),"")</f>
        <v>10739225002161</v>
      </c>
      <c r="B29" s="4" t="str">
        <f>'[1]TCE - ANEXO IV - Preencher'!C38</f>
        <v>UPA OLINDA - CG 001/2022</v>
      </c>
      <c r="C29" s="4" t="str">
        <f>'[1]TCE - ANEXO IV - Preencher'!E38</f>
        <v>3.4 - Material Farmacológico</v>
      </c>
      <c r="D29" s="3">
        <f>'[1]TCE - ANEXO IV - Preencher'!F38</f>
        <v>1687725000162</v>
      </c>
      <c r="E29" s="5" t="str">
        <f>'[1]TCE - ANEXO IV - Preencher'!G38</f>
        <v>CENTRO ESPECIALIZADO EM NUTRIÇÃO ENTERAL E PARENTAL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000062336</v>
      </c>
      <c r="I29" s="6">
        <f>IF('[1]TCE - ANEXO IV - Preencher'!K38="","",'[1]TCE - ANEXO IV - Preencher'!K38)</f>
        <v>45980</v>
      </c>
      <c r="J29" s="5" t="str">
        <f>'[1]TCE - ANEXO IV - Preencher'!L38</f>
        <v>26251101687725000162550010000623361643610006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3421</v>
      </c>
    </row>
    <row r="30" spans="1:12" s="8" customFormat="1" ht="19.5" customHeight="1" x14ac:dyDescent="0.2">
      <c r="A30" s="3">
        <f>IFERROR(VLOOKUP(B30,'[1]DADOS (OCULTAR)'!$Q$3:$S$136,3,0),"")</f>
        <v>10739225002161</v>
      </c>
      <c r="B30" s="4" t="str">
        <f>'[1]TCE - ANEXO IV - Preencher'!C39</f>
        <v>UPA OLINDA - CG 001/2022</v>
      </c>
      <c r="C30" s="4" t="str">
        <f>'[1]TCE - ANEXO IV - Preencher'!E39</f>
        <v>3.4 - Material Farmacológico</v>
      </c>
      <c r="D30" s="3">
        <f>'[1]TCE - ANEXO IV - Preencher'!F39</f>
        <v>3817043000152</v>
      </c>
      <c r="E30" s="5" t="str">
        <f>'[1]TCE - ANEXO IV - Preencher'!G39</f>
        <v>PHARMAPLUS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87517</v>
      </c>
      <c r="I30" s="6">
        <f>IF('[1]TCE - ANEXO IV - Preencher'!K39="","",'[1]TCE - ANEXO IV - Preencher'!K39)</f>
        <v>45971</v>
      </c>
      <c r="J30" s="5" t="str">
        <f>'[1]TCE - ANEXO IV - Preencher'!L39</f>
        <v>26251103817043000152550010000876171228165173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20756.8</v>
      </c>
    </row>
    <row r="31" spans="1:12" s="8" customFormat="1" ht="19.5" customHeight="1" x14ac:dyDescent="0.2">
      <c r="A31" s="3">
        <f>IFERROR(VLOOKUP(B31,'[1]DADOS (OCULTAR)'!$Q$3:$S$136,3,0),"")</f>
        <v>10739225002161</v>
      </c>
      <c r="B31" s="4" t="str">
        <f>'[1]TCE - ANEXO IV - Preencher'!C40</f>
        <v>UPA OLINDA - CG 001/2022</v>
      </c>
      <c r="C31" s="4" t="str">
        <f>'[1]TCE - ANEXO IV - Preencher'!E40</f>
        <v>3.4 - Material Farmacológico</v>
      </c>
      <c r="D31" s="3">
        <f>'[1]TCE - ANEXO IV - Preencher'!F40</f>
        <v>9441460000120</v>
      </c>
      <c r="E31" s="5" t="str">
        <f>'[1]TCE - ANEXO IV - Preencher'!G40</f>
        <v>PADRÃO DIST DE PRODUTOS E EQUIP HOSP PADRE CALLOU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000387167</v>
      </c>
      <c r="I31" s="6">
        <f>IF('[1]TCE - ANEXO IV - Preencher'!K40="","",'[1]TCE - ANEXO IV - Preencher'!K40)</f>
        <v>45971</v>
      </c>
      <c r="J31" s="5" t="str">
        <f>'[1]TCE - ANEXO IV - Preencher'!L40</f>
        <v>26251109441460000120550010003871671410089505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279.36</v>
      </c>
    </row>
    <row r="32" spans="1:12" s="8" customFormat="1" ht="19.5" customHeight="1" x14ac:dyDescent="0.2">
      <c r="A32" s="3">
        <f>IFERROR(VLOOKUP(B32,'[1]DADOS (OCULTAR)'!$Q$3:$S$136,3,0),"")</f>
        <v>10739225002161</v>
      </c>
      <c r="B32" s="4" t="str">
        <f>'[1]TCE - ANEXO IV - Preencher'!C41</f>
        <v>UPA OLINDA - CG 001/2022</v>
      </c>
      <c r="C32" s="4" t="str">
        <f>'[1]TCE - ANEXO IV - Preencher'!E41</f>
        <v>3.4 - Material Farmacológico</v>
      </c>
      <c r="D32" s="3">
        <f>'[1]TCE - ANEXO IV - Preencher'!F41</f>
        <v>15218561000139</v>
      </c>
      <c r="E32" s="5" t="str">
        <f>'[1]TCE - ANEXO IV - Preencher'!G41</f>
        <v>NNMED DIST IMP E EXPORT DE MED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000188872</v>
      </c>
      <c r="I32" s="6">
        <f>IF('[1]TCE - ANEXO IV - Preencher'!K41="","",'[1]TCE - ANEXO IV - Preencher'!K41)</f>
        <v>45971</v>
      </c>
      <c r="J32" s="5" t="str">
        <f>'[1]TCE - ANEXO IV - Preencher'!L41</f>
        <v>25251115218561000139550010001888721022444184</v>
      </c>
      <c r="K32" s="5" t="str">
        <f>IF(F32="B",LEFT('[1]TCE - ANEXO IV - Preencher'!M41,2),IF(F32="S",LEFT('[1]TCE - ANEXO IV - Preencher'!M41,7),IF('[1]TCE - ANEXO IV - Preencher'!H41="","")))</f>
        <v>25</v>
      </c>
      <c r="L32" s="7">
        <f>'[1]TCE - ANEXO IV - Preencher'!N41</f>
        <v>1495.74</v>
      </c>
    </row>
    <row r="33" spans="1:12" s="8" customFormat="1" ht="19.5" customHeight="1" x14ac:dyDescent="0.2">
      <c r="A33" s="3">
        <f>IFERROR(VLOOKUP(B33,'[1]DADOS (OCULTAR)'!$Q$3:$S$136,3,0),"")</f>
        <v>10739225002161</v>
      </c>
      <c r="B33" s="4" t="str">
        <f>'[1]TCE - ANEXO IV - Preencher'!C42</f>
        <v>UPA OLINDA - CG 001/2022</v>
      </c>
      <c r="C33" s="4" t="str">
        <f>'[1]TCE - ANEXO IV - Preencher'!E42</f>
        <v>3.14 - Alimentação Preparada</v>
      </c>
      <c r="D33" s="3">
        <f>'[1]TCE - ANEXO IV - Preencher'!F42</f>
        <v>7160019000225</v>
      </c>
      <c r="E33" s="5" t="str">
        <f>'[1]TCE - ANEXO IV - Preencher'!G42</f>
        <v>VITALE COMÉRCIO S/A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13571</v>
      </c>
      <c r="I33" s="6">
        <f>IF('[1]TCE - ANEXO IV - Preencher'!K42="","",'[1]TCE - ANEXO IV - Preencher'!K42)</f>
        <v>45971</v>
      </c>
      <c r="J33" s="5" t="str">
        <f>'[1]TCE - ANEXO IV - Preencher'!L42</f>
        <v>26251107160019000225550010000135711881773438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774</v>
      </c>
    </row>
    <row r="34" spans="1:12" s="8" customFormat="1" ht="19.5" customHeight="1" x14ac:dyDescent="0.2">
      <c r="A34" s="3">
        <f>IFERROR(VLOOKUP(B34,'[1]DADOS (OCULTAR)'!$Q$3:$S$136,3,0),"")</f>
        <v>10739225002161</v>
      </c>
      <c r="B34" s="4" t="str">
        <f>'[1]TCE - ANEXO IV - Preencher'!C43</f>
        <v>UPA OLINDA - CG 001/2022</v>
      </c>
      <c r="C34" s="4" t="str">
        <f>'[1]TCE - ANEXO IV - Preencher'!E43</f>
        <v>3.2 - Gás e Outros Materiais Engarrafados</v>
      </c>
      <c r="D34" s="3">
        <f>'[1]TCE - ANEXO IV - Preencher'!F43</f>
        <v>24380578002041</v>
      </c>
      <c r="E34" s="5" t="str">
        <f>'[1]TCE - ANEXO IV - Preencher'!G43</f>
        <v>WHITE MARTINS GASES INDUSTRIAIS DO NORDESTE LTA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13712</v>
      </c>
      <c r="I34" s="6">
        <f>IF('[1]TCE - ANEXO IV - Preencher'!K43="","",'[1]TCE - ANEXO IV - Preencher'!K43)</f>
        <v>45964</v>
      </c>
      <c r="J34" s="5" t="str">
        <f>'[1]TCE - ANEXO IV - Preencher'!L43</f>
        <v>26251124380578002041556040000137121782704433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74.42</v>
      </c>
    </row>
    <row r="35" spans="1:12" s="8" customFormat="1" ht="19.5" customHeight="1" x14ac:dyDescent="0.2">
      <c r="A35" s="3">
        <f>IFERROR(VLOOKUP(B35,'[1]DADOS (OCULTAR)'!$Q$3:$S$136,3,0),"")</f>
        <v>10739225002161</v>
      </c>
      <c r="B35" s="4" t="str">
        <f>'[1]TCE - ANEXO IV - Preencher'!C44</f>
        <v>UPA OLINDA - CG 001/2022</v>
      </c>
      <c r="C35" s="4" t="str">
        <f>'[1]TCE - ANEXO IV - Preencher'!E44</f>
        <v>3.2 - Gás e Outros Materiais Engarrafados</v>
      </c>
      <c r="D35" s="3">
        <f>'[1]TCE - ANEXO IV - Preencher'!F44</f>
        <v>24380578002041</v>
      </c>
      <c r="E35" s="5" t="str">
        <f>'[1]TCE - ANEXO IV - Preencher'!G44</f>
        <v>WHITE MARTINS GASES INDUSTRIAIS DO NORDESTE LTA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13838</v>
      </c>
      <c r="I35" s="6">
        <f>IF('[1]TCE - ANEXO IV - Preencher'!K44="","",'[1]TCE - ANEXO IV - Preencher'!K44)</f>
        <v>45978</v>
      </c>
      <c r="J35" s="5" t="str">
        <f>'[1]TCE - ANEXO IV - Preencher'!L44</f>
        <v>26251124380578002041556040000138381467658910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74.42</v>
      </c>
    </row>
    <row r="36" spans="1:12" s="8" customFormat="1" ht="19.5" customHeight="1" x14ac:dyDescent="0.2">
      <c r="A36" s="3">
        <f>IFERROR(VLOOKUP(B36,'[1]DADOS (OCULTAR)'!$Q$3:$S$136,3,0),"")</f>
        <v>10739225002161</v>
      </c>
      <c r="B36" s="4" t="str">
        <f>'[1]TCE - ANEXO IV - Preencher'!C45</f>
        <v>UPA OLINDA - CG 001/2022</v>
      </c>
      <c r="C36" s="4" t="str">
        <f>'[1]TCE - ANEXO IV - Preencher'!E45</f>
        <v>3.2 - Gás e Outros Materiais Engarrafados</v>
      </c>
      <c r="D36" s="3">
        <f>'[1]TCE - ANEXO IV - Preencher'!F45</f>
        <v>24380578002041</v>
      </c>
      <c r="E36" s="5" t="str">
        <f>'[1]TCE - ANEXO IV - Preencher'!G45</f>
        <v>WHITE MARTINS GASES INDUSTRIAIS DO NORDESTE LTA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13802</v>
      </c>
      <c r="I36" s="6">
        <f>IF('[1]TCE - ANEXO IV - Preencher'!K45="","",'[1]TCE - ANEXO IV - Preencher'!K45)</f>
        <v>45973</v>
      </c>
      <c r="J36" s="5" t="str">
        <f>'[1]TCE - ANEXO IV - Preencher'!L45</f>
        <v>26251124380578002041556040000138021179911472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148.84</v>
      </c>
    </row>
    <row r="37" spans="1:12" s="8" customFormat="1" ht="19.5" customHeight="1" x14ac:dyDescent="0.2">
      <c r="A37" s="3">
        <f>IFERROR(VLOOKUP(B37,'[1]DADOS (OCULTAR)'!$Q$3:$S$136,3,0),"")</f>
        <v>10739225002161</v>
      </c>
      <c r="B37" s="4" t="str">
        <f>'[1]TCE - ANEXO IV - Preencher'!C46</f>
        <v>UPA OLINDA - CG 001/2022</v>
      </c>
      <c r="C37" s="4" t="str">
        <f>'[1]TCE - ANEXO IV - Preencher'!E46</f>
        <v>3.2 - Gás e Outros Materiais Engarrafados</v>
      </c>
      <c r="D37" s="3">
        <f>'[1]TCE - ANEXO IV - Preencher'!F46</f>
        <v>24380578002203</v>
      </c>
      <c r="E37" s="5" t="str">
        <f>'[1]TCE - ANEXO IV - Preencher'!G46</f>
        <v>WHITE MARTINS GASES INDUSTRIAIS DO NORDESTE LTA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831</v>
      </c>
      <c r="I37" s="6">
        <f>IF('[1]TCE - ANEXO IV - Preencher'!K46="","",'[1]TCE - ANEXO IV - Preencher'!K46)</f>
        <v>45973</v>
      </c>
      <c r="J37" s="5" t="str">
        <f>'[1]TCE - ANEXO IV - Preencher'!L46</f>
        <v>26251124380578002203556140000008311775996534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7483.16</v>
      </c>
    </row>
    <row r="38" spans="1:12" s="8" customFormat="1" ht="19.5" customHeight="1" x14ac:dyDescent="0.2">
      <c r="A38" s="3">
        <f>IFERROR(VLOOKUP(B38,'[1]DADOS (OCULTAR)'!$Q$3:$S$136,3,0),"")</f>
        <v>10739225002161</v>
      </c>
      <c r="B38" s="4" t="str">
        <f>'[1]TCE - ANEXO IV - Preencher'!C47</f>
        <v>UPA OLINDA - CG 001/2022</v>
      </c>
      <c r="C38" s="4" t="str">
        <f>'[1]TCE - ANEXO IV - Preencher'!E47</f>
        <v>3.2 - Gás e Outros Materiais Engarrafados</v>
      </c>
      <c r="D38" s="3">
        <f>'[1]TCE - ANEXO IV - Preencher'!F47</f>
        <v>24380578002041</v>
      </c>
      <c r="E38" s="5" t="str">
        <f>'[1]TCE - ANEXO IV - Preencher'!G47</f>
        <v>WHITE MARTINS GASES INDUSTRIAIS DO NORDESTE LTA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13873</v>
      </c>
      <c r="I38" s="6">
        <f>IF('[1]TCE - ANEXO IV - Preencher'!K47="","",'[1]TCE - ANEXO IV - Preencher'!K47)</f>
        <v>45981</v>
      </c>
      <c r="J38" s="5" t="str">
        <f>'[1]TCE - ANEXO IV - Preencher'!L47</f>
        <v>26251124380578002041556040000138731220392390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223.26</v>
      </c>
    </row>
    <row r="39" spans="1:12" s="8" customFormat="1" ht="19.5" customHeight="1" x14ac:dyDescent="0.2">
      <c r="A39" s="3">
        <f>IFERROR(VLOOKUP(B39,'[1]DADOS (OCULTAR)'!$Q$3:$S$136,3,0),"")</f>
        <v>10739225002161</v>
      </c>
      <c r="B39" s="4" t="str">
        <f>'[1]TCE - ANEXO IV - Preencher'!C48</f>
        <v>UPA OLINDA - CG 001/2022</v>
      </c>
      <c r="C39" s="4" t="str">
        <f>'[1]TCE - ANEXO IV - Preencher'!E48</f>
        <v>3.2 - Gás e Outros Materiais Engarrafados</v>
      </c>
      <c r="D39" s="3">
        <f>'[1]TCE - ANEXO IV - Preencher'!F48</f>
        <v>24380578002041</v>
      </c>
      <c r="E39" s="5" t="str">
        <f>'[1]TCE - ANEXO IV - Preencher'!G48</f>
        <v>WHITE MARTINS GASES INDUSTRIAIS DO NORDESTE LTA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13909</v>
      </c>
      <c r="I39" s="6">
        <f>IF('[1]TCE - ANEXO IV - Preencher'!K48="","",'[1]TCE - ANEXO IV - Preencher'!K48)</f>
        <v>45985</v>
      </c>
      <c r="J39" s="5" t="str">
        <f>'[1]TCE - ANEXO IV - Preencher'!L48</f>
        <v>26251124380578002041556040000139091466831485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148.84</v>
      </c>
    </row>
    <row r="40" spans="1:12" s="8" customFormat="1" ht="19.5" customHeight="1" x14ac:dyDescent="0.2">
      <c r="A40" s="3">
        <f>IFERROR(VLOOKUP(B40,'[1]DADOS (OCULTAR)'!$Q$3:$S$136,3,0),"")</f>
        <v>10739225002161</v>
      </c>
      <c r="B40" s="4" t="str">
        <f>'[1]TCE - ANEXO IV - Preencher'!C49</f>
        <v>UPA OLINDA - CG 001/2022</v>
      </c>
      <c r="C40" s="4" t="str">
        <f>'[1]TCE - ANEXO IV - Preencher'!E49</f>
        <v>3.2 - Gás e Outros Materiais Engarrafados</v>
      </c>
      <c r="D40" s="3">
        <f>'[1]TCE - ANEXO IV - Preencher'!F49</f>
        <v>24380578002041</v>
      </c>
      <c r="E40" s="5" t="str">
        <f>'[1]TCE - ANEXO IV - Preencher'!G49</f>
        <v>WHITE MARTINS GASES INDUSTRIAIS DO NORDESTE LTA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13939</v>
      </c>
      <c r="I40" s="6">
        <f>IF('[1]TCE - ANEXO IV - Preencher'!K49="","",'[1]TCE - ANEXO IV - Preencher'!K49)</f>
        <v>45988</v>
      </c>
      <c r="J40" s="5" t="str">
        <f>'[1]TCE - ANEXO IV - Preencher'!L49</f>
        <v>26251124380578002041556040000139391491217743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148.84</v>
      </c>
    </row>
    <row r="41" spans="1:12" s="8" customFormat="1" ht="19.5" customHeight="1" x14ac:dyDescent="0.2">
      <c r="A41" s="3">
        <f>IFERROR(VLOOKUP(B41,'[1]DADOS (OCULTAR)'!$Q$3:$S$136,3,0),"")</f>
        <v>10739225002161</v>
      </c>
      <c r="B41" s="4" t="str">
        <f>'[1]TCE - ANEXO IV - Preencher'!C50</f>
        <v>UPA OLINDA - CG 001/2022</v>
      </c>
      <c r="C41" s="4" t="str">
        <f>'[1]TCE - ANEXO IV - Preencher'!E50</f>
        <v>3.2 - Gás e Outros Materiais Engarrafados</v>
      </c>
      <c r="D41" s="3">
        <f>'[1]TCE - ANEXO IV - Preencher'!F50</f>
        <v>24380578002203</v>
      </c>
      <c r="E41" s="5" t="str">
        <f>'[1]TCE - ANEXO IV - Preencher'!G50</f>
        <v>WHITE MARTINS GASES INDUSTRIAIS DO NORDESTE LTA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983</v>
      </c>
      <c r="I41" s="6">
        <f>IF('[1]TCE - ANEXO IV - Preencher'!K50="","",'[1]TCE - ANEXO IV - Preencher'!K50)</f>
        <v>45987</v>
      </c>
      <c r="J41" s="5" t="str">
        <f>'[1]TCE - ANEXO IV - Preencher'!L50</f>
        <v>26251124380578002203556250000009831223090270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8010.34</v>
      </c>
    </row>
    <row r="42" spans="1:12" s="8" customFormat="1" ht="19.5" customHeight="1" x14ac:dyDescent="0.2">
      <c r="A42" s="3">
        <f>IFERROR(VLOOKUP(B42,'[1]DADOS (OCULTAR)'!$Q$3:$S$136,3,0),"")</f>
        <v>10739225002161</v>
      </c>
      <c r="B42" s="4" t="str">
        <f>'[1]TCE - ANEXO IV - Preencher'!C51</f>
        <v>UPA OLINDA - CG 001/2022</v>
      </c>
      <c r="C42" s="4" t="str">
        <f>'[1]TCE - ANEXO IV - Preencher'!E51</f>
        <v>3.5 - Material Odontológico</v>
      </c>
      <c r="D42" s="3">
        <f>'[1]TCE - ANEXO IV - Preencher'!F51</f>
        <v>24380578002041</v>
      </c>
      <c r="E42" s="5" t="str">
        <f>'[1]TCE - ANEXO IV - Preencher'!G51</f>
        <v>WHITE MARTINS GASES INDUSTRIAIS DO NORDESTE LTA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13737</v>
      </c>
      <c r="I42" s="6">
        <f>IF('[1]TCE - ANEXO IV - Preencher'!K51="","",'[1]TCE - ANEXO IV - Preencher'!K51)</f>
        <v>45966</v>
      </c>
      <c r="J42" s="5" t="str">
        <f>'[1]TCE - ANEXO IV - Preencher'!L51</f>
        <v>26251124380578002041556040000137371598148417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148.84</v>
      </c>
    </row>
    <row r="43" spans="1:12" s="8" customFormat="1" ht="19.5" customHeight="1" x14ac:dyDescent="0.2">
      <c r="A43" s="3">
        <f>IFERROR(VLOOKUP(B43,'[1]DADOS (OCULTAR)'!$Q$3:$S$136,3,0),"")</f>
        <v>10739225002161</v>
      </c>
      <c r="B43" s="4" t="str">
        <f>'[1]TCE - ANEXO IV - Preencher'!C52</f>
        <v>UPA OLINDA - CG 001/2022</v>
      </c>
      <c r="C43" s="4" t="str">
        <f>'[1]TCE - ANEXO IV - Preencher'!E52</f>
        <v>3.5 - Material Odontológico</v>
      </c>
      <c r="D43" s="3">
        <f>'[1]TCE - ANEXO IV - Preencher'!F52</f>
        <v>48495866000147</v>
      </c>
      <c r="E43" s="5" t="str">
        <f>'[1]TCE - ANEXO IV - Preencher'!G52</f>
        <v>BEMED COMÉRCIO ATACADISTA DE PRODUTOS DE HIGIENE PESSOAL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5203</v>
      </c>
      <c r="I43" s="6">
        <f>IF('[1]TCE - ANEXO IV - Preencher'!K52="","",'[1]TCE - ANEXO IV - Preencher'!K52)</f>
        <v>45972</v>
      </c>
      <c r="J43" s="5" t="str">
        <f>'[1]TCE - ANEXO IV - Preencher'!L52</f>
        <v>26251148495866000147550010000052031262465697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650.28</v>
      </c>
    </row>
    <row r="44" spans="1:12" s="8" customFormat="1" ht="19.5" customHeight="1" x14ac:dyDescent="0.2">
      <c r="A44" s="3">
        <f>IFERROR(VLOOKUP(B44,'[1]DADOS (OCULTAR)'!$Q$3:$S$136,3,0),"")</f>
        <v>10739225002161</v>
      </c>
      <c r="B44" s="4" t="str">
        <f>'[1]TCE - ANEXO IV - Preencher'!C53</f>
        <v>UPA OLINDA - CG 001/2022</v>
      </c>
      <c r="C44" s="4" t="str">
        <f>'[1]TCE - ANEXO IV - Preencher'!E53</f>
        <v>3.99 - Outras despesas com Material de Consumo</v>
      </c>
      <c r="D44" s="3">
        <f>'[1]TCE - ANEXO IV - Preencher'!F53</f>
        <v>2911193000168</v>
      </c>
      <c r="E44" s="5" t="str">
        <f>'[1]TCE - ANEXO IV - Preencher'!G53</f>
        <v>APOGEU CENTER COML E PROD HOSP 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000020294</v>
      </c>
      <c r="I44" s="6">
        <f>IF('[1]TCE - ANEXO IV - Preencher'!K53="","",'[1]TCE - ANEXO IV - Preencher'!K53)</f>
        <v>45971</v>
      </c>
      <c r="J44" s="5" t="str">
        <f>'[1]TCE - ANEXO IV - Preencher'!L53</f>
        <v>26251102911193000168550010000202941000937810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184</v>
      </c>
    </row>
    <row r="45" spans="1:12" s="8" customFormat="1" ht="19.5" customHeight="1" x14ac:dyDescent="0.2">
      <c r="A45" s="3">
        <f>IFERROR(VLOOKUP(B45,'[1]DADOS (OCULTAR)'!$Q$3:$S$136,3,0),"")</f>
        <v>10739225002161</v>
      </c>
      <c r="B45" s="4" t="str">
        <f>'[1]TCE - ANEXO IV - Preencher'!C54</f>
        <v>UPA OLINDA - CG 001/2022</v>
      </c>
      <c r="C45" s="4" t="str">
        <f>'[1]TCE - ANEXO IV - Preencher'!E54</f>
        <v>3.99 - Outras despesas com Material de Consumo</v>
      </c>
      <c r="D45" s="3">
        <f>'[1]TCE - ANEXO IV - Preencher'!F54</f>
        <v>10978106000118</v>
      </c>
      <c r="E45" s="5" t="str">
        <f>'[1]TCE - ANEXO IV - Preencher'!G54</f>
        <v>CIRURGICA FAMED DISTRIBUIDORA DE PRODUTOS HOSPITALARES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000003900</v>
      </c>
      <c r="I45" s="6">
        <f>IF('[1]TCE - ANEXO IV - Preencher'!K54="","",'[1]TCE - ANEXO IV - Preencher'!K54)</f>
        <v>45971</v>
      </c>
      <c r="J45" s="5" t="str">
        <f>'[1]TCE - ANEXO IV - Preencher'!L54</f>
        <v>26251110978106000118550010000039001842160093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82.5</v>
      </c>
    </row>
    <row r="46" spans="1:12" s="8" customFormat="1" ht="19.5" customHeight="1" x14ac:dyDescent="0.2">
      <c r="A46" s="3">
        <f>IFERROR(VLOOKUP(B46,'[1]DADOS (OCULTAR)'!$Q$3:$S$136,3,0),"")</f>
        <v>10739225002161</v>
      </c>
      <c r="B46" s="4" t="str">
        <f>'[1]TCE - ANEXO IV - Preencher'!C55</f>
        <v>UPA OLINDA - CG 001/2022</v>
      </c>
      <c r="C46" s="4" t="str">
        <f>'[1]TCE - ANEXO IV - Preencher'!E55</f>
        <v>3.7 - Material de Limpeza e Produtos de Hgienização</v>
      </c>
      <c r="D46" s="3">
        <f>'[1]TCE - ANEXO IV - Preencher'!F55</f>
        <v>55228785000146</v>
      </c>
      <c r="E46" s="5" t="str">
        <f>'[1]TCE - ANEXO IV - Preencher'!G55</f>
        <v>OFFICE &amp; CLEAN PRODUTOS DE LIMPEZA E ESCRITÓRIO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390</v>
      </c>
      <c r="I46" s="6">
        <f>IF('[1]TCE - ANEXO IV - Preencher'!K55="","",'[1]TCE - ANEXO IV - Preencher'!K55)</f>
        <v>45964</v>
      </c>
      <c r="J46" s="5" t="str">
        <f>'[1]TCE - ANEXO IV - Preencher'!L55</f>
        <v>26251155228785000146550010000003901752206340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1081.08</v>
      </c>
    </row>
    <row r="47" spans="1:12" s="8" customFormat="1" ht="19.5" customHeight="1" x14ac:dyDescent="0.2">
      <c r="A47" s="3">
        <f>IFERROR(VLOOKUP(B47,'[1]DADOS (OCULTAR)'!$Q$3:$S$136,3,0),"")</f>
        <v>10739225002161</v>
      </c>
      <c r="B47" s="4" t="str">
        <f>'[1]TCE - ANEXO IV - Preencher'!C56</f>
        <v>UPA OLINDA - CG 001/2022</v>
      </c>
      <c r="C47" s="4" t="str">
        <f>'[1]TCE - ANEXO IV - Preencher'!E56</f>
        <v>3.7 - Material de Limpeza e Produtos de Hgienização</v>
      </c>
      <c r="D47" s="3">
        <f>'[1]TCE - ANEXO IV - Preencher'!F56</f>
        <v>44489055000182</v>
      </c>
      <c r="E47" s="5" t="str">
        <f>'[1]TCE - ANEXO IV - Preencher'!G56</f>
        <v>M&amp;M COMERCIO REPRESENTAÇÃO DE SERVIÇOS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2705</v>
      </c>
      <c r="I47" s="6">
        <f>IF('[1]TCE - ANEXO IV - Preencher'!K56="","",'[1]TCE - ANEXO IV - Preencher'!K56)</f>
        <v>45960</v>
      </c>
      <c r="J47" s="5" t="str">
        <f>'[1]TCE - ANEXO IV - Preencher'!L56</f>
        <v>26251044489055000182550010000027051859256910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240</v>
      </c>
    </row>
    <row r="48" spans="1:12" s="8" customFormat="1" ht="19.5" customHeight="1" x14ac:dyDescent="0.2">
      <c r="A48" s="3">
        <f>IFERROR(VLOOKUP(B48,'[1]DADOS (OCULTAR)'!$Q$3:$S$136,3,0),"")</f>
        <v>10739225002161</v>
      </c>
      <c r="B48" s="4" t="str">
        <f>'[1]TCE - ANEXO IV - Preencher'!C57</f>
        <v>UPA OLINDA - CG 001/2022</v>
      </c>
      <c r="C48" s="4" t="str">
        <f>'[1]TCE - ANEXO IV - Preencher'!E57</f>
        <v>3.7 - Material de Limpeza e Produtos de Hgienização</v>
      </c>
      <c r="D48" s="3">
        <f>'[1]TCE - ANEXO IV - Preencher'!F57</f>
        <v>48327817000103</v>
      </c>
      <c r="E48" s="5" t="str">
        <f>'[1]TCE - ANEXO IV - Preencher'!G57</f>
        <v>OLIVEIRA ARMAZÉM LAJE CENTRAL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000000221</v>
      </c>
      <c r="I48" s="6">
        <f>IF('[1]TCE - ANEXO IV - Preencher'!K57="","",'[1]TCE - ANEXO IV - Preencher'!K57)</f>
        <v>45986</v>
      </c>
      <c r="J48" s="5" t="str">
        <f>'[1]TCE - ANEXO IV - Preencher'!L57</f>
        <v>26251148327817000103550010000002211007744050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44.9</v>
      </c>
    </row>
    <row r="49" spans="1:12" s="8" customFormat="1" ht="19.5" customHeight="1" x14ac:dyDescent="0.2">
      <c r="A49" s="3">
        <f>IFERROR(VLOOKUP(B49,'[1]DADOS (OCULTAR)'!$Q$3:$S$136,3,0),"")</f>
        <v>10739225002161</v>
      </c>
      <c r="B49" s="4" t="str">
        <f>'[1]TCE - ANEXO IV - Preencher'!C58</f>
        <v>UPA OLINDA - CG 001/2022</v>
      </c>
      <c r="C49" s="4" t="str">
        <f>'[1]TCE - ANEXO IV - Preencher'!E58</f>
        <v>3.7 - Material de Limpeza e Produtos de Hgienização</v>
      </c>
      <c r="D49" s="3">
        <f>'[1]TCE - ANEXO IV - Preencher'!F58</f>
        <v>37859942000130</v>
      </c>
      <c r="E49" s="5" t="str">
        <f>'[1]TCE - ANEXO IV - Preencher'!G58</f>
        <v>MAX PAPERS - FABRICAÇÃO DE PRODUTOS DE PAPEL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000008513</v>
      </c>
      <c r="I49" s="6">
        <f>IF('[1]TCE - ANEXO IV - Preencher'!K58="","",'[1]TCE - ANEXO IV - Preencher'!K58)</f>
        <v>45985</v>
      </c>
      <c r="J49" s="5" t="str">
        <f>'[1]TCE - ANEXO IV - Preencher'!L58</f>
        <v>26251137859942000130550010000085131000085141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3363.05</v>
      </c>
    </row>
    <row r="50" spans="1:12" s="8" customFormat="1" ht="19.5" customHeight="1" x14ac:dyDescent="0.2">
      <c r="A50" s="3">
        <f>IFERROR(VLOOKUP(B50,'[1]DADOS (OCULTAR)'!$Q$3:$S$136,3,0),"")</f>
        <v>10739225002161</v>
      </c>
      <c r="B50" s="4" t="str">
        <f>'[1]TCE - ANEXO IV - Preencher'!C59</f>
        <v>UPA OLINDA - CG 001/2022</v>
      </c>
      <c r="C50" s="4" t="str">
        <f>'[1]TCE - ANEXO IV - Preencher'!E59</f>
        <v>3.7 - Material de Limpeza e Produtos de Hgienização</v>
      </c>
      <c r="D50" s="3">
        <f>'[1]TCE - ANEXO IV - Preencher'!F59</f>
        <v>55228785000146</v>
      </c>
      <c r="E50" s="5" t="str">
        <f>'[1]TCE - ANEXO IV - Preencher'!G59</f>
        <v>OFFICE &amp; CLEAN PRODUTOS DE LIMPEZA E ESCRITÓRIO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408</v>
      </c>
      <c r="I50" s="6">
        <f>IF('[1]TCE - ANEXO IV - Preencher'!K59="","",'[1]TCE - ANEXO IV - Preencher'!K59)</f>
        <v>45975</v>
      </c>
      <c r="J50" s="5" t="str">
        <f>'[1]TCE - ANEXO IV - Preencher'!L59</f>
        <v>26251155228785000146550010000004081247453499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600.6</v>
      </c>
    </row>
    <row r="51" spans="1:12" s="8" customFormat="1" ht="19.5" customHeight="1" x14ac:dyDescent="0.2">
      <c r="A51" s="3">
        <f>IFERROR(VLOOKUP(B51,'[1]DADOS (OCULTAR)'!$Q$3:$S$136,3,0),"")</f>
        <v>10739225002161</v>
      </c>
      <c r="B51" s="4" t="str">
        <f>'[1]TCE - ANEXO IV - Preencher'!C60</f>
        <v>UPA OLINDA - CG 001/2022</v>
      </c>
      <c r="C51" s="4" t="str">
        <f>'[1]TCE - ANEXO IV - Preencher'!E60</f>
        <v>3.7 - Material de Limpeza e Produtos de Hgienização</v>
      </c>
      <c r="D51" s="3">
        <f>'[1]TCE - ANEXO IV - Preencher'!F60</f>
        <v>18162706000115</v>
      </c>
      <c r="E51" s="5" t="str">
        <f>'[1]TCE - ANEXO IV - Preencher'!G60</f>
        <v>QUIMY LIFE SOLUÇÕES EM HIGIENE E LIMPEZA LTDA ME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52069</v>
      </c>
      <c r="I51" s="6">
        <f>IF('[1]TCE - ANEXO IV - Preencher'!K60="","",'[1]TCE - ANEXO IV - Preencher'!K60)</f>
        <v>45974</v>
      </c>
      <c r="J51" s="5" t="str">
        <f>'[1]TCE - ANEXO IV - Preencher'!L60</f>
        <v>26251118162706000115550010000520691260506086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216</v>
      </c>
    </row>
    <row r="52" spans="1:12" s="8" customFormat="1" ht="19.5" customHeight="1" x14ac:dyDescent="0.2">
      <c r="A52" s="3">
        <f>IFERROR(VLOOKUP(B52,'[1]DADOS (OCULTAR)'!$Q$3:$S$136,3,0),"")</f>
        <v>10739225002161</v>
      </c>
      <c r="B52" s="4" t="str">
        <f>'[1]TCE - ANEXO IV - Preencher'!C61</f>
        <v>UPA OLINDA - CG 001/2022</v>
      </c>
      <c r="C52" s="4" t="str">
        <f>'[1]TCE - ANEXO IV - Preencher'!E61</f>
        <v>3.7 - Material de Limpeza e Produtos de Hgienização</v>
      </c>
      <c r="D52" s="3">
        <f>'[1]TCE - ANEXO IV - Preencher'!F61</f>
        <v>22006201000139</v>
      </c>
      <c r="E52" s="5" t="str">
        <f>'[1]TCE - ANEXO IV - Preencher'!G61</f>
        <v>FORTPEL COMÉRCIO DE DESCARTÁVEIS LTDA PE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348158</v>
      </c>
      <c r="I52" s="6">
        <f>IF('[1]TCE - ANEXO IV - Preencher'!K61="","",'[1]TCE - ANEXO IV - Preencher'!K61)</f>
        <v>45974</v>
      </c>
      <c r="J52" s="5" t="str">
        <f>'[1]TCE - ANEXO IV - Preencher'!L61</f>
        <v>26251122006201000139550000003481581103481580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10</v>
      </c>
    </row>
    <row r="53" spans="1:12" s="8" customFormat="1" ht="19.5" customHeight="1" x14ac:dyDescent="0.2">
      <c r="A53" s="3">
        <f>IFERROR(VLOOKUP(B53,'[1]DADOS (OCULTAR)'!$Q$3:$S$136,3,0),"")</f>
        <v>10739225002161</v>
      </c>
      <c r="B53" s="4" t="str">
        <f>'[1]TCE - ANEXO IV - Preencher'!C62</f>
        <v>UPA OLINDA - CG 001/2022</v>
      </c>
      <c r="C53" s="4" t="str">
        <f>'[1]TCE - ANEXO IV - Preencher'!E62</f>
        <v>3.7 - Material de Limpeza e Produtos de Hgienização</v>
      </c>
      <c r="D53" s="3">
        <f>'[1]TCE - ANEXO IV - Preencher'!F62</f>
        <v>9441460000120</v>
      </c>
      <c r="E53" s="5" t="str">
        <f>'[1]TCE - ANEXO IV - Preencher'!G62</f>
        <v>PADRÃO DIST DE PRODUTOS E EQUIP HOSP PADRE CALLOU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000387531</v>
      </c>
      <c r="I53" s="6">
        <f>IF('[1]TCE - ANEXO IV - Preencher'!K62="","",'[1]TCE - ANEXO IV - Preencher'!K62)</f>
        <v>45975</v>
      </c>
      <c r="J53" s="5" t="str">
        <f>'[1]TCE - ANEXO IV - Preencher'!L62</f>
        <v>26251109441460000120550010003875311553921769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713.6</v>
      </c>
    </row>
    <row r="54" spans="1:12" s="8" customFormat="1" ht="19.5" customHeight="1" x14ac:dyDescent="0.2">
      <c r="A54" s="3">
        <f>IFERROR(VLOOKUP(B54,'[1]DADOS (OCULTAR)'!$Q$3:$S$136,3,0),"")</f>
        <v>10739225002161</v>
      </c>
      <c r="B54" s="4" t="str">
        <f>'[1]TCE - ANEXO IV - Preencher'!C63</f>
        <v>UPA OLINDA - CG 001/2022</v>
      </c>
      <c r="C54" s="4" t="str">
        <f>'[1]TCE - ANEXO IV - Preencher'!E63</f>
        <v>3.7 - Material de Limpeza e Produtos de Hgienização</v>
      </c>
      <c r="D54" s="3">
        <f>'[1]TCE - ANEXO IV - Preencher'!F63</f>
        <v>11840014000130</v>
      </c>
      <c r="E54" s="5" t="str">
        <f>'[1]TCE - ANEXO IV - Preencher'!G63</f>
        <v>MACROPAC PROTEÇÃO E EMBALAGEM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550647</v>
      </c>
      <c r="I54" s="6">
        <f>IF('[1]TCE - ANEXO IV - Preencher'!K63="","",'[1]TCE - ANEXO IV - Preencher'!K63)</f>
        <v>45974</v>
      </c>
      <c r="J54" s="5" t="str">
        <f>'[1]TCE - ANEXO IV - Preencher'!L63</f>
        <v>26251111840014000130550010005506471962940156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544.5</v>
      </c>
    </row>
    <row r="55" spans="1:12" s="8" customFormat="1" ht="19.5" customHeight="1" x14ac:dyDescent="0.2">
      <c r="A55" s="3">
        <f>IFERROR(VLOOKUP(B55,'[1]DADOS (OCULTAR)'!$Q$3:$S$136,3,0),"")</f>
        <v>10739225002161</v>
      </c>
      <c r="B55" s="4" t="str">
        <f>'[1]TCE - ANEXO IV - Preencher'!C64</f>
        <v>UPA OLINDA - CG 001/2022</v>
      </c>
      <c r="C55" s="4" t="str">
        <f>'[1]TCE - ANEXO IV - Preencher'!E64</f>
        <v>3.7 - Material de Limpeza e Produtos de Hgienização</v>
      </c>
      <c r="D55" s="3">
        <f>'[1]TCE - ANEXO IV - Preencher'!F64</f>
        <v>49339000000100</v>
      </c>
      <c r="E55" s="5" t="str">
        <f>'[1]TCE - ANEXO IV - Preencher'!G64</f>
        <v>MEV COMERCIO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000002396</v>
      </c>
      <c r="I55" s="6">
        <f>IF('[1]TCE - ANEXO IV - Preencher'!K64="","",'[1]TCE - ANEXO IV - Preencher'!K64)</f>
        <v>45982</v>
      </c>
      <c r="J55" s="5" t="str">
        <f>'[1]TCE - ANEXO IV - Preencher'!L64</f>
        <v>26251149339000000100550020000023961007239765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565</v>
      </c>
    </row>
    <row r="56" spans="1:12" s="8" customFormat="1" ht="19.5" customHeight="1" x14ac:dyDescent="0.2">
      <c r="A56" s="3">
        <f>IFERROR(VLOOKUP(B56,'[1]DADOS (OCULTAR)'!$Q$3:$S$136,3,0),"")</f>
        <v>10739225002161</v>
      </c>
      <c r="B56" s="4" t="str">
        <f>'[1]TCE - ANEXO IV - Preencher'!C65</f>
        <v>UPA OLINDA - CG 001/2022</v>
      </c>
      <c r="C56" s="4" t="str">
        <f>'[1]TCE - ANEXO IV - Preencher'!E65</f>
        <v>3.14 - Alimentação Preparada</v>
      </c>
      <c r="D56" s="3">
        <f>'[1]TCE - ANEXO IV - Preencher'!F65</f>
        <v>11840014000130</v>
      </c>
      <c r="E56" s="5" t="str">
        <f>'[1]TCE - ANEXO IV - Preencher'!G65</f>
        <v>MACROPAC PROTEÇÃO E EMBALAGEM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550647</v>
      </c>
      <c r="I56" s="6">
        <f>IF('[1]TCE - ANEXO IV - Preencher'!K65="","",'[1]TCE - ANEXO IV - Preencher'!K65)</f>
        <v>45974</v>
      </c>
      <c r="J56" s="5" t="str">
        <f>'[1]TCE - ANEXO IV - Preencher'!L65</f>
        <v>26251111840014000130550010005506471962940156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543.79999999999995</v>
      </c>
    </row>
    <row r="57" spans="1:12" s="8" customFormat="1" ht="19.5" customHeight="1" x14ac:dyDescent="0.2">
      <c r="A57" s="3">
        <f>IFERROR(VLOOKUP(B57,'[1]DADOS (OCULTAR)'!$Q$3:$S$136,3,0),"")</f>
        <v>10739225002161</v>
      </c>
      <c r="B57" s="4" t="str">
        <f>'[1]TCE - ANEXO IV - Preencher'!C66</f>
        <v>UPA OLINDA - CG 001/2022</v>
      </c>
      <c r="C57" s="4" t="str">
        <f>'[1]TCE - ANEXO IV - Preencher'!E66</f>
        <v>3.14 - Alimentação Preparada</v>
      </c>
      <c r="D57" s="3">
        <f>'[1]TCE - ANEXO IV - Preencher'!F66</f>
        <v>62627442000110</v>
      </c>
      <c r="E57" s="5" t="str">
        <f>'[1]TCE - ANEXO IV - Preencher'!G66</f>
        <v>LUIZ GERALDO DE MELO JUNIOR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000000007</v>
      </c>
      <c r="I57" s="6">
        <f>IF('[1]TCE - ANEXO IV - Preencher'!K66="","",'[1]TCE - ANEXO IV - Preencher'!K66)</f>
        <v>45990</v>
      </c>
      <c r="J57" s="5" t="str">
        <f>'[1]TCE - ANEXO IV - Preencher'!L66</f>
        <v>26251162627442000110550010000000071000063643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1161</v>
      </c>
    </row>
    <row r="58" spans="1:12" s="8" customFormat="1" ht="19.5" customHeight="1" x14ac:dyDescent="0.2">
      <c r="A58" s="3">
        <f>IFERROR(VLOOKUP(B58,'[1]DADOS (OCULTAR)'!$Q$3:$S$136,3,0),"")</f>
        <v>10739225002161</v>
      </c>
      <c r="B58" s="4" t="str">
        <f>'[1]TCE - ANEXO IV - Preencher'!C67</f>
        <v>UPA OLINDA - CG 001/2022</v>
      </c>
      <c r="C58" s="4" t="str">
        <f>'[1]TCE - ANEXO IV - Preencher'!E67</f>
        <v>1.99 - Outras Despesas com Pessoal</v>
      </c>
      <c r="D58" s="3">
        <f>'[1]TCE - ANEXO IV - Preencher'!F67</f>
        <v>10739225002161</v>
      </c>
      <c r="E58" s="5" t="str">
        <f>'[1]TCE - ANEXO IV - Preencher'!G67</f>
        <v xml:space="preserve">R.S SOLUÇÕES EM REFEIÇÕES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000815</v>
      </c>
      <c r="I58" s="6">
        <f>IF('[1]TCE - ANEXO IV - Preencher'!K67="","",'[1]TCE - ANEXO IV - Preencher'!K67)</f>
        <v>45989</v>
      </c>
      <c r="J58" s="5" t="str">
        <f>'[1]TCE - ANEXO IV - Preencher'!L67</f>
        <v>26251138446162000120550010000008151000008509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44536.800000000003</v>
      </c>
    </row>
    <row r="59" spans="1:12" s="8" customFormat="1" ht="19.5" customHeight="1" x14ac:dyDescent="0.2">
      <c r="A59" s="3">
        <f>IFERROR(VLOOKUP(B59,'[1]DADOS (OCULTAR)'!$Q$3:$S$136,3,0),"")</f>
        <v>10739225002161</v>
      </c>
      <c r="B59" s="4" t="str">
        <f>'[1]TCE - ANEXO IV - Preencher'!C68</f>
        <v>UPA OLINDA - CG 001/2022</v>
      </c>
      <c r="C59" s="4" t="str">
        <f>'[1]TCE - ANEXO IV - Preencher'!E68</f>
        <v>3.14 - Alimentação Preparada</v>
      </c>
      <c r="D59" s="3">
        <f>'[1]TCE - ANEXO IV - Preencher'!F68</f>
        <v>10739225002161</v>
      </c>
      <c r="E59" s="5" t="str">
        <f>'[1]TCE - ANEXO IV - Preencher'!G68</f>
        <v xml:space="preserve">R.S SOLUÇÕES EM REFEIÇÕES 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000815</v>
      </c>
      <c r="I59" s="6">
        <f>IF('[1]TCE - ANEXO IV - Preencher'!K68="","",'[1]TCE - ANEXO IV - Preencher'!K68)</f>
        <v>45989</v>
      </c>
      <c r="J59" s="5" t="str">
        <f>'[1]TCE - ANEXO IV - Preencher'!L68</f>
        <v>26251138446162000120550010000008151000008509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13659.8</v>
      </c>
    </row>
    <row r="60" spans="1:12" s="8" customFormat="1" ht="19.5" customHeight="1" x14ac:dyDescent="0.2">
      <c r="A60" s="3">
        <f>IFERROR(VLOOKUP(B60,'[1]DADOS (OCULTAR)'!$Q$3:$S$136,3,0),"")</f>
        <v>10739225002161</v>
      </c>
      <c r="B60" s="4" t="str">
        <f>'[1]TCE - ANEXO IV - Preencher'!C69</f>
        <v>UPA OLINDA - CG 001/2022</v>
      </c>
      <c r="C60" s="4" t="str">
        <f>'[1]TCE - ANEXO IV - Preencher'!E69</f>
        <v>3.14 - Alimentação Preparada</v>
      </c>
      <c r="D60" s="3">
        <f>'[1]TCE - ANEXO IV - Preencher'!F69</f>
        <v>49339000000100</v>
      </c>
      <c r="E60" s="5" t="str">
        <f>'[1]TCE - ANEXO IV - Preencher'!G69</f>
        <v>MEV COMERCIO LTDA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000002396</v>
      </c>
      <c r="I60" s="6">
        <f>IF('[1]TCE - ANEXO IV - Preencher'!K69="","",'[1]TCE - ANEXO IV - Preencher'!K69)</f>
        <v>45982</v>
      </c>
      <c r="J60" s="5" t="str">
        <f>'[1]TCE - ANEXO IV - Preencher'!L69</f>
        <v>26251149339000000100550020000023961007239765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158</v>
      </c>
    </row>
    <row r="61" spans="1:12" s="8" customFormat="1" ht="19.5" customHeight="1" x14ac:dyDescent="0.2">
      <c r="A61" s="3">
        <f>IFERROR(VLOOKUP(B61,'[1]DADOS (OCULTAR)'!$Q$3:$S$136,3,0),"")</f>
        <v>10739225002161</v>
      </c>
      <c r="B61" s="4" t="str">
        <f>'[1]TCE - ANEXO IV - Preencher'!C70</f>
        <v>UPA OLINDA - CG 001/2022</v>
      </c>
      <c r="C61" s="4" t="str">
        <f>'[1]TCE - ANEXO IV - Preencher'!E70</f>
        <v>3.14 - Alimentação Preparada</v>
      </c>
      <c r="D61" s="3">
        <f>'[1]TCE - ANEXO IV - Preencher'!F70</f>
        <v>7160019000225</v>
      </c>
      <c r="E61" s="5" t="str">
        <f>'[1]TCE - ANEXO IV - Preencher'!G70</f>
        <v>VITALE COMÉRCIO S/A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13570</v>
      </c>
      <c r="I61" s="6">
        <f>IF('[1]TCE - ANEXO IV - Preencher'!K70="","",'[1]TCE - ANEXO IV - Preencher'!K70)</f>
        <v>45971</v>
      </c>
      <c r="J61" s="5" t="str">
        <f>'[1]TCE - ANEXO IV - Preencher'!L70</f>
        <v>26251107160019000225550010000135701874882815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216</v>
      </c>
    </row>
    <row r="62" spans="1:12" s="8" customFormat="1" ht="19.5" customHeight="1" x14ac:dyDescent="0.2">
      <c r="A62" s="3">
        <f>IFERROR(VLOOKUP(B62,'[1]DADOS (OCULTAR)'!$Q$3:$S$136,3,0),"")</f>
        <v>10739225002161</v>
      </c>
      <c r="B62" s="4" t="str">
        <f>'[1]TCE - ANEXO IV - Preencher'!C71</f>
        <v>UPA OLINDA - CG 001/2022</v>
      </c>
      <c r="C62" s="4" t="str">
        <f>'[1]TCE - ANEXO IV - Preencher'!E71</f>
        <v>3.14 - Alimentação Preparada</v>
      </c>
      <c r="D62" s="3">
        <f>'[1]TCE - ANEXO IV - Preencher'!F71</f>
        <v>2975570000122</v>
      </c>
      <c r="E62" s="5" t="str">
        <f>'[1]TCE - ANEXO IV - Preencher'!G71</f>
        <v>DIET FOOD NUTRIÇÃO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000020174</v>
      </c>
      <c r="I62" s="6">
        <f>IF('[1]TCE - ANEXO IV - Preencher'!K71="","",'[1]TCE - ANEXO IV - Preencher'!K71)</f>
        <v>45971</v>
      </c>
      <c r="J62" s="5" t="str">
        <f>'[1]TCE - ANEXO IV - Preencher'!L71</f>
        <v>26251102975570000122550010000201741221990000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907</v>
      </c>
    </row>
    <row r="63" spans="1:12" s="8" customFormat="1" ht="19.5" customHeight="1" x14ac:dyDescent="0.2">
      <c r="A63" s="3">
        <f>IFERROR(VLOOKUP(B63,'[1]DADOS (OCULTAR)'!$Q$3:$S$136,3,0),"")</f>
        <v>10739225002161</v>
      </c>
      <c r="B63" s="4" t="str">
        <f>'[1]TCE - ANEXO IV - Preencher'!C72</f>
        <v>UPA OLINDA - CG 001/2022</v>
      </c>
      <c r="C63" s="4" t="str">
        <f>'[1]TCE - ANEXO IV - Preencher'!E72</f>
        <v>3.6 - Material de Expediente</v>
      </c>
      <c r="D63" s="3">
        <f>'[1]TCE - ANEXO IV - Preencher'!F72</f>
        <v>24425720000167</v>
      </c>
      <c r="E63" s="5" t="str">
        <f>'[1]TCE - ANEXO IV - Preencher'!G72</f>
        <v>ORIGINALSUP E EQUIPAMENTOS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010110</v>
      </c>
      <c r="I63" s="6">
        <f>IF('[1]TCE - ANEXO IV - Preencher'!K72="","",'[1]TCE - ANEXO IV - Preencher'!K72)</f>
        <v>45980</v>
      </c>
      <c r="J63" s="5" t="str">
        <f>'[1]TCE - ANEXO IV - Preencher'!L72</f>
        <v>26251124425720000167550010000101101510111237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1320</v>
      </c>
    </row>
    <row r="64" spans="1:12" s="8" customFormat="1" ht="19.5" customHeight="1" x14ac:dyDescent="0.2">
      <c r="A64" s="3">
        <f>IFERROR(VLOOKUP(B64,'[1]DADOS (OCULTAR)'!$Q$3:$S$136,3,0),"")</f>
        <v>10739225002161</v>
      </c>
      <c r="B64" s="4" t="str">
        <f>'[1]TCE - ANEXO IV - Preencher'!C73</f>
        <v>UPA OLINDA - CG 001/2022</v>
      </c>
      <c r="C64" s="4" t="str">
        <f>'[1]TCE - ANEXO IV - Preencher'!E73</f>
        <v>3.6 - Material de Expediente</v>
      </c>
      <c r="D64" s="3">
        <f>'[1]TCE - ANEXO IV - Preencher'!F73</f>
        <v>22006201000139</v>
      </c>
      <c r="E64" s="5" t="str">
        <f>'[1]TCE - ANEXO IV - Preencher'!G73</f>
        <v>FORTPEL COMÉRCIO DE DESCARTÁVEIS LTDA PE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348158</v>
      </c>
      <c r="I64" s="6">
        <f>IF('[1]TCE - ANEXO IV - Preencher'!K73="","",'[1]TCE - ANEXO IV - Preencher'!K73)</f>
        <v>45974</v>
      </c>
      <c r="J64" s="5" t="str">
        <f>'[1]TCE - ANEXO IV - Preencher'!L73</f>
        <v>26251122006201000139550000003481581103481580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391.4</v>
      </c>
    </row>
    <row r="65" spans="1:12" s="8" customFormat="1" ht="19.5" customHeight="1" x14ac:dyDescent="0.2">
      <c r="A65" s="3">
        <f>IFERROR(VLOOKUP(B65,'[1]DADOS (OCULTAR)'!$Q$3:$S$136,3,0),"")</f>
        <v>10739225002161</v>
      </c>
      <c r="B65" s="4" t="str">
        <f>'[1]TCE - ANEXO IV - Preencher'!C74</f>
        <v>UPA OLINDA - CG 001/2022</v>
      </c>
      <c r="C65" s="4" t="str">
        <f>'[1]TCE - ANEXO IV - Preencher'!E74</f>
        <v>3.6 - Material de Expediente</v>
      </c>
      <c r="D65" s="3">
        <f>'[1]TCE - ANEXO IV - Preencher'!F74</f>
        <v>11840014000130</v>
      </c>
      <c r="E65" s="5" t="str">
        <f>'[1]TCE - ANEXO IV - Preencher'!G74</f>
        <v>MACROPAC PROTEÇÃO E EMBALAGEM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550647</v>
      </c>
      <c r="I65" s="6">
        <f>IF('[1]TCE - ANEXO IV - Preencher'!K74="","",'[1]TCE - ANEXO IV - Preencher'!K74)</f>
        <v>45974</v>
      </c>
      <c r="J65" s="5" t="str">
        <f>'[1]TCE - ANEXO IV - Preencher'!L74</f>
        <v>26251111840014000130550010005506471962940156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102.6</v>
      </c>
    </row>
    <row r="66" spans="1:12" s="8" customFormat="1" ht="19.5" customHeight="1" x14ac:dyDescent="0.2">
      <c r="A66" s="3">
        <f>IFERROR(VLOOKUP(B66,'[1]DADOS (OCULTAR)'!$Q$3:$S$136,3,0),"")</f>
        <v>10739225002161</v>
      </c>
      <c r="B66" s="4" t="str">
        <f>'[1]TCE - ANEXO IV - Preencher'!C75</f>
        <v>UPA OLINDA - CG 001/2022</v>
      </c>
      <c r="C66" s="4" t="str">
        <f>'[1]TCE - ANEXO IV - Preencher'!E75</f>
        <v>3.6 - Material de Expediente</v>
      </c>
      <c r="D66" s="3">
        <f>'[1]TCE - ANEXO IV - Preencher'!F75</f>
        <v>15610582000103</v>
      </c>
      <c r="E66" s="5" t="str">
        <f>'[1]TCE - ANEXO IV - Preencher'!G75</f>
        <v>ETIQUETAS RECIFE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001584</v>
      </c>
      <c r="I66" s="6">
        <f>IF('[1]TCE - ANEXO IV - Preencher'!K75="","",'[1]TCE - ANEXO IV - Preencher'!K75)</f>
        <v>45986</v>
      </c>
      <c r="J66" s="5" t="str">
        <f>'[1]TCE - ANEXO IV - Preencher'!L75</f>
        <v>26251115610582000103550010000015841165381706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476</v>
      </c>
    </row>
    <row r="67" spans="1:12" s="8" customFormat="1" ht="19.5" customHeight="1" x14ac:dyDescent="0.2">
      <c r="A67" s="3">
        <f>IFERROR(VLOOKUP(B67,'[1]DADOS (OCULTAR)'!$Q$3:$S$136,3,0),"")</f>
        <v>10739225002161</v>
      </c>
      <c r="B67" s="4" t="str">
        <f>'[1]TCE - ANEXO IV - Preencher'!C76</f>
        <v>UPA OLINDA - CG 001/2022</v>
      </c>
      <c r="C67" s="4" t="str">
        <f>'[1]TCE - ANEXO IV - Preencher'!E76</f>
        <v>3.6 - Material de Expediente</v>
      </c>
      <c r="D67" s="3">
        <f>'[1]TCE - ANEXO IV - Preencher'!F76</f>
        <v>43559107000187</v>
      </c>
      <c r="E67" s="5" t="str">
        <f>'[1]TCE - ANEXO IV - Preencher'!G76</f>
        <v>SARAH LIMA GUSMÃO NERES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2450</v>
      </c>
      <c r="I67" s="6">
        <f>IF('[1]TCE - ANEXO IV - Preencher'!K76="","",'[1]TCE - ANEXO IV - Preencher'!K76)</f>
        <v>45985</v>
      </c>
      <c r="J67" s="5" t="str">
        <f>'[1]TCE - ANEXO IV - Preencher'!L76</f>
        <v>26251143559107000187550010000024501565940496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2900</v>
      </c>
    </row>
    <row r="68" spans="1:12" s="8" customFormat="1" ht="19.5" customHeight="1" x14ac:dyDescent="0.2">
      <c r="A68" s="3">
        <f>IFERROR(VLOOKUP(B68,'[1]DADOS (OCULTAR)'!$Q$3:$S$136,3,0),"")</f>
        <v>10739225002161</v>
      </c>
      <c r="B68" s="4" t="str">
        <f>'[1]TCE - ANEXO IV - Preencher'!C77</f>
        <v>UPA OLINDA - CG 001/2022</v>
      </c>
      <c r="C68" s="4" t="str">
        <f>'[1]TCE - ANEXO IV - Preencher'!E77</f>
        <v>3.1 - Combustíveis e Lubrificantes Automotivos</v>
      </c>
      <c r="D68" s="3">
        <f>'[1]TCE - ANEXO IV - Preencher'!F77</f>
        <v>1912250000160</v>
      </c>
      <c r="E68" s="5" t="str">
        <f>'[1]TCE - ANEXO IV - Preencher'!G77</f>
        <v>POSTO CANCUN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5534</v>
      </c>
      <c r="I68" s="6">
        <f>IF('[1]TCE - ANEXO IV - Preencher'!K77="","",'[1]TCE - ANEXO IV - Preencher'!K77)</f>
        <v>45965</v>
      </c>
      <c r="J68" s="5" t="str">
        <f>'[1]TCE - ANEXO IV - Preencher'!L77</f>
        <v>26251101912250000160550120000055341003201257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331.08</v>
      </c>
    </row>
    <row r="69" spans="1:12" s="8" customFormat="1" ht="19.5" customHeight="1" x14ac:dyDescent="0.2">
      <c r="A69" s="3">
        <f>IFERROR(VLOOKUP(B69,'[1]DADOS (OCULTAR)'!$Q$3:$S$136,3,0),"")</f>
        <v>10739225002161</v>
      </c>
      <c r="B69" s="4" t="str">
        <f>'[1]TCE - ANEXO IV - Preencher'!C78</f>
        <v>UPA OLINDA - CG 001/2022</v>
      </c>
      <c r="C69" s="4" t="str">
        <f>'[1]TCE - ANEXO IV - Preencher'!E78</f>
        <v>3.1 - Combustíveis e Lubrificantes Automotivos</v>
      </c>
      <c r="D69" s="3">
        <f>'[1]TCE - ANEXO IV - Preencher'!F78</f>
        <v>2289819000146</v>
      </c>
      <c r="E69" s="5" t="str">
        <f>'[1]TCE - ANEXO IV - Preencher'!G78</f>
        <v>POSTO CONCORDE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6386</v>
      </c>
      <c r="I69" s="6">
        <f>IF('[1]TCE - ANEXO IV - Preencher'!K78="","",'[1]TCE - ANEXO IV - Preencher'!K78)</f>
        <v>45964</v>
      </c>
      <c r="J69" s="5" t="str">
        <f>'[1]TCE - ANEXO IV - Preencher'!L78</f>
        <v>26251102289819000146550120000063861003197477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328.55</v>
      </c>
    </row>
    <row r="70" spans="1:12" s="8" customFormat="1" ht="19.5" customHeight="1" x14ac:dyDescent="0.2">
      <c r="A70" s="3">
        <f>IFERROR(VLOOKUP(B70,'[1]DADOS (OCULTAR)'!$Q$3:$S$136,3,0),"")</f>
        <v>10739225002161</v>
      </c>
      <c r="B70" s="4" t="str">
        <f>'[1]TCE - ANEXO IV - Preencher'!C79</f>
        <v>UPA OLINDA - CG 001/2022</v>
      </c>
      <c r="C70" s="4" t="str">
        <f>'[1]TCE - ANEXO IV - Preencher'!E79</f>
        <v>3.1 - Combustíveis e Lubrificantes Automotivos</v>
      </c>
      <c r="D70" s="3">
        <f>'[1]TCE - ANEXO IV - Preencher'!F79</f>
        <v>1912250000241</v>
      </c>
      <c r="E70" s="5" t="str">
        <f>'[1]TCE - ANEXO IV - Preencher'!G79</f>
        <v>POSTO CANCUN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6904</v>
      </c>
      <c r="I70" s="6">
        <f>IF('[1]TCE - ANEXO IV - Preencher'!K79="","",'[1]TCE - ANEXO IV - Preencher'!K79)</f>
        <v>45964</v>
      </c>
      <c r="J70" s="5" t="str">
        <f>'[1]TCE - ANEXO IV - Preencher'!L79</f>
        <v>26251101912250000241550120000069041003195214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2486.5100000000002</v>
      </c>
    </row>
    <row r="71" spans="1:12" s="8" customFormat="1" ht="19.5" customHeight="1" x14ac:dyDescent="0.2">
      <c r="A71" s="3">
        <f>IFERROR(VLOOKUP(B71,'[1]DADOS (OCULTAR)'!$Q$3:$S$136,3,0),"")</f>
        <v>10739225002161</v>
      </c>
      <c r="B71" s="4" t="str">
        <f>'[1]TCE - ANEXO IV - Preencher'!C80</f>
        <v>UPA OLINDA - CG 001/2022</v>
      </c>
      <c r="C71" s="4" t="str">
        <f>'[1]TCE - ANEXO IV - Preencher'!E80</f>
        <v>3.1 - Combustíveis e Lubrificantes Automotivos</v>
      </c>
      <c r="D71" s="3">
        <f>'[1]TCE - ANEXO IV - Preencher'!F80</f>
        <v>7733200000283</v>
      </c>
      <c r="E71" s="5" t="str">
        <f>'[1]TCE - ANEXO IV - Preencher'!G80</f>
        <v>POSTO CAPRI COMERCIO DE PETROLEO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7569</v>
      </c>
      <c r="I71" s="6">
        <f>IF('[1]TCE - ANEXO IV - Preencher'!K80="","",'[1]TCE - ANEXO IV - Preencher'!K80)</f>
        <v>45965</v>
      </c>
      <c r="J71" s="5" t="str">
        <f>'[1]TCE - ANEXO IV - Preencher'!L80</f>
        <v>26251107733200000283550120000075691003202531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2915.21</v>
      </c>
    </row>
    <row r="72" spans="1:12" s="8" customFormat="1" ht="19.5" customHeight="1" x14ac:dyDescent="0.2">
      <c r="A72" s="3">
        <f>IFERROR(VLOOKUP(B72,'[1]DADOS (OCULTAR)'!$Q$3:$S$136,3,0),"")</f>
        <v>10739225002161</v>
      </c>
      <c r="B72" s="4" t="str">
        <f>'[1]TCE - ANEXO IV - Preencher'!C81</f>
        <v>UPA OLINDA - CG 001/2022</v>
      </c>
      <c r="C72" s="4" t="str">
        <f>'[1]TCE - ANEXO IV - Preencher'!E81</f>
        <v>3.1 - Combustíveis e Lubrificantes Automotivos</v>
      </c>
      <c r="D72" s="3">
        <f>'[1]TCE - ANEXO IV - Preencher'!F81</f>
        <v>52334233000124</v>
      </c>
      <c r="E72" s="5" t="str">
        <f>'[1]TCE - ANEXO IV - Preencher'!G81</f>
        <v>MULTI POSTO OUTLET COMÉRCIO DE COMBUSTÍVEIS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9328</v>
      </c>
      <c r="I72" s="6">
        <f>IF('[1]TCE - ANEXO IV - Preencher'!K81="","",'[1]TCE - ANEXO IV - Preencher'!K81)</f>
        <v>45965</v>
      </c>
      <c r="J72" s="5" t="str">
        <f>'[1]TCE - ANEXO IV - Preencher'!L81</f>
        <v>26251152334233000124550120000093281003201614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2663.09</v>
      </c>
    </row>
    <row r="73" spans="1:12" s="8" customFormat="1" ht="19.5" customHeight="1" x14ac:dyDescent="0.2">
      <c r="A73" s="3">
        <f>IFERROR(VLOOKUP(B73,'[1]DADOS (OCULTAR)'!$Q$3:$S$136,3,0),"")</f>
        <v>10739225002161</v>
      </c>
      <c r="B73" s="4" t="str">
        <f>'[1]TCE - ANEXO IV - Preencher'!C82</f>
        <v>UPA OLINDA - CG 001/2022</v>
      </c>
      <c r="C73" s="4" t="str">
        <f>'[1]TCE - ANEXO IV - Preencher'!E82</f>
        <v>3.1 - Combustíveis e Lubrificantes Automotivos</v>
      </c>
      <c r="D73" s="3">
        <f>'[1]TCE - ANEXO IV - Preencher'!F82</f>
        <v>1912250000322</v>
      </c>
      <c r="E73" s="5" t="str">
        <f>'[1]TCE - ANEXO IV - Preencher'!G82</f>
        <v>POSTO CANCUN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9790</v>
      </c>
      <c r="I73" s="6">
        <f>IF('[1]TCE - ANEXO IV - Preencher'!K82="","",'[1]TCE - ANEXO IV - Preencher'!K82)</f>
        <v>45965</v>
      </c>
      <c r="J73" s="5" t="str">
        <f>'[1]TCE - ANEXO IV - Preencher'!L82</f>
        <v>26251101912250000322550120000097901003201633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617.27</v>
      </c>
    </row>
    <row r="74" spans="1:12" s="8" customFormat="1" ht="19.5" customHeight="1" x14ac:dyDescent="0.2">
      <c r="A74" s="3">
        <f>IFERROR(VLOOKUP(B74,'[1]DADOS (OCULTAR)'!$Q$3:$S$136,3,0),"")</f>
        <v>10739225002161</v>
      </c>
      <c r="B74" s="4" t="str">
        <f>'[1]TCE - ANEXO IV - Preencher'!C83</f>
        <v>UPA OLINDA - CG 001/2022</v>
      </c>
      <c r="C74" s="4" t="str">
        <f>'[1]TCE - ANEXO IV - Preencher'!E83</f>
        <v>3.1 - Combustíveis e Lubrificantes Automotivos</v>
      </c>
      <c r="D74" s="3">
        <f>'[1]TCE - ANEXO IV - Preencher'!F83</f>
        <v>11251195000169</v>
      </c>
      <c r="E74" s="5" t="str">
        <f>'[1]TCE - ANEXO IV - Preencher'!G83</f>
        <v>POSTO FIJI COMÉRCIO DE COMBUSTÍVEIS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23223</v>
      </c>
      <c r="I74" s="6">
        <f>IF('[1]TCE - ANEXO IV - Preencher'!K83="","",'[1]TCE - ANEXO IV - Preencher'!K83)</f>
        <v>45965</v>
      </c>
      <c r="J74" s="5" t="str">
        <f>'[1]TCE - ANEXO IV - Preencher'!L83</f>
        <v>26251111251195000169550120000232231003201713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30</v>
      </c>
    </row>
    <row r="75" spans="1:12" s="8" customFormat="1" ht="19.5" customHeight="1" x14ac:dyDescent="0.2">
      <c r="A75" s="3">
        <f>IFERROR(VLOOKUP(B75,'[1]DADOS (OCULTAR)'!$Q$3:$S$136,3,0),"")</f>
        <v>10739225002161</v>
      </c>
      <c r="B75" s="4" t="str">
        <f>'[1]TCE - ANEXO IV - Preencher'!C84</f>
        <v>UPA OLINDA - CG 001/2022</v>
      </c>
      <c r="C75" s="4" t="str">
        <f>'[1]TCE - ANEXO IV - Preencher'!E84</f>
        <v xml:space="preserve">3.9 - Material para Manutenção de Bens Imóveis </v>
      </c>
      <c r="D75" s="3">
        <f>'[1]TCE - ANEXO IV - Preencher'!F84</f>
        <v>48327817000103</v>
      </c>
      <c r="E75" s="5" t="str">
        <f>'[1]TCE - ANEXO IV - Preencher'!G84</f>
        <v>ARMAZÉM LAJE CENTRAL - PERIMETRAL</v>
      </c>
      <c r="F75" s="5" t="str">
        <f>'[1]TCE - ANEXO IV - Preencher'!H84</f>
        <v>B</v>
      </c>
      <c r="G75" s="5" t="str">
        <f>'[1]TCE - ANEXO IV - Preencher'!I84</f>
        <v>N</v>
      </c>
      <c r="H75" s="5" t="str">
        <f>'[1]TCE - ANEXO IV - Preencher'!J84</f>
        <v>72916</v>
      </c>
      <c r="I75" s="6">
        <f>IF('[1]TCE - ANEXO IV - Preencher'!K84="","",'[1]TCE - ANEXO IV - Preencher'!K84)</f>
        <v>45965</v>
      </c>
      <c r="J75" s="5" t="str">
        <f>'[1]TCE - ANEXO IV - Preencher'!L84</f>
        <v>26251148327817000103650010000729161000817189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33.770000000000003</v>
      </c>
    </row>
    <row r="76" spans="1:12" s="8" customFormat="1" ht="19.5" customHeight="1" x14ac:dyDescent="0.2">
      <c r="A76" s="3">
        <f>IFERROR(VLOOKUP(B76,'[1]DADOS (OCULTAR)'!$Q$3:$S$136,3,0),"")</f>
        <v>10739225002161</v>
      </c>
      <c r="B76" s="4" t="str">
        <f>'[1]TCE - ANEXO IV - Preencher'!C85</f>
        <v>UPA OLINDA - CG 001/2022</v>
      </c>
      <c r="C76" s="4" t="str">
        <f>'[1]TCE - ANEXO IV - Preencher'!E85</f>
        <v xml:space="preserve">3.9 - Material para Manutenção de Bens Imóveis </v>
      </c>
      <c r="D76" s="3">
        <f>'[1]TCE - ANEXO IV - Preencher'!F85</f>
        <v>24425720000167</v>
      </c>
      <c r="E76" s="5" t="str">
        <f>'[1]TCE - ANEXO IV - Preencher'!G85</f>
        <v>ORIGINALSUP E EQUIPAMENTOS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010111</v>
      </c>
      <c r="I76" s="6">
        <f>IF('[1]TCE - ANEXO IV - Preencher'!K85="","",'[1]TCE - ANEXO IV - Preencher'!K85)</f>
        <v>45980</v>
      </c>
      <c r="J76" s="5" t="str">
        <f>'[1]TCE - ANEXO IV - Preencher'!L85</f>
        <v>26251124425720000167550010000101111510111234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290.10000000000002</v>
      </c>
    </row>
    <row r="77" spans="1:12" s="8" customFormat="1" ht="19.5" customHeight="1" x14ac:dyDescent="0.2">
      <c r="A77" s="3">
        <f>IFERROR(VLOOKUP(B77,'[1]DADOS (OCULTAR)'!$Q$3:$S$136,3,0),"")</f>
        <v>10739225002161</v>
      </c>
      <c r="B77" s="4" t="str">
        <f>'[1]TCE - ANEXO IV - Preencher'!C86</f>
        <v>UPA OLINDA - CG 001/2022</v>
      </c>
      <c r="C77" s="4" t="str">
        <f>'[1]TCE - ANEXO IV - Preencher'!E86</f>
        <v xml:space="preserve">3.9 - Material para Manutenção de Bens Imóveis </v>
      </c>
      <c r="D77" s="3">
        <f>'[1]TCE - ANEXO IV - Preencher'!F86</f>
        <v>48327817000103</v>
      </c>
      <c r="E77" s="5" t="str">
        <f>'[1]TCE - ANEXO IV - Preencher'!G86</f>
        <v>OLIVEIRA ARMAZÉM LAJE CENTRAL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000000219</v>
      </c>
      <c r="I77" s="6">
        <f>IF('[1]TCE - ANEXO IV - Preencher'!K86="","",'[1]TCE - ANEXO IV - Preencher'!K86)</f>
        <v>45980</v>
      </c>
      <c r="J77" s="5" t="str">
        <f>'[1]TCE - ANEXO IV - Preencher'!L86</f>
        <v>26251148327817000103550010000002191006223171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49.59</v>
      </c>
    </row>
    <row r="78" spans="1:12" s="8" customFormat="1" ht="19.5" customHeight="1" x14ac:dyDescent="0.2">
      <c r="A78" s="3">
        <f>IFERROR(VLOOKUP(B78,'[1]DADOS (OCULTAR)'!$Q$3:$S$136,3,0),"")</f>
        <v>10739225002161</v>
      </c>
      <c r="B78" s="4" t="str">
        <f>'[1]TCE - ANEXO IV - Preencher'!C87</f>
        <v>UPA OLINDA - CG 001/2022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48327817000103</v>
      </c>
      <c r="E78" s="5" t="str">
        <f>'[1]TCE - ANEXO IV - Preencher'!G87</f>
        <v>OLIVEIRA ARMAZÉM LAJE CENTRAL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000000221</v>
      </c>
      <c r="I78" s="6">
        <f>IF('[1]TCE - ANEXO IV - Preencher'!K87="","",'[1]TCE - ANEXO IV - Preencher'!K87)</f>
        <v>45986</v>
      </c>
      <c r="J78" s="5" t="str">
        <f>'[1]TCE - ANEXO IV - Preencher'!L87</f>
        <v>26251148327817000103550010000002211007744050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74.900000000000006</v>
      </c>
    </row>
    <row r="79" spans="1:12" s="8" customFormat="1" ht="19.5" customHeight="1" x14ac:dyDescent="0.2">
      <c r="A79" s="3">
        <f>IFERROR(VLOOKUP(B79,'[1]DADOS (OCULTAR)'!$Q$3:$S$136,3,0),"")</f>
        <v>10739225002161</v>
      </c>
      <c r="B79" s="4" t="str">
        <f>'[1]TCE - ANEXO IV - Preencher'!C88</f>
        <v>UPA OLINDA - CG 001/2022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21596658000188</v>
      </c>
      <c r="E79" s="5" t="str">
        <f>'[1]TCE - ANEXO IV - Preencher'!G88</f>
        <v>BEBECO AUTO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000016113</v>
      </c>
      <c r="I79" s="6">
        <f>IF('[1]TCE - ANEXO IV - Preencher'!K88="","",'[1]TCE - ANEXO IV - Preencher'!K88)</f>
        <v>45975</v>
      </c>
      <c r="J79" s="5" t="str">
        <f>'[1]TCE - ANEXO IV - Preencher'!L88</f>
        <v>26251121596658000188550010000161131720325537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45</v>
      </c>
    </row>
    <row r="80" spans="1:12" s="8" customFormat="1" ht="19.5" customHeight="1" x14ac:dyDescent="0.2">
      <c r="A80" s="3">
        <f>IFERROR(VLOOKUP(B80,'[1]DADOS (OCULTAR)'!$Q$3:$S$136,3,0),"")</f>
        <v>10739225002161</v>
      </c>
      <c r="B80" s="4" t="str">
        <f>'[1]TCE - ANEXO IV - Preencher'!C89</f>
        <v>UPA OLINDA - CG 001/2022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279531001056</v>
      </c>
      <c r="E80" s="5" t="str">
        <f>'[1]TCE - ANEXO IV - Preencher'!G89</f>
        <v>TUPAN CONSTRUÇÕES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88401</v>
      </c>
      <c r="I80" s="6">
        <f>IF('[1]TCE - ANEXO IV - Preencher'!K89="","",'[1]TCE - ANEXO IV - Preencher'!K89)</f>
        <v>45969</v>
      </c>
      <c r="J80" s="5" t="str">
        <f>'[1]TCE - ANEXO IV - Preencher'!L89</f>
        <v>26251100279531001056550020000884011120682445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87.94</v>
      </c>
    </row>
    <row r="81" spans="1:12" s="8" customFormat="1" ht="19.5" customHeight="1" x14ac:dyDescent="0.2">
      <c r="A81" s="3">
        <f>IFERROR(VLOOKUP(B81,'[1]DADOS (OCULTAR)'!$Q$3:$S$136,3,0),"")</f>
        <v>10739225002161</v>
      </c>
      <c r="B81" s="4" t="str">
        <f>'[1]TCE - ANEXO IV - Preencher'!C90</f>
        <v>UPA OLINDA - CG 001/2022</v>
      </c>
      <c r="C81" s="4" t="str">
        <f>'[1]TCE - ANEXO IV - Preencher'!E90</f>
        <v xml:space="preserve">3.9 - Material para Manutenção de Bens Imóveis </v>
      </c>
      <c r="D81" s="3">
        <f>'[1]TCE - ANEXO IV - Preencher'!F90</f>
        <v>279531001056</v>
      </c>
      <c r="E81" s="5" t="str">
        <f>'[1]TCE - ANEXO IV - Preencher'!G90</f>
        <v>TUPAN CONSTRUÇÕES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88670</v>
      </c>
      <c r="I81" s="6">
        <f>IF('[1]TCE - ANEXO IV - Preencher'!K90="","",'[1]TCE - ANEXO IV - Preencher'!K90)</f>
        <v>45974</v>
      </c>
      <c r="J81" s="5" t="str">
        <f>'[1]TCE - ANEXO IV - Preencher'!L90</f>
        <v>26251100279531001056550020000886701228137500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91.19</v>
      </c>
    </row>
    <row r="82" spans="1:12" s="8" customFormat="1" ht="19.5" customHeight="1" x14ac:dyDescent="0.2">
      <c r="A82" s="3">
        <f>IFERROR(VLOOKUP(B82,'[1]DADOS (OCULTAR)'!$Q$3:$S$136,3,0),"")</f>
        <v>10739225002161</v>
      </c>
      <c r="B82" s="4" t="str">
        <f>'[1]TCE - ANEXO IV - Preencher'!C91</f>
        <v>UPA OLINDA - CG 001/2022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22006201000139</v>
      </c>
      <c r="E82" s="5" t="str">
        <f>'[1]TCE - ANEXO IV - Preencher'!G91</f>
        <v>FORTPEL COMÉRCIO DE DESCARTÁVEIS LTDA PE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348158</v>
      </c>
      <c r="I82" s="6">
        <f>IF('[1]TCE - ANEXO IV - Preencher'!K91="","",'[1]TCE - ANEXO IV - Preencher'!K91)</f>
        <v>45974</v>
      </c>
      <c r="J82" s="5" t="str">
        <f>'[1]TCE - ANEXO IV - Preencher'!L91</f>
        <v>26251122006201000139550000003481581103481580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41.98</v>
      </c>
    </row>
    <row r="83" spans="1:12" s="8" customFormat="1" ht="19.5" customHeight="1" x14ac:dyDescent="0.2">
      <c r="A83" s="3">
        <f>IFERROR(VLOOKUP(B83,'[1]DADOS (OCULTAR)'!$Q$3:$S$136,3,0),"")</f>
        <v>10739225002161</v>
      </c>
      <c r="B83" s="4" t="str">
        <f>'[1]TCE - ANEXO IV - Preencher'!C92</f>
        <v>UPA OLINDA - CG 001/2022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21596658000188</v>
      </c>
      <c r="E83" s="5" t="str">
        <f>'[1]TCE - ANEXO IV - Preencher'!G92</f>
        <v>BEBECO AUTO LTDA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000016113</v>
      </c>
      <c r="I83" s="6">
        <f>IF('[1]TCE - ANEXO IV - Preencher'!K92="","",'[1]TCE - ANEXO IV - Preencher'!K92)</f>
        <v>45975</v>
      </c>
      <c r="J83" s="5" t="str">
        <f>'[1]TCE - ANEXO IV - Preencher'!L92</f>
        <v>26251121596658000188550010000161131720325537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479.9</v>
      </c>
    </row>
    <row r="84" spans="1:12" s="8" customFormat="1" ht="19.5" customHeight="1" x14ac:dyDescent="0.2">
      <c r="A84" s="3">
        <f>IFERROR(VLOOKUP(B84,'[1]DADOS (OCULTAR)'!$Q$3:$S$136,3,0),"")</f>
        <v>10739225002161</v>
      </c>
      <c r="B84" s="4" t="str">
        <f>'[1]TCE - ANEXO IV - Preencher'!C93</f>
        <v>UPA OLINDA - CG 001/2022</v>
      </c>
      <c r="C84" s="4" t="str">
        <f>'[1]TCE - ANEXO IV - Preencher'!E93</f>
        <v>3.99 - Outras despesas com Material de Consumo</v>
      </c>
      <c r="D84" s="3">
        <f>'[1]TCE - ANEXO IV - Preencher'!F93</f>
        <v>24560896000121</v>
      </c>
      <c r="E84" s="5" t="str">
        <f>'[1]TCE - ANEXO IV - Preencher'!G93</f>
        <v xml:space="preserve">ROBERTA M OLIVEIRA DE LIRA COMERCIO E SERVIÇOS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000004000</v>
      </c>
      <c r="I84" s="6">
        <f>IF('[1]TCE - ANEXO IV - Preencher'!K93="","",'[1]TCE - ANEXO IV - Preencher'!K93)</f>
        <v>45987</v>
      </c>
      <c r="J84" s="5" t="str">
        <f>'[1]TCE - ANEXO IV - Preencher'!L93</f>
        <v>26251124560896000121550010000040001120892729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906</v>
      </c>
    </row>
    <row r="85" spans="1:12" s="8" customFormat="1" ht="19.5" customHeight="1" x14ac:dyDescent="0.2">
      <c r="A85" s="3">
        <f>IFERROR(VLOOKUP(B85,'[1]DADOS (OCULTAR)'!$Q$3:$S$136,3,0),"")</f>
        <v>10739225002161</v>
      </c>
      <c r="B85" s="4" t="str">
        <f>'[1]TCE - ANEXO IV - Preencher'!C94</f>
        <v>UPA OLINDA - CG 001/2022</v>
      </c>
      <c r="C85" s="4" t="str">
        <f>'[1]TCE - ANEXO IV - Preencher'!E94</f>
        <v xml:space="preserve">3.8 - Uniformes, Tecidos e Aviamentos </v>
      </c>
      <c r="D85" s="3">
        <f>'[1]TCE - ANEXO IV - Preencher'!F94</f>
        <v>48327817000103</v>
      </c>
      <c r="E85" s="5" t="str">
        <f>'[1]TCE - ANEXO IV - Preencher'!G94</f>
        <v>OLIVEIRA ARMAZÉM LAJE CENTRAL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000000219</v>
      </c>
      <c r="I85" s="6">
        <f>IF('[1]TCE - ANEXO IV - Preencher'!K94="","",'[1]TCE - ANEXO IV - Preencher'!K94)</f>
        <v>45980</v>
      </c>
      <c r="J85" s="5" t="str">
        <f>'[1]TCE - ANEXO IV - Preencher'!L94</f>
        <v>26251148327817000103550010000002191006223171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49.9</v>
      </c>
    </row>
    <row r="86" spans="1:12" s="8" customFormat="1" ht="19.5" customHeight="1" x14ac:dyDescent="0.2">
      <c r="A86" s="3">
        <f>IFERROR(VLOOKUP(B86,'[1]DADOS (OCULTAR)'!$Q$3:$S$136,3,0),"")</f>
        <v>10739225002161</v>
      </c>
      <c r="B86" s="4" t="str">
        <f>'[1]TCE - ANEXO IV - Preencher'!C95</f>
        <v>UPA OLINDA - CG 001/2022</v>
      </c>
      <c r="C86" s="4" t="str">
        <f>'[1]TCE - ANEXO IV - Preencher'!E95</f>
        <v>6 - Equipamento e Material Permanente</v>
      </c>
      <c r="D86" s="3">
        <f>'[1]TCE - ANEXO IV - Preencher'!F95</f>
        <v>26289547000223</v>
      </c>
      <c r="E86" s="5" t="str">
        <f>'[1]TCE - ANEXO IV - Preencher'!G95</f>
        <v>CIRURGICA SALUTAR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183172</v>
      </c>
      <c r="I86" s="6">
        <f>IF('[1]TCE - ANEXO IV - Preencher'!K95="","",'[1]TCE - ANEXO IV - Preencher'!K95)</f>
        <v>45964</v>
      </c>
      <c r="J86" s="5" t="str">
        <f>'[1]TCE - ANEXO IV - Preencher'!L95</f>
        <v>35251126289547000223550020001831721064558957</v>
      </c>
      <c r="K86" s="5" t="str">
        <f>IF(F86="B",LEFT('[1]TCE - ANEXO IV - Preencher'!M95,2),IF(F86="S",LEFT('[1]TCE - ANEXO IV - Preencher'!M95,7),IF('[1]TCE - ANEXO IV - Preencher'!H95="","")))</f>
        <v>35</v>
      </c>
      <c r="L86" s="7">
        <f>'[1]TCE - ANEXO IV - Preencher'!N95</f>
        <v>30600</v>
      </c>
    </row>
    <row r="87" spans="1:12" s="8" customFormat="1" ht="19.5" customHeight="1" x14ac:dyDescent="0.2">
      <c r="A87" s="3">
        <f>IFERROR(VLOOKUP(B87,'[1]DADOS (OCULTAR)'!$Q$3:$S$136,3,0),"")</f>
        <v>10739225002161</v>
      </c>
      <c r="B87" s="4" t="str">
        <f>'[1]TCE - ANEXO IV - Preencher'!C96</f>
        <v>UPA OLINDA - CG 001/2022</v>
      </c>
      <c r="C87" s="4" t="str">
        <f>'[1]TCE - ANEXO IV - Preencher'!E96</f>
        <v>6 - Equipamento e Material Permanente</v>
      </c>
      <c r="D87" s="3">
        <f>'[1]TCE - ANEXO IV - Preencher'!F96</f>
        <v>9341616000109</v>
      </c>
      <c r="E87" s="5" t="str">
        <f>'[1]TCE - ANEXO IV - Preencher'!G96</f>
        <v>J DE SOUZA SOARES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3249</v>
      </c>
      <c r="I87" s="6">
        <f>IF('[1]TCE - ANEXO IV - Preencher'!K96="","",'[1]TCE - ANEXO IV - Preencher'!K96)</f>
        <v>45971</v>
      </c>
      <c r="J87" s="5" t="str">
        <f>'[1]TCE - ANEXO IV - Preencher'!L96</f>
        <v>26251109341616000109550010000032491100032499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9584</v>
      </c>
    </row>
    <row r="88" spans="1:12" s="8" customFormat="1" ht="19.5" customHeight="1" x14ac:dyDescent="0.2">
      <c r="A88" s="3">
        <f>IFERROR(VLOOKUP(B88,'[1]DADOS (OCULTAR)'!$Q$3:$S$136,3,0),"")</f>
        <v>10739225002161</v>
      </c>
      <c r="B88" s="4" t="str">
        <f>'[1]TCE - ANEXO IV - Preencher'!C97</f>
        <v>UPA OLINDA - CG 001/2022</v>
      </c>
      <c r="C88" s="4" t="str">
        <f>'[1]TCE - ANEXO IV - Preencher'!E97</f>
        <v>6 - Equipamento e Material Permanente</v>
      </c>
      <c r="D88" s="3">
        <f>'[1]TCE - ANEXO IV - Preencher'!F97</f>
        <v>8763492000189</v>
      </c>
      <c r="E88" s="5" t="str">
        <f>'[1]TCE - ANEXO IV - Preencher'!G97</f>
        <v>CARMAQ LTDA - EPP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000002242</v>
      </c>
      <c r="I88" s="6">
        <f>IF('[1]TCE - ANEXO IV - Preencher'!K97="","",'[1]TCE - ANEXO IV - Preencher'!K97)</f>
        <v>45978</v>
      </c>
      <c r="J88" s="5" t="str">
        <f>'[1]TCE - ANEXO IV - Preencher'!L97</f>
        <v>26251108763492000189550010000022421426700006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22400</v>
      </c>
    </row>
    <row r="89" spans="1:12" s="8" customFormat="1" ht="19.5" customHeight="1" x14ac:dyDescent="0.2">
      <c r="A89" s="3">
        <f>IFERROR(VLOOKUP(B89,'[1]DADOS (OCULTAR)'!$Q$3:$S$136,3,0),"")</f>
        <v>10739225002161</v>
      </c>
      <c r="B89" s="4" t="str">
        <f>'[1]TCE - ANEXO IV - Preencher'!C98</f>
        <v>UPA OLINDA - CG 001/2022</v>
      </c>
      <c r="C89" s="4" t="str">
        <f>'[1]TCE - ANEXO IV - Preencher'!E98</f>
        <v>6 - Equipamento e Material Permanente</v>
      </c>
      <c r="D89" s="3">
        <f>'[1]TCE - ANEXO IV - Preencher'!F98</f>
        <v>61502324001941</v>
      </c>
      <c r="E89" s="5" t="str">
        <f>'[1]TCE - ANEXO IV - Preencher'!G98</f>
        <v>REFRIGELO CLIMATIZAÇÃO DE AMBIENTES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000336122</v>
      </c>
      <c r="I89" s="6">
        <f>IF('[1]TCE - ANEXO IV - Preencher'!K98="","",'[1]TCE - ANEXO IV - Preencher'!K98)</f>
        <v>45986</v>
      </c>
      <c r="J89" s="5" t="str">
        <f>'[1]TCE - ANEXO IV - Preencher'!L98</f>
        <v>25251161502324001941550010003361221386602815</v>
      </c>
      <c r="K89" s="5" t="str">
        <f>IF(F89="B",LEFT('[1]TCE - ANEXO IV - Preencher'!M98,2),IF(F89="S",LEFT('[1]TCE - ANEXO IV - Preencher'!M98,7),IF('[1]TCE - ANEXO IV - Preencher'!H98="","")))</f>
        <v>25</v>
      </c>
      <c r="L89" s="7">
        <f>'[1]TCE - ANEXO IV - Preencher'!N98</f>
        <v>28621.35</v>
      </c>
    </row>
    <row r="90" spans="1:12" s="8" customFormat="1" ht="19.5" customHeight="1" x14ac:dyDescent="0.2">
      <c r="A90" s="3">
        <f>IFERROR(VLOOKUP(B90,'[1]DADOS (OCULTAR)'!$Q$3:$S$136,3,0),"")</f>
        <v>10739225002161</v>
      </c>
      <c r="B90" s="4" t="str">
        <f>'[1]TCE - ANEXO IV - Preencher'!C99</f>
        <v>UPA OLINDA - CG 001/2022</v>
      </c>
      <c r="C90" s="4" t="str">
        <f>'[1]TCE - ANEXO IV - Preencher'!E99</f>
        <v>3.12 - Material Hospitalar</v>
      </c>
      <c r="D90" s="3">
        <f>'[1]TCE - ANEXO IV - Preencher'!F99</f>
        <v>59411408000107</v>
      </c>
      <c r="E90" s="5" t="str">
        <f>'[1]TCE - ANEXO IV - Preencher'!G99</f>
        <v>JL MED COMERCIO DE MATERIAL MÉDICO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000000057</v>
      </c>
      <c r="I90" s="6">
        <f>IF('[1]TCE - ANEXO IV - Preencher'!K99="","",'[1]TCE - ANEXO IV - Preencher'!K99)</f>
        <v>45988</v>
      </c>
      <c r="J90" s="5" t="str">
        <f>'[1]TCE - ANEXO IV - Preencher'!L99</f>
        <v>26251159411408000107550010000000571000000287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3600</v>
      </c>
    </row>
    <row r="91" spans="1:12" s="8" customFormat="1" ht="19.5" customHeight="1" x14ac:dyDescent="0.2">
      <c r="A91" s="3">
        <f>IFERROR(VLOOKUP(B91,'[1]DADOS (OCULTAR)'!$Q$3:$S$136,3,0),"")</f>
        <v>10739225002161</v>
      </c>
      <c r="B91" s="4" t="str">
        <f>'[1]TCE - ANEXO IV - Preencher'!C100</f>
        <v>UPA OLINDA - CG 001/2022</v>
      </c>
      <c r="C91" s="4" t="str">
        <f>'[1]TCE - ANEXO IV - Preencher'!E100</f>
        <v>3.12 - Material Hospitalar</v>
      </c>
      <c r="D91" s="3">
        <f>'[1]TCE - ANEXO IV - Preencher'!F100</f>
        <v>28145496000100</v>
      </c>
      <c r="E91" s="5" t="str">
        <f>'[1]TCE - ANEXO IV - Preencher'!G100</f>
        <v>IGEMEDIC DISTRIBUIDORA  HOSPITALAR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000005585</v>
      </c>
      <c r="I91" s="6">
        <f>IF('[1]TCE - ANEXO IV - Preencher'!K100="","",'[1]TCE - ANEXO IV - Preencher'!K100)</f>
        <v>45978</v>
      </c>
      <c r="J91" s="5" t="str">
        <f>'[1]TCE - ANEXO IV - Preencher'!L100</f>
        <v>26251128145496000100550010000055851909836614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1672.06</v>
      </c>
    </row>
    <row r="92" spans="1:12" s="8" customFormat="1" ht="19.5" customHeight="1" x14ac:dyDescent="0.2">
      <c r="A92" s="3">
        <f>IFERROR(VLOOKUP(B92,'[1]DADOS (OCULTAR)'!$Q$3:$S$136,3,0),"")</f>
        <v>10739225002161</v>
      </c>
      <c r="B92" s="4" t="str">
        <f>'[1]TCE - ANEXO IV - Preencher'!C101</f>
        <v>UPA OLINDA - CG 001/2022</v>
      </c>
      <c r="C92" s="4" t="str">
        <f>'[1]TCE - ANEXO IV - Preencher'!E101</f>
        <v>3.12 - Material Hospitalar</v>
      </c>
      <c r="D92" s="3">
        <f>'[1]TCE - ANEXO IV - Preencher'!F101</f>
        <v>3817043000152</v>
      </c>
      <c r="E92" s="5" t="str">
        <f>'[1]TCE - ANEXO IV - Preencher'!G101</f>
        <v>PHARMAPLUS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87639</v>
      </c>
      <c r="I92" s="6">
        <f>IF('[1]TCE - ANEXO IV - Preencher'!K101="","",'[1]TCE - ANEXO IV - Preencher'!K101)</f>
        <v>45971</v>
      </c>
      <c r="J92" s="5" t="str">
        <f>'[1]TCE - ANEXO IV - Preencher'!L101</f>
        <v>26251103817043000152550010000876391116662482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6720</v>
      </c>
    </row>
    <row r="93" spans="1:12" s="8" customFormat="1" ht="19.5" customHeight="1" x14ac:dyDescent="0.2">
      <c r="A93" s="3">
        <f>IFERROR(VLOOKUP(B93,'[1]DADOS (OCULTAR)'!$Q$3:$S$136,3,0),"")</f>
        <v>10739225002161</v>
      </c>
      <c r="B93" s="4" t="str">
        <f>'[1]TCE - ANEXO IV - Preencher'!C102</f>
        <v>UPA OLINDA - CG 001/2022</v>
      </c>
      <c r="C93" s="4" t="str">
        <f>'[1]TCE - ANEXO IV - Preencher'!E102</f>
        <v>3.4 - Material Farmacológico</v>
      </c>
      <c r="D93" s="3">
        <f>'[1]TCE - ANEXO IV - Preencher'!F102</f>
        <v>10978106000118</v>
      </c>
      <c r="E93" s="5" t="str">
        <f>'[1]TCE - ANEXO IV - Preencher'!G102</f>
        <v>CIRURGICA FAMED DISTRIBUIDORA DE PRODUTOS HOSPITALARES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000003926</v>
      </c>
      <c r="I93" s="6">
        <f>IF('[1]TCE - ANEXO IV - Preencher'!K102="","",'[1]TCE - ANEXO IV - Preencher'!K102)</f>
        <v>45980</v>
      </c>
      <c r="J93" s="5" t="str">
        <f>'[1]TCE - ANEXO IV - Preencher'!L102</f>
        <v>26251110978106000118550010000039261613390020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300</v>
      </c>
    </row>
    <row r="94" spans="1:12" s="8" customFormat="1" ht="19.5" customHeight="1" x14ac:dyDescent="0.2">
      <c r="A94" s="3">
        <f>IFERROR(VLOOKUP(B94,'[1]DADOS (OCULTAR)'!$Q$3:$S$136,3,0),"")</f>
        <v>10739225002161</v>
      </c>
      <c r="B94" s="4" t="str">
        <f>'[1]TCE - ANEXO IV - Preencher'!C103</f>
        <v>UPA OLINDA - CG 001/2022</v>
      </c>
      <c r="C94" s="4" t="str">
        <f>'[1]TCE - ANEXO IV - Preencher'!E103</f>
        <v>3.4 - Material Farmacológico</v>
      </c>
      <c r="D94" s="3">
        <f>'[1]TCE - ANEXO IV - Preencher'!F103</f>
        <v>21939878000167</v>
      </c>
      <c r="E94" s="5" t="str">
        <f>'[1]TCE - ANEXO IV - Preencher'!G103</f>
        <v>BEM ESTAR PRODUTOS FARMACEUTICOS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000012157</v>
      </c>
      <c r="I94" s="6">
        <f>IF('[1]TCE - ANEXO IV - Preencher'!K103="","",'[1]TCE - ANEXO IV - Preencher'!K103)</f>
        <v>45975</v>
      </c>
      <c r="J94" s="5" t="str">
        <f>'[1]TCE - ANEXO IV - Preencher'!L103</f>
        <v>26251121939878000167550010000121571141820009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2084.6999999999998</v>
      </c>
    </row>
    <row r="95" spans="1:12" s="8" customFormat="1" ht="19.5" customHeight="1" x14ac:dyDescent="0.2">
      <c r="A95" s="3">
        <f>IFERROR(VLOOKUP(B95,'[1]DADOS (OCULTAR)'!$Q$3:$S$136,3,0),"")</f>
        <v>10739225002161</v>
      </c>
      <c r="B95" s="4" t="str">
        <f>'[1]TCE - ANEXO IV - Preencher'!C104</f>
        <v>UPA OLINDA - CG 001/2022</v>
      </c>
      <c r="C95" s="4" t="str">
        <f>'[1]TCE - ANEXO IV - Preencher'!E104</f>
        <v>3.4 - Material Farmacológico</v>
      </c>
      <c r="D95" s="3">
        <f>'[1]TCE - ANEXO IV - Preencher'!F104</f>
        <v>1687725000162</v>
      </c>
      <c r="E95" s="5" t="str">
        <f>'[1]TCE - ANEXO IV - Preencher'!G104</f>
        <v>CENTRO ESPECIALIZADO EM NUTRIÇÃO ENTERAL E PARENTAL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000062328</v>
      </c>
      <c r="I95" s="6">
        <f>IF('[1]TCE - ANEXO IV - Preencher'!K104="","",'[1]TCE - ANEXO IV - Preencher'!K104)</f>
        <v>45979</v>
      </c>
      <c r="J95" s="5" t="str">
        <f>'[1]TCE - ANEXO IV - Preencher'!L104</f>
        <v>26251101687725000162550010000623281643530000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880.2</v>
      </c>
    </row>
    <row r="96" spans="1:12" s="8" customFormat="1" ht="19.5" customHeight="1" x14ac:dyDescent="0.2">
      <c r="A96" s="3">
        <f>IFERROR(VLOOKUP(B96,'[1]DADOS (OCULTAR)'!$Q$3:$S$136,3,0),"")</f>
        <v>10739225002161</v>
      </c>
      <c r="B96" s="4" t="str">
        <f>'[1]TCE - ANEXO IV - Preencher'!C105</f>
        <v>UPA OLINDA - CG 001/2022</v>
      </c>
      <c r="C96" s="4" t="str">
        <f>'[1]TCE - ANEXO IV - Preencher'!E105</f>
        <v>3.4 - Material Farmacológico</v>
      </c>
      <c r="D96" s="3">
        <f>'[1]TCE - ANEXO IV - Preencher'!F105</f>
        <v>3817043000152</v>
      </c>
      <c r="E96" s="5" t="str">
        <f>'[1]TCE - ANEXO IV - Preencher'!G105</f>
        <v>PHARMAPLUS LTDA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87609</v>
      </c>
      <c r="I96" s="6">
        <f>IF('[1]TCE - ANEXO IV - Preencher'!K105="","",'[1]TCE - ANEXO IV - Preencher'!K105)</f>
        <v>45971</v>
      </c>
      <c r="J96" s="5" t="str">
        <f>'[1]TCE - ANEXO IV - Preencher'!L105</f>
        <v>26251103817043000152550010000876091138212146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4695.5</v>
      </c>
    </row>
    <row r="97" spans="1:12" s="8" customFormat="1" ht="19.5" customHeight="1" x14ac:dyDescent="0.2">
      <c r="A97" s="3">
        <f>IFERROR(VLOOKUP(B97,'[1]DADOS (OCULTAR)'!$Q$3:$S$136,3,0),"")</f>
        <v>10739225002161</v>
      </c>
      <c r="B97" s="4" t="str">
        <f>'[1]TCE - ANEXO IV - Preencher'!C106</f>
        <v>UPA OLINDA - CG 001/2022</v>
      </c>
      <c r="C97" s="4" t="str">
        <f>'[1]TCE - ANEXO IV - Preencher'!E106</f>
        <v>3.4 - Material Farmacológico</v>
      </c>
      <c r="D97" s="3">
        <f>'[1]TCE - ANEXO IV - Preencher'!F106</f>
        <v>9007162000126</v>
      </c>
      <c r="E97" s="5" t="str">
        <f>'[1]TCE - ANEXO IV - Preencher'!G106</f>
        <v>MAUÉS LOBATO COM. E REP LTDA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000104560</v>
      </c>
      <c r="I97" s="6">
        <f>IF('[1]TCE - ANEXO IV - Preencher'!K106="","",'[1]TCE - ANEXO IV - Preencher'!K106)</f>
        <v>45971</v>
      </c>
      <c r="J97" s="5" t="str">
        <f>'[1]TCE - ANEXO IV - Preencher'!L106</f>
        <v>26251109007162000126550010001045601973845918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8882.5</v>
      </c>
    </row>
    <row r="98" spans="1:12" s="8" customFormat="1" ht="19.5" customHeight="1" x14ac:dyDescent="0.2">
      <c r="A98" s="3">
        <f>IFERROR(VLOOKUP(B98,'[1]DADOS (OCULTAR)'!$Q$3:$S$136,3,0),"")</f>
        <v>10739225002161</v>
      </c>
      <c r="B98" s="4" t="str">
        <f>'[1]TCE - ANEXO IV - Preencher'!C107</f>
        <v>UPA OLINDA - CG 001/2022</v>
      </c>
      <c r="C98" s="4" t="str">
        <f>'[1]TCE - ANEXO IV - Preencher'!E107</f>
        <v>3.4 - Material Farmacológico</v>
      </c>
      <c r="D98" s="3">
        <f>'[1]TCE - ANEXO IV - Preencher'!F107</f>
        <v>67729178000653</v>
      </c>
      <c r="E98" s="5" t="str">
        <f>'[1]TCE - ANEXO IV - Preencher'!G107</f>
        <v>COMERCIAL CIRURGICA RIOCLARENSE LTDA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0119137</v>
      </c>
      <c r="I98" s="6">
        <f>IF('[1]TCE - ANEXO IV - Preencher'!K107="","",'[1]TCE - ANEXO IV - Preencher'!K107)</f>
        <v>45982</v>
      </c>
      <c r="J98" s="5" t="str">
        <f>'[1]TCE - ANEXO IV - Preencher'!L107</f>
        <v>26251167729178000653550010001191371705251395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2765</v>
      </c>
    </row>
    <row r="99" spans="1:12" s="8" customFormat="1" ht="19.5" customHeight="1" x14ac:dyDescent="0.2">
      <c r="A99" s="3">
        <f>IFERROR(VLOOKUP(B99,'[1]DADOS (OCULTAR)'!$Q$3:$S$136,3,0),"")</f>
        <v>10739225002161</v>
      </c>
      <c r="B99" s="4" t="str">
        <f>'[1]TCE - ANEXO IV - Preencher'!C108</f>
        <v>UPA OLINDA - CG 001/2022</v>
      </c>
      <c r="C99" s="4" t="str">
        <f>'[1]TCE - ANEXO IV - Preencher'!E108</f>
        <v>3.4 - Material Farmacológico</v>
      </c>
      <c r="D99" s="3">
        <f>'[1]TCE - ANEXO IV - Preencher'!F108</f>
        <v>15218561000139</v>
      </c>
      <c r="E99" s="5" t="str">
        <f>'[1]TCE - ANEXO IV - Preencher'!G108</f>
        <v>NNMED DIST IMP E EXPORT DE MED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000188905</v>
      </c>
      <c r="I99" s="6">
        <f>IF('[1]TCE - ANEXO IV - Preencher'!K108="","",'[1]TCE - ANEXO IV - Preencher'!K108)</f>
        <v>45986</v>
      </c>
      <c r="J99" s="5" t="str">
        <f>'[1]TCE - ANEXO IV - Preencher'!L108</f>
        <v>25251115218561000139550010001889051649293610</v>
      </c>
      <c r="K99" s="5" t="str">
        <f>IF(F99="B",LEFT('[1]TCE - ANEXO IV - Preencher'!M108,2),IF(F99="S",LEFT('[1]TCE - ANEXO IV - Preencher'!M108,7),IF('[1]TCE - ANEXO IV - Preencher'!H108="","")))</f>
        <v>25</v>
      </c>
      <c r="L99" s="7">
        <f>'[1]TCE - ANEXO IV - Preencher'!N108</f>
        <v>65.680000000000007</v>
      </c>
    </row>
    <row r="100" spans="1:12" s="8" customFormat="1" ht="19.5" customHeight="1" x14ac:dyDescent="0.2">
      <c r="A100" s="3">
        <f>IFERROR(VLOOKUP(B100,'[1]DADOS (OCULTAR)'!$Q$3:$S$136,3,0),"")</f>
        <v>10739225002161</v>
      </c>
      <c r="B100" s="4" t="str">
        <f>'[1]TCE - ANEXO IV - Preencher'!C109</f>
        <v>UPA OLINDA - CG 001/2022</v>
      </c>
      <c r="C100" s="4" t="str">
        <f>'[1]TCE - ANEXO IV - Preencher'!E109</f>
        <v>3.4 - Material Farmacológico</v>
      </c>
      <c r="D100" s="3">
        <f>'[1]TCE - ANEXO IV - Preencher'!F109</f>
        <v>9441460000120</v>
      </c>
      <c r="E100" s="5" t="str">
        <f>'[1]TCE - ANEXO IV - Preencher'!G109</f>
        <v>PADRÃO DIST DE PRODUTOS E EQUIP HOSP PADRE CALLOU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000387773</v>
      </c>
      <c r="I100" s="6">
        <f>IF('[1]TCE - ANEXO IV - Preencher'!K109="","",'[1]TCE - ANEXO IV - Preencher'!K109)</f>
        <v>45979</v>
      </c>
      <c r="J100" s="5" t="str">
        <f>'[1]TCE - ANEXO IV - Preencher'!L109</f>
        <v>26251109441460000120550010003877731725229931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408.4</v>
      </c>
    </row>
    <row r="101" spans="1:12" s="8" customFormat="1" ht="19.5" customHeight="1" x14ac:dyDescent="0.2">
      <c r="A101" s="3">
        <f>IFERROR(VLOOKUP(B101,'[1]DADOS (OCULTAR)'!$Q$3:$S$136,3,0),"")</f>
        <v>10739225002161</v>
      </c>
      <c r="B101" s="4" t="str">
        <f>'[1]TCE - ANEXO IV - Preencher'!C110</f>
        <v>UPA OLINDA - CG 001/2022</v>
      </c>
      <c r="C101" s="4" t="str">
        <f>'[1]TCE - ANEXO IV - Preencher'!E110</f>
        <v>3.14 - Alimentação Preparada</v>
      </c>
      <c r="D101" s="3">
        <f>'[1]TCE - ANEXO IV - Preencher'!F110</f>
        <v>7160019000225</v>
      </c>
      <c r="E101" s="5" t="str">
        <f>'[1]TCE - ANEXO IV - Preencher'!G110</f>
        <v>VITALE COMÉRCIO S/A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13621</v>
      </c>
      <c r="I101" s="6">
        <f>IF('[1]TCE - ANEXO IV - Preencher'!K110="","",'[1]TCE - ANEXO IV - Preencher'!K110)</f>
        <v>45978</v>
      </c>
      <c r="J101" s="5" t="str">
        <f>'[1]TCE - ANEXO IV - Preencher'!L110</f>
        <v>26251107160019000225550010000136211520792236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319</v>
      </c>
    </row>
    <row r="102" spans="1:12" s="8" customFormat="1" ht="19.5" customHeight="1" x14ac:dyDescent="0.2">
      <c r="A102" s="3">
        <f>IFERROR(VLOOKUP(B102,'[1]DADOS (OCULTAR)'!$Q$3:$S$136,3,0),"")</f>
        <v>10739225002161</v>
      </c>
      <c r="B102" s="4" t="str">
        <f>'[1]TCE - ANEXO IV - Preencher'!C111</f>
        <v>UPA OLINDA - CG 001/2022</v>
      </c>
      <c r="C102" s="4" t="str">
        <f>'[1]TCE - ANEXO IV - Preencher'!E111</f>
        <v>5.16 - Serviços Médico-Hospitalares, Odotonlogia e Laboratoriais</v>
      </c>
      <c r="D102" s="3">
        <f>'[1]TCE - ANEXO IV - Preencher'!F111</f>
        <v>49158362000102</v>
      </c>
      <c r="E102" s="5" t="str">
        <f>'[1]TCE - ANEXO IV - Preencher'!G111</f>
        <v>ONIXMED ATIVIDADES MÉDICAS LTDA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000003668</v>
      </c>
      <c r="I102" s="6">
        <f>IF('[1]TCE - ANEXO IV - Preencher'!K111="","",'[1]TCE - ANEXO IV - Preencher'!K111)</f>
        <v>46000</v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2609600</v>
      </c>
      <c r="L102" s="7">
        <f>'[1]TCE - ANEXO IV - Preencher'!N111</f>
        <v>2250</v>
      </c>
    </row>
    <row r="103" spans="1:12" s="8" customFormat="1" ht="19.5" customHeight="1" x14ac:dyDescent="0.2">
      <c r="A103" s="3">
        <f>IFERROR(VLOOKUP(B103,'[1]DADOS (OCULTAR)'!$Q$3:$S$136,3,0),"")</f>
        <v>10739225002161</v>
      </c>
      <c r="B103" s="4" t="str">
        <f>'[1]TCE - ANEXO IV - Preencher'!C112</f>
        <v>UPA OLINDA - CG 001/2022</v>
      </c>
      <c r="C103" s="4" t="str">
        <f>'[1]TCE - ANEXO IV - Preencher'!E112</f>
        <v>5.16 - Serviços Médico-Hospitalares, Odotonlogia e Laboratoriais</v>
      </c>
      <c r="D103" s="3">
        <f>'[1]TCE - ANEXO IV - Preencher'!F112</f>
        <v>49159260000101</v>
      </c>
      <c r="E103" s="5" t="str">
        <f>'[1]TCE - ANEXO IV - Preencher'!G112</f>
        <v>MEDVIDA ATIVIDADES MÉDICAS LTDA</v>
      </c>
      <c r="F103" s="5" t="str">
        <f>'[1]TCE - ANEXO IV - Preencher'!H112</f>
        <v>S</v>
      </c>
      <c r="G103" s="5" t="str">
        <f>'[1]TCE - ANEXO IV - Preencher'!I112</f>
        <v>S</v>
      </c>
      <c r="H103" s="5" t="str">
        <f>'[1]TCE - ANEXO IV - Preencher'!J112</f>
        <v>000003720</v>
      </c>
      <c r="I103" s="6">
        <f>IF('[1]TCE - ANEXO IV - Preencher'!K112="","",'[1]TCE - ANEXO IV - Preencher'!K112)</f>
        <v>46002</v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2609600</v>
      </c>
      <c r="L103" s="7">
        <f>'[1]TCE - ANEXO IV - Preencher'!N112</f>
        <v>10450</v>
      </c>
    </row>
    <row r="104" spans="1:12" s="8" customFormat="1" ht="19.5" customHeight="1" x14ac:dyDescent="0.2">
      <c r="A104" s="3">
        <f>IFERROR(VLOOKUP(B104,'[1]DADOS (OCULTAR)'!$Q$3:$S$136,3,0),"")</f>
        <v>10739225002161</v>
      </c>
      <c r="B104" s="4" t="str">
        <f>'[1]TCE - ANEXO IV - Preencher'!C113</f>
        <v>UPA OLINDA - CG 001/2022</v>
      </c>
      <c r="C104" s="4" t="str">
        <f>'[1]TCE - ANEXO IV - Preencher'!E113</f>
        <v>5.16 - Serviços Médico-Hospitalares, Odotonlogia e Laboratoriais</v>
      </c>
      <c r="D104" s="3">
        <f>'[1]TCE - ANEXO IV - Preencher'!F113</f>
        <v>45969705000150</v>
      </c>
      <c r="E104" s="5" t="str">
        <f>'[1]TCE - ANEXO IV - Preencher'!G113</f>
        <v>MEDVIDA ATIVIDADES MÉDICAS LTDA</v>
      </c>
      <c r="F104" s="5" t="str">
        <f>'[1]TCE - ANEXO IV - Preencher'!H113</f>
        <v>S</v>
      </c>
      <c r="G104" s="5" t="str">
        <f>'[1]TCE - ANEXO IV - Preencher'!I113</f>
        <v>S</v>
      </c>
      <c r="H104" s="5" t="str">
        <f>'[1]TCE - ANEXO IV - Preencher'!J113</f>
        <v>000002171</v>
      </c>
      <c r="I104" s="6">
        <f>IF('[1]TCE - ANEXO IV - Preencher'!K113="","",'[1]TCE - ANEXO IV - Preencher'!K113)</f>
        <v>46002</v>
      </c>
      <c r="J104" s="5">
        <f>'[1]TCE - ANEXO IV - Preencher'!L113</f>
        <v>0</v>
      </c>
      <c r="K104" s="5" t="e">
        <f>IF(F104="B",LEFT('[1]TCE - ANEXO IV - Preencher'!#REF!,2),IF(F104="S",LEFT('[1]TCE - ANEXO IV - Preencher'!#REF!,7),IF('[1]TCE - ANEXO IV - Preencher'!H113="","")))</f>
        <v>#REF!</v>
      </c>
      <c r="L104" s="7">
        <f>'[1]TCE - ANEXO IV - Preencher'!N113</f>
        <v>12825</v>
      </c>
    </row>
    <row r="105" spans="1:12" s="8" customFormat="1" ht="19.5" customHeight="1" x14ac:dyDescent="0.2">
      <c r="A105" s="3">
        <f>IFERROR(VLOOKUP(B105,'[1]DADOS (OCULTAR)'!$Q$3:$S$136,3,0),"")</f>
        <v>10739225002161</v>
      </c>
      <c r="B105" s="4" t="str">
        <f>'[1]TCE - ANEXO IV - Preencher'!C114</f>
        <v>UPA OLINDA - CG 001/2022</v>
      </c>
      <c r="C105" s="4" t="str">
        <f>'[1]TCE - ANEXO IV - Preencher'!E114</f>
        <v>5.16 - Serviços Médico-Hospitalares, Odotonlogia e Laboratoriais</v>
      </c>
      <c r="D105" s="3">
        <f>'[1]TCE - ANEXO IV - Preencher'!F114</f>
        <v>43644880000141</v>
      </c>
      <c r="E105" s="5" t="str">
        <f>'[1]TCE - ANEXO IV - Preencher'!G114</f>
        <v>PORTALMED ATIVIDADES MEDICAS LTDA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000001712</v>
      </c>
      <c r="I105" s="6">
        <f>IF('[1]TCE - ANEXO IV - Preencher'!K114="","",'[1]TCE - ANEXO IV - Preencher'!K114)</f>
        <v>46000</v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2609600</v>
      </c>
      <c r="L105" s="7">
        <f>'[1]TCE - ANEXO IV - Preencher'!N114</f>
        <v>4500</v>
      </c>
    </row>
    <row r="106" spans="1:12" s="8" customFormat="1" ht="19.5" customHeight="1" x14ac:dyDescent="0.2">
      <c r="A106" s="3">
        <f>IFERROR(VLOOKUP(B106,'[1]DADOS (OCULTAR)'!$Q$3:$S$136,3,0),"")</f>
        <v>10739225002161</v>
      </c>
      <c r="B106" s="4" t="str">
        <f>'[1]TCE - ANEXO IV - Preencher'!C115</f>
        <v>UPA OLINDA - CG 001/2022</v>
      </c>
      <c r="C106" s="4" t="str">
        <f>'[1]TCE - ANEXO IV - Preencher'!E115</f>
        <v>5.16 - Serviços Médico-Hospitalares, Odotonlogia e Laboratoriais</v>
      </c>
      <c r="D106" s="3">
        <f>'[1]TCE - ANEXO IV - Preencher'!F115</f>
        <v>49158362000102</v>
      </c>
      <c r="E106" s="5" t="str">
        <f>'[1]TCE - ANEXO IV - Preencher'!G115</f>
        <v>ONIXMED ATIVIDADES MÉDICAS LTDA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000003669</v>
      </c>
      <c r="I106" s="6">
        <f>IF('[1]TCE - ANEXO IV - Preencher'!K115="","",'[1]TCE - ANEXO IV - Preencher'!K115)</f>
        <v>46000</v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2609600</v>
      </c>
      <c r="L106" s="7">
        <f>'[1]TCE - ANEXO IV - Preencher'!N115</f>
        <v>4200</v>
      </c>
    </row>
    <row r="107" spans="1:12" s="8" customFormat="1" ht="19.5" customHeight="1" x14ac:dyDescent="0.2">
      <c r="A107" s="3">
        <f>IFERROR(VLOOKUP(B107,'[1]DADOS (OCULTAR)'!$Q$3:$S$136,3,0),"")</f>
        <v>10739225002161</v>
      </c>
      <c r="B107" s="4" t="str">
        <f>'[1]TCE - ANEXO IV - Preencher'!C116</f>
        <v>UPA OLINDA - CG 001/2022</v>
      </c>
      <c r="C107" s="4" t="str">
        <f>'[1]TCE - ANEXO IV - Preencher'!E116</f>
        <v>5.16 - Serviços Médico-Hospitalares, Odotonlogia e Laboratoriais</v>
      </c>
      <c r="D107" s="3">
        <f>'[1]TCE - ANEXO IV - Preencher'!F116</f>
        <v>62013325000166</v>
      </c>
      <c r="E107" s="5" t="str">
        <f>'[1]TCE - ANEXO IV - Preencher'!G116</f>
        <v>VITORIA SOUZA SERVIÇOS ODONTOLÓGICOS LTDA</v>
      </c>
      <c r="F107" s="5" t="str">
        <f>'[1]TCE - ANEXO IV - Preencher'!H116</f>
        <v>S</v>
      </c>
      <c r="G107" s="5" t="str">
        <f>'[1]TCE - ANEXO IV - Preencher'!I116</f>
        <v>S</v>
      </c>
      <c r="H107" s="5" t="str">
        <f>'[1]TCE - ANEXO IV - Preencher'!J116</f>
        <v>000000006</v>
      </c>
      <c r="I107" s="6">
        <f>IF('[1]TCE - ANEXO IV - Preencher'!K116="","",'[1]TCE - ANEXO IV - Preencher'!K116)</f>
        <v>45992</v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2609600</v>
      </c>
      <c r="L107" s="7">
        <f>'[1]TCE - ANEXO IV - Preencher'!N116</f>
        <v>6750</v>
      </c>
    </row>
    <row r="108" spans="1:12" s="8" customFormat="1" ht="19.5" customHeight="1" x14ac:dyDescent="0.2">
      <c r="A108" s="3">
        <f>IFERROR(VLOOKUP(B108,'[1]DADOS (OCULTAR)'!$Q$3:$S$136,3,0),"")</f>
        <v>10739225002161</v>
      </c>
      <c r="B108" s="4" t="str">
        <f>'[1]TCE - ANEXO IV - Preencher'!C117</f>
        <v>UPA OLINDA - CG 001/2022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59790392000182</v>
      </c>
      <c r="E108" s="5" t="str">
        <f>'[1]TCE - ANEXO IV - Preencher'!G117</f>
        <v>PROTECTION ASSISTENCE LIFE ASSISTENCIA E SERVIÇOS MÉDICOS LTDA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000000007</v>
      </c>
      <c r="I108" s="6">
        <f>IF('[1]TCE - ANEXO IV - Preencher'!K117="","",'[1]TCE - ANEXO IV - Preencher'!K117)</f>
        <v>45992</v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3000</v>
      </c>
    </row>
    <row r="109" spans="1:12" s="8" customFormat="1" ht="19.5" customHeight="1" x14ac:dyDescent="0.2">
      <c r="A109" s="3">
        <f>IFERROR(VLOOKUP(B109,'[1]DADOS (OCULTAR)'!$Q$3:$S$136,3,0),"")</f>
        <v>10739225002161</v>
      </c>
      <c r="B109" s="4" t="str">
        <f>'[1]TCE - ANEXO IV - Preencher'!C118</f>
        <v>UPA OLINDA - CG 001/2022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57212702000156</v>
      </c>
      <c r="E109" s="5" t="str">
        <f>'[1]TCE - ANEXO IV - Preencher'!G118</f>
        <v>TIAGO JOSÉ DA SILVA SERVIÇOS MÉDICOS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23</v>
      </c>
      <c r="I109" s="6">
        <f>IF('[1]TCE - ANEXO IV - Preencher'!K118="","",'[1]TCE - ANEXO IV - Preencher'!K118)</f>
        <v>45995</v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2604106</v>
      </c>
      <c r="L109" s="7">
        <f>'[1]TCE - ANEXO IV - Preencher'!N118</f>
        <v>5550</v>
      </c>
    </row>
    <row r="110" spans="1:12" s="8" customFormat="1" ht="19.5" customHeight="1" x14ac:dyDescent="0.2">
      <c r="A110" s="3">
        <f>IFERROR(VLOOKUP(B110,'[1]DADOS (OCULTAR)'!$Q$3:$S$136,3,0),"")</f>
        <v>10739225002161</v>
      </c>
      <c r="B110" s="4" t="str">
        <f>'[1]TCE - ANEXO IV - Preencher'!C119</f>
        <v>UPA OLINDA - CG 001/2022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53178645000185</v>
      </c>
      <c r="E110" s="5" t="str">
        <f>'[1]TCE - ANEXO IV - Preencher'!G119</f>
        <v>JULIANA NATALIE RODRIGUES MARQUES SERVIÇOS MÉDICOS LTDA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42</v>
      </c>
      <c r="I110" s="6">
        <f>IF('[1]TCE - ANEXO IV - Preencher'!K119="","",'[1]TCE - ANEXO IV - Preencher'!K119)</f>
        <v>45993</v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2304400</v>
      </c>
      <c r="L110" s="7">
        <f>'[1]TCE - ANEXO IV - Preencher'!N119</f>
        <v>8400</v>
      </c>
    </row>
    <row r="111" spans="1:12" s="8" customFormat="1" ht="19.5" customHeight="1" x14ac:dyDescent="0.2">
      <c r="A111" s="3">
        <f>IFERROR(VLOOKUP(B111,'[1]DADOS (OCULTAR)'!$Q$3:$S$136,3,0),"")</f>
        <v>10739225002161</v>
      </c>
      <c r="B111" s="4" t="str">
        <f>'[1]TCE - ANEXO IV - Preencher'!C120</f>
        <v>UPA OLINDA - CG 001/2022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53969908000174</v>
      </c>
      <c r="E111" s="5" t="str">
        <f>'[1]TCE - ANEXO IV - Preencher'!G120</f>
        <v>MASTERMED PE IV GESTÃO MÉDICA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000001620</v>
      </c>
      <c r="I111" s="6">
        <f>IF('[1]TCE - ANEXO IV - Preencher'!K120="","",'[1]TCE - ANEXO IV - Preencher'!K120)</f>
        <v>45993</v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2609600</v>
      </c>
      <c r="L111" s="7">
        <f>'[1]TCE - ANEXO IV - Preencher'!N120</f>
        <v>14000</v>
      </c>
    </row>
    <row r="112" spans="1:12" s="8" customFormat="1" ht="19.5" customHeight="1" x14ac:dyDescent="0.2">
      <c r="A112" s="3">
        <f>IFERROR(VLOOKUP(B112,'[1]DADOS (OCULTAR)'!$Q$3:$S$136,3,0),"")</f>
        <v>10739225002161</v>
      </c>
      <c r="B112" s="4" t="str">
        <f>'[1]TCE - ANEXO IV - Preencher'!C121</f>
        <v>UPA OLINDA - CG 001/2022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48817601000118</v>
      </c>
      <c r="E112" s="5" t="str">
        <f>'[1]TCE - ANEXO IV - Preencher'!G121</f>
        <v>MASTERMED PE II GESTÃO MÉDICA LTDA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000003142</v>
      </c>
      <c r="I112" s="6">
        <f>IF('[1]TCE - ANEXO IV - Preencher'!K121="","",'[1]TCE - ANEXO IV - Preencher'!K121)</f>
        <v>46000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2609600</v>
      </c>
      <c r="L112" s="7">
        <f>'[1]TCE - ANEXO IV - Preencher'!N121</f>
        <v>2250</v>
      </c>
    </row>
    <row r="113" spans="1:12" s="8" customFormat="1" ht="19.5" customHeight="1" x14ac:dyDescent="0.2">
      <c r="A113" s="3">
        <f>IFERROR(VLOOKUP(B113,'[1]DADOS (OCULTAR)'!$Q$3:$S$136,3,0),"")</f>
        <v>10739225002161</v>
      </c>
      <c r="B113" s="4" t="str">
        <f>'[1]TCE - ANEXO IV - Preencher'!C122</f>
        <v>UPA OLINDA - CG 001/2022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58663377000100</v>
      </c>
      <c r="E113" s="5" t="str">
        <f>'[1]TCE - ANEXO IV - Preencher'!G122</f>
        <v>MASTERMED PE V GESTÃO MÉDICA LTDA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000000749</v>
      </c>
      <c r="I113" s="6">
        <f>IF('[1]TCE - ANEXO IV - Preencher'!K122="","",'[1]TCE - ANEXO IV - Preencher'!K122)</f>
        <v>45993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4200</v>
      </c>
    </row>
    <row r="114" spans="1:12" s="8" customFormat="1" ht="19.5" customHeight="1" x14ac:dyDescent="0.2">
      <c r="A114" s="3">
        <f>IFERROR(VLOOKUP(B114,'[1]DADOS (OCULTAR)'!$Q$3:$S$136,3,0),"")</f>
        <v>10739225002161</v>
      </c>
      <c r="B114" s="4" t="str">
        <f>'[1]TCE - ANEXO IV - Preencher'!C123</f>
        <v>UPA OLINDA - CG 001/2022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52355127000127</v>
      </c>
      <c r="E114" s="5" t="str">
        <f>'[1]TCE - ANEXO IV - Preencher'!G123</f>
        <v>MASTERMED PE III GESTÃO MÉDICA LTDA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000002921</v>
      </c>
      <c r="I114" s="6">
        <f>IF('[1]TCE - ANEXO IV - Preencher'!K123="","",'[1]TCE - ANEXO IV - Preencher'!K123)</f>
        <v>46000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2609600</v>
      </c>
      <c r="L114" s="7">
        <f>'[1]TCE - ANEXO IV - Preencher'!N123</f>
        <v>2450</v>
      </c>
    </row>
    <row r="115" spans="1:12" s="8" customFormat="1" ht="19.5" customHeight="1" x14ac:dyDescent="0.2">
      <c r="A115" s="3">
        <f>IFERROR(VLOOKUP(B115,'[1]DADOS (OCULTAR)'!$Q$3:$S$136,3,0),"")</f>
        <v>10739225002161</v>
      </c>
      <c r="B115" s="4" t="str">
        <f>'[1]TCE - ANEXO IV - Preencher'!C124</f>
        <v>UPA OLINDA - CG 001/2022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61268432000172</v>
      </c>
      <c r="E115" s="5" t="str">
        <f>'[1]TCE - ANEXO IV - Preencher'!G124</f>
        <v>SAFEMED SAUDE II LTDA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000000132</v>
      </c>
      <c r="I115" s="6">
        <f>IF('[1]TCE - ANEXO IV - Preencher'!K124="","",'[1]TCE - ANEXO IV - Preencher'!K124)</f>
        <v>45993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5250</v>
      </c>
    </row>
    <row r="116" spans="1:12" s="8" customFormat="1" ht="19.5" customHeight="1" x14ac:dyDescent="0.2">
      <c r="A116" s="3">
        <f>IFERROR(VLOOKUP(B116,'[1]DADOS (OCULTAR)'!$Q$3:$S$136,3,0),"")</f>
        <v>10739225002161</v>
      </c>
      <c r="B116" s="4" t="str">
        <f>'[1]TCE - ANEXO IV - Preencher'!C125</f>
        <v>UPA OLINDA - CG 001/2022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40818429000105</v>
      </c>
      <c r="E116" s="5" t="str">
        <f>'[1]TCE - ANEXO IV - Preencher'!G125</f>
        <v>CTO - CENTRO DE TRAUMATOLOGIA E ORTOPEDIA LTDA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00013150</v>
      </c>
      <c r="I116" s="6">
        <f>IF('[1]TCE - ANEXO IV - Preencher'!K125="","",'[1]TCE - ANEXO IV - Preencher'!K125)</f>
        <v>45993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1575</v>
      </c>
    </row>
    <row r="117" spans="1:12" s="8" customFormat="1" ht="19.5" customHeight="1" x14ac:dyDescent="0.2">
      <c r="A117" s="3">
        <f>IFERROR(VLOOKUP(B117,'[1]DADOS (OCULTAR)'!$Q$3:$S$136,3,0),"")</f>
        <v>10739225002161</v>
      </c>
      <c r="B117" s="4" t="str">
        <f>'[1]TCE - ANEXO IV - Preencher'!C126</f>
        <v>UPA OLINDA - CG 001/2022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52355127000127</v>
      </c>
      <c r="E117" s="5" t="str">
        <f>'[1]TCE - ANEXO IV - Preencher'!G126</f>
        <v>MASTERMED PE III GESTÃO MÉDICA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000002854</v>
      </c>
      <c r="I117" s="6">
        <f>IF('[1]TCE - ANEXO IV - Preencher'!K126="","",'[1]TCE - ANEXO IV - Preencher'!K126)</f>
        <v>45993</v>
      </c>
      <c r="J117" s="5">
        <f>'[1]TCE - ANEXO IV - Preencher'!L126</f>
        <v>0</v>
      </c>
      <c r="K117" s="5" t="str">
        <f>IF(F117="B",LEFT('[1]TCE - ANEXO IV - Preencher'!M113,2),IF(F117="S",LEFT('[1]TCE - ANEXO IV - Preencher'!M113,7),IF('[1]TCE - ANEXO IV - Preencher'!H126="","")))</f>
        <v>2609600</v>
      </c>
      <c r="L117" s="7">
        <f>'[1]TCE - ANEXO IV - Preencher'!N126</f>
        <v>3375</v>
      </c>
    </row>
    <row r="118" spans="1:12" s="8" customFormat="1" ht="19.5" customHeight="1" x14ac:dyDescent="0.2">
      <c r="A118" s="3">
        <f>IFERROR(VLOOKUP(B118,'[1]DADOS (OCULTAR)'!$Q$3:$S$136,3,0),"")</f>
        <v>10739225002161</v>
      </c>
      <c r="B118" s="4" t="str">
        <f>'[1]TCE - ANEXO IV - Preencher'!C127</f>
        <v>UPA OLINDA - CG 001/2022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48817601000118</v>
      </c>
      <c r="E118" s="5" t="str">
        <f>'[1]TCE - ANEXO IV - Preencher'!G127</f>
        <v>MASTERMED PE II GESTÃO MÉDICA LTDA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000003091</v>
      </c>
      <c r="I118" s="6">
        <f>IF('[1]TCE - ANEXO IV - Preencher'!K127="","",'[1]TCE - ANEXO IV - Preencher'!K127)</f>
        <v>45993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2609600</v>
      </c>
      <c r="L118" s="7">
        <f>'[1]TCE - ANEXO IV - Preencher'!N127</f>
        <v>3450</v>
      </c>
    </row>
    <row r="119" spans="1:12" s="8" customFormat="1" ht="19.5" customHeight="1" x14ac:dyDescent="0.2">
      <c r="A119" s="3">
        <f>IFERROR(VLOOKUP(B119,'[1]DADOS (OCULTAR)'!$Q$3:$S$136,3,0),"")</f>
        <v>10739225002161</v>
      </c>
      <c r="B119" s="4" t="str">
        <f>'[1]TCE - ANEXO IV - Preencher'!C128</f>
        <v>UPA OLINDA - CG 001/2022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9174613000110</v>
      </c>
      <c r="E119" s="5" t="str">
        <f>'[1]TCE - ANEXO IV - Preencher'!G128</f>
        <v>CLÍNICA MÉDICA NOSSA SENHORA DO CARMO LTDA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000006291</v>
      </c>
      <c r="I119" s="6">
        <f>IF('[1]TCE - ANEXO IV - Preencher'!K128="","",'[1]TCE - ANEXO IV - Preencher'!K128)</f>
        <v>45993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2609600</v>
      </c>
      <c r="L119" s="7">
        <f>'[1]TCE - ANEXO IV - Preencher'!N128</f>
        <v>5875</v>
      </c>
    </row>
    <row r="120" spans="1:12" s="8" customFormat="1" ht="19.5" customHeight="1" x14ac:dyDescent="0.2">
      <c r="A120" s="3">
        <f>IFERROR(VLOOKUP(B120,'[1]DADOS (OCULTAR)'!$Q$3:$S$136,3,0),"")</f>
        <v>10739225002161</v>
      </c>
      <c r="B120" s="4" t="str">
        <f>'[1]TCE - ANEXO IV - Preencher'!C129</f>
        <v>UPA OLINDA - CG 001/2022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55057104000124</v>
      </c>
      <c r="E120" s="5" t="str">
        <f>'[1]TCE - ANEXO IV - Preencher'!G129</f>
        <v xml:space="preserve">MARIA THALYA ALBUQUERQUE PARENTE SERVIÇOS MÉDICOS 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44</v>
      </c>
      <c r="I120" s="6">
        <f>IF('[1]TCE - ANEXO IV - Preencher'!K129="","",'[1]TCE - ANEXO IV - Preencher'!K129)</f>
        <v>45992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2609600</v>
      </c>
      <c r="L120" s="7">
        <f>'[1]TCE - ANEXO IV - Preencher'!N129</f>
        <v>8600</v>
      </c>
    </row>
    <row r="121" spans="1:12" s="8" customFormat="1" ht="19.5" customHeight="1" x14ac:dyDescent="0.2">
      <c r="A121" s="3">
        <f>IFERROR(VLOOKUP(B121,'[1]DADOS (OCULTAR)'!$Q$3:$S$136,3,0),"")</f>
        <v>10739225002161</v>
      </c>
      <c r="B121" s="4" t="str">
        <f>'[1]TCE - ANEXO IV - Preencher'!C130</f>
        <v>UPA OLINDA - CG 001/2022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58663377000100</v>
      </c>
      <c r="E121" s="5" t="str">
        <f>'[1]TCE - ANEXO IV - Preencher'!G130</f>
        <v>MASTERMED PE IV GESTÃO MÉDICA LTDA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000000748</v>
      </c>
      <c r="I121" s="6">
        <f>IF('[1]TCE - ANEXO IV - Preencher'!K130="","",'[1]TCE - ANEXO IV - Preencher'!K130)</f>
        <v>45993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2609600</v>
      </c>
      <c r="L121" s="7">
        <f>'[1]TCE - ANEXO IV - Preencher'!N130</f>
        <v>1200</v>
      </c>
    </row>
    <row r="122" spans="1:12" s="8" customFormat="1" ht="19.5" customHeight="1" x14ac:dyDescent="0.2">
      <c r="A122" s="3">
        <f>IFERROR(VLOOKUP(B122,'[1]DADOS (OCULTAR)'!$Q$3:$S$136,3,0),"")</f>
        <v>10739225002161</v>
      </c>
      <c r="B122" s="4" t="str">
        <f>'[1]TCE - ANEXO IV - Preencher'!C131</f>
        <v>UPA OLINDA - CG 001/2022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48817601000118</v>
      </c>
      <c r="E122" s="5" t="str">
        <f>'[1]TCE - ANEXO IV - Preencher'!G131</f>
        <v>MASTERMED PE II GESTÃO MÉDICA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000003083</v>
      </c>
      <c r="I122" s="6">
        <f>IF('[1]TCE - ANEXO IV - Preencher'!K131="","",'[1]TCE - ANEXO IV - Preencher'!K131)</f>
        <v>45993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2609600</v>
      </c>
      <c r="L122" s="7">
        <f>'[1]TCE - ANEXO IV - Preencher'!N131</f>
        <v>11775</v>
      </c>
    </row>
    <row r="123" spans="1:12" s="8" customFormat="1" ht="19.5" customHeight="1" x14ac:dyDescent="0.2">
      <c r="A123" s="3">
        <f>IFERROR(VLOOKUP(B123,'[1]DADOS (OCULTAR)'!$Q$3:$S$136,3,0),"")</f>
        <v>10739225002161</v>
      </c>
      <c r="B123" s="4" t="str">
        <f>'[1]TCE - ANEXO IV - Preencher'!C132</f>
        <v>UPA OLINDA - CG 001/2022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48817601000118</v>
      </c>
      <c r="E123" s="5" t="str">
        <f>'[1]TCE - ANEXO IV - Preencher'!G132</f>
        <v>MASTERMED PE II GESTÃO MÉDICA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000003082</v>
      </c>
      <c r="I123" s="6">
        <f>IF('[1]TCE - ANEXO IV - Preencher'!K132="","",'[1]TCE - ANEXO IV - Preencher'!K132)</f>
        <v>45993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2609600</v>
      </c>
      <c r="L123" s="7">
        <f>'[1]TCE - ANEXO IV - Preencher'!N132</f>
        <v>6800</v>
      </c>
    </row>
    <row r="124" spans="1:12" s="8" customFormat="1" ht="19.5" customHeight="1" x14ac:dyDescent="0.2">
      <c r="A124" s="3">
        <f>IFERROR(VLOOKUP(B124,'[1]DADOS (OCULTAR)'!$Q$3:$S$136,3,0),"")</f>
        <v>10739225002161</v>
      </c>
      <c r="B124" s="4" t="str">
        <f>'[1]TCE - ANEXO IV - Preencher'!C133</f>
        <v>UPA OLINDA - CG 001/2022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53969908000174</v>
      </c>
      <c r="E124" s="5" t="str">
        <f>'[1]TCE - ANEXO IV - Preencher'!G133</f>
        <v>MASTERMED PE IV GESTÃO MÉDICA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000001618</v>
      </c>
      <c r="I124" s="6">
        <f>IF('[1]TCE - ANEXO IV - Preencher'!K133="","",'[1]TCE - ANEXO IV - Preencher'!K133)</f>
        <v>45993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8500</v>
      </c>
    </row>
    <row r="125" spans="1:12" s="8" customFormat="1" ht="19.5" customHeight="1" x14ac:dyDescent="0.2">
      <c r="A125" s="3">
        <f>IFERROR(VLOOKUP(B125,'[1]DADOS (OCULTAR)'!$Q$3:$S$136,3,0),"")</f>
        <v>10739225002161</v>
      </c>
      <c r="B125" s="4" t="str">
        <f>'[1]TCE - ANEXO IV - Preencher'!C134</f>
        <v>UPA OLINDA - CG 001/2022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48817601000118</v>
      </c>
      <c r="E125" s="5" t="str">
        <f>'[1]TCE - ANEXO IV - Preencher'!G134</f>
        <v>MASTERMED PE II GESTÃO MÉDICA LTDA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000003080</v>
      </c>
      <c r="I125" s="6">
        <f>IF('[1]TCE - ANEXO IV - Preencher'!K134="","",'[1]TCE - ANEXO IV - Preencher'!K134)</f>
        <v>45993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2609600</v>
      </c>
      <c r="L125" s="7">
        <f>'[1]TCE - ANEXO IV - Preencher'!N134</f>
        <v>11750</v>
      </c>
    </row>
    <row r="126" spans="1:12" s="8" customFormat="1" ht="19.5" customHeight="1" x14ac:dyDescent="0.2">
      <c r="A126" s="3">
        <f>IFERROR(VLOOKUP(B126,'[1]DADOS (OCULTAR)'!$Q$3:$S$136,3,0),"")</f>
        <v>10739225002161</v>
      </c>
      <c r="B126" s="4" t="str">
        <f>'[1]TCE - ANEXO IV - Preencher'!C135</f>
        <v>UPA OLINDA - CG 001/2022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55603752000139</v>
      </c>
      <c r="E126" s="5" t="str">
        <f>'[1]TCE - ANEXO IV - Preencher'!G135</f>
        <v>SILVONEY FALCÃO MENEZES FILHO SERVIÇOS MÉDICOS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41</v>
      </c>
      <c r="I126" s="6">
        <f>IF('[1]TCE - ANEXO IV - Preencher'!K135="","",'[1]TCE - ANEXO IV - Preencher'!K135)</f>
        <v>45993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2604106</v>
      </c>
      <c r="L126" s="7">
        <f>'[1]TCE - ANEXO IV - Preencher'!N135</f>
        <v>5750</v>
      </c>
    </row>
    <row r="127" spans="1:12" s="8" customFormat="1" ht="19.5" customHeight="1" x14ac:dyDescent="0.2">
      <c r="A127" s="3">
        <f>IFERROR(VLOOKUP(B127,'[1]DADOS (OCULTAR)'!$Q$3:$S$136,3,0),"")</f>
        <v>10739225002161</v>
      </c>
      <c r="B127" s="4" t="str">
        <f>'[1]TCE - ANEXO IV - Preencher'!C136</f>
        <v>UPA OLINDA - CG 001/2022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48817601000118</v>
      </c>
      <c r="E127" s="5" t="str">
        <f>'[1]TCE - ANEXO IV - Preencher'!G136</f>
        <v>MASTERMED PE II GESTÃO MÉDICA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000003081</v>
      </c>
      <c r="I127" s="6">
        <f>IF('[1]TCE - ANEXO IV - Preencher'!K136="","",'[1]TCE - ANEXO IV - Preencher'!K136)</f>
        <v>45993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2609600</v>
      </c>
      <c r="L127" s="7">
        <f>'[1]TCE - ANEXO IV - Preencher'!N136</f>
        <v>3700</v>
      </c>
    </row>
    <row r="128" spans="1:12" s="8" customFormat="1" ht="19.5" customHeight="1" x14ac:dyDescent="0.2">
      <c r="A128" s="3">
        <f>IFERROR(VLOOKUP(B128,'[1]DADOS (OCULTAR)'!$Q$3:$S$136,3,0),"")</f>
        <v>10739225002161</v>
      </c>
      <c r="B128" s="4" t="str">
        <f>'[1]TCE - ANEXO IV - Preencher'!C137</f>
        <v>UPA OLINDA - CG 001/2022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55054486000132</v>
      </c>
      <c r="E128" s="5" t="str">
        <f>'[1]TCE - ANEXO IV - Preencher'!G137</f>
        <v>BJMR SERVIÇOS MÉDICOS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4</v>
      </c>
      <c r="I128" s="6">
        <f>IF('[1]TCE - ANEXO IV - Preencher'!K137="","",'[1]TCE - ANEXO IV - Preencher'!K137)</f>
        <v>45993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2609600</v>
      </c>
      <c r="L128" s="7">
        <f>'[1]TCE - ANEXO IV - Preencher'!N137</f>
        <v>7050</v>
      </c>
    </row>
    <row r="129" spans="1:12" s="8" customFormat="1" ht="19.5" customHeight="1" x14ac:dyDescent="0.2">
      <c r="A129" s="3">
        <f>IFERROR(VLOOKUP(B129,'[1]DADOS (OCULTAR)'!$Q$3:$S$136,3,0),"")</f>
        <v>10739225002161</v>
      </c>
      <c r="B129" s="4" t="str">
        <f>'[1]TCE - ANEXO IV - Preencher'!C138</f>
        <v>UPA OLINDA - CG 001/2022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33173178000193</v>
      </c>
      <c r="E129" s="5" t="str">
        <f>'[1]TCE - ANEXO IV - Preencher'!G138</f>
        <v>MULTI SAÚDE SERVIÇOS MÉDICOS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000000982</v>
      </c>
      <c r="I129" s="6">
        <f>IF('[1]TCE - ANEXO IV - Preencher'!K138="","",'[1]TCE - ANEXO IV - Preencher'!K138)</f>
        <v>45992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2609600</v>
      </c>
      <c r="L129" s="7">
        <f>'[1]TCE - ANEXO IV - Preencher'!N138</f>
        <v>4800</v>
      </c>
    </row>
    <row r="130" spans="1:12" s="8" customFormat="1" ht="19.5" customHeight="1" x14ac:dyDescent="0.2">
      <c r="A130" s="3">
        <f>IFERROR(VLOOKUP(B130,'[1]DADOS (OCULTAR)'!$Q$3:$S$136,3,0),"")</f>
        <v>10739225002161</v>
      </c>
      <c r="B130" s="4" t="str">
        <f>'[1]TCE - ANEXO IV - Preencher'!C139</f>
        <v>UPA OLINDA - CG 001/2022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45689036000162</v>
      </c>
      <c r="E130" s="5" t="str">
        <f>'[1]TCE - ANEXO IV - Preencher'!G139</f>
        <v>LEAL &amp; ALBUQUERQUE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</v>
      </c>
      <c r="I130" s="6">
        <f>IF('[1]TCE - ANEXO IV - Preencher'!K139="","",'[1]TCE - ANEXO IV - Preencher'!K139)</f>
        <v>45992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2611606</v>
      </c>
      <c r="L130" s="7">
        <f>'[1]TCE - ANEXO IV - Preencher'!N139</f>
        <v>4500</v>
      </c>
    </row>
    <row r="131" spans="1:12" s="8" customFormat="1" ht="19.5" customHeight="1" x14ac:dyDescent="0.2">
      <c r="A131" s="3">
        <f>IFERROR(VLOOKUP(B131,'[1]DADOS (OCULTAR)'!$Q$3:$S$136,3,0),"")</f>
        <v>10739225002161</v>
      </c>
      <c r="B131" s="4" t="str">
        <f>'[1]TCE - ANEXO IV - Preencher'!C140</f>
        <v>UPA OLINDA - CG 001/2022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50471782000115</v>
      </c>
      <c r="E131" s="5" t="str">
        <f>'[1]TCE - ANEXO IV - Preencher'!G140</f>
        <v>LAIS VANESSA PEREIRA CARNEIRO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1</v>
      </c>
      <c r="I131" s="6">
        <f>IF('[1]TCE - ANEXO IV - Preencher'!K140="","",'[1]TCE - ANEXO IV - Preencher'!K140)</f>
        <v>45993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2611606</v>
      </c>
      <c r="L131" s="7">
        <f>'[1]TCE - ANEXO IV - Preencher'!N140</f>
        <v>14475</v>
      </c>
    </row>
    <row r="132" spans="1:12" s="8" customFormat="1" ht="19.5" customHeight="1" x14ac:dyDescent="0.2">
      <c r="A132" s="3">
        <f>IFERROR(VLOOKUP(B132,'[1]DADOS (OCULTAR)'!$Q$3:$S$136,3,0),"")</f>
        <v>10739225002161</v>
      </c>
      <c r="B132" s="4" t="str">
        <f>'[1]TCE - ANEXO IV - Preencher'!C141</f>
        <v>UPA OLINDA - CG 001/2022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31586042000180</v>
      </c>
      <c r="E132" s="5" t="str">
        <f>'[1]TCE - ANEXO IV - Preencher'!G141</f>
        <v>MEDICOM SERVIÇOS MÉDICOS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00869</v>
      </c>
      <c r="I132" s="6">
        <f>IF('[1]TCE - ANEXO IV - Preencher'!K141="","",'[1]TCE - ANEXO IV - Preencher'!K141)</f>
        <v>45993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5221601</v>
      </c>
      <c r="L132" s="7">
        <f>'[1]TCE - ANEXO IV - Preencher'!N141</f>
        <v>3450</v>
      </c>
    </row>
    <row r="133" spans="1:12" s="8" customFormat="1" ht="19.5" customHeight="1" x14ac:dyDescent="0.2">
      <c r="A133" s="3">
        <f>IFERROR(VLOOKUP(B133,'[1]DADOS (OCULTAR)'!$Q$3:$S$136,3,0),"")</f>
        <v>10739225002161</v>
      </c>
      <c r="B133" s="4" t="str">
        <f>'[1]TCE - ANEXO IV - Preencher'!C142</f>
        <v>UPA OLINDA - CG 001/2022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58088249000180</v>
      </c>
      <c r="E133" s="5" t="str">
        <f>'[1]TCE - ANEXO IV - Preencher'!G142</f>
        <v>BRENDA JORDANA F. RODRIGUES LTDA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2</v>
      </c>
      <c r="I133" s="6">
        <f>IF('[1]TCE - ANEXO IV - Preencher'!K142="","",'[1]TCE - ANEXO IV - Preencher'!K142)</f>
        <v>45993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2611606</v>
      </c>
      <c r="L133" s="7">
        <f>'[1]TCE - ANEXO IV - Preencher'!N142</f>
        <v>6525</v>
      </c>
    </row>
    <row r="134" spans="1:12" s="8" customFormat="1" ht="19.5" customHeight="1" x14ac:dyDescent="0.2">
      <c r="A134" s="3">
        <f>IFERROR(VLOOKUP(B134,'[1]DADOS (OCULTAR)'!$Q$3:$S$136,3,0),"")</f>
        <v>10739225002161</v>
      </c>
      <c r="B134" s="4" t="str">
        <f>'[1]TCE - ANEXO IV - Preencher'!C143</f>
        <v>UPA OLINDA - CG 001/2022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58111445000129</v>
      </c>
      <c r="E134" s="5" t="str">
        <f>'[1]TCE - ANEXO IV - Preencher'!G143</f>
        <v>TJSS SERVIÇOS MÉDICOS LTDA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202500000000017</v>
      </c>
      <c r="I134" s="6">
        <f>IF('[1]TCE - ANEXO IV - Preencher'!K143="","",'[1]TCE - ANEXO IV - Preencher'!K143)</f>
        <v>45992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3136702</v>
      </c>
      <c r="L134" s="7">
        <f>'[1]TCE - ANEXO IV - Preencher'!N143</f>
        <v>13950</v>
      </c>
    </row>
    <row r="135" spans="1:12" s="8" customFormat="1" ht="19.5" customHeight="1" x14ac:dyDescent="0.2">
      <c r="A135" s="3">
        <f>IFERROR(VLOOKUP(B135,'[1]DADOS (OCULTAR)'!$Q$3:$S$136,3,0),"")</f>
        <v>10739225002161</v>
      </c>
      <c r="B135" s="4" t="str">
        <f>'[1]TCE - ANEXO IV - Preencher'!C144</f>
        <v>UPA OLINDA - CG 001/2022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45969705000150</v>
      </c>
      <c r="E135" s="5" t="str">
        <f>'[1]TCE - ANEXO IV - Preencher'!G144</f>
        <v>MEDMAIS ATIVIDADES MÉDICAS LTDA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000002154</v>
      </c>
      <c r="I135" s="6">
        <f>IF('[1]TCE - ANEXO IV - Preencher'!K144="","",'[1]TCE - ANEXO IV - Preencher'!K144)</f>
        <v>45992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2609600</v>
      </c>
      <c r="L135" s="7">
        <f>'[1]TCE - ANEXO IV - Preencher'!N144</f>
        <v>9500</v>
      </c>
    </row>
    <row r="136" spans="1:12" s="8" customFormat="1" ht="19.5" customHeight="1" x14ac:dyDescent="0.2">
      <c r="A136" s="3">
        <f>IFERROR(VLOOKUP(B136,'[1]DADOS (OCULTAR)'!$Q$3:$S$136,3,0),"")</f>
        <v>10739225002161</v>
      </c>
      <c r="B136" s="4" t="str">
        <f>'[1]TCE - ANEXO IV - Preencher'!C145</f>
        <v>UPA OLINDA - CG 001/2022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55413841000112</v>
      </c>
      <c r="E136" s="5" t="str">
        <f>'[1]TCE - ANEXO IV - Preencher'!G145</f>
        <v>EMILIE BOECKMANN SERVIÇOS MÉDICOS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</v>
      </c>
      <c r="I136" s="6">
        <f>IF('[1]TCE - ANEXO IV - Preencher'!K145="","",'[1]TCE - ANEXO IV - Preencher'!K145)</f>
        <v>45992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12375</v>
      </c>
    </row>
    <row r="137" spans="1:12" s="8" customFormat="1" ht="19.5" customHeight="1" x14ac:dyDescent="0.2">
      <c r="A137" s="3">
        <f>IFERROR(VLOOKUP(B137,'[1]DADOS (OCULTAR)'!$Q$3:$S$136,3,0),"")</f>
        <v>10739225002161</v>
      </c>
      <c r="B137" s="4" t="str">
        <f>'[1]TCE - ANEXO IV - Preencher'!C146</f>
        <v>UPA OLINDA - CG 001/2022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58197785000114</v>
      </c>
      <c r="E137" s="5" t="str">
        <f>'[1]TCE - ANEXO IV - Preencher'!G146</f>
        <v>BRENDA GASPI SERVIÇOS MÉDICOS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1000026</v>
      </c>
      <c r="I137" s="6">
        <f>IF('[1]TCE - ANEXO IV - Preencher'!K146="","",'[1]TCE - ANEXO IV - Preencher'!K146)</f>
        <v>45992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2507507</v>
      </c>
      <c r="L137" s="7">
        <f>'[1]TCE - ANEXO IV - Preencher'!N146</f>
        <v>5325</v>
      </c>
    </row>
    <row r="138" spans="1:12" s="8" customFormat="1" ht="19.5" customHeight="1" x14ac:dyDescent="0.2">
      <c r="A138" s="3">
        <f>IFERROR(VLOOKUP(B138,'[1]DADOS (OCULTAR)'!$Q$3:$S$136,3,0),"")</f>
        <v>10739225002161</v>
      </c>
      <c r="B138" s="4" t="str">
        <f>'[1]TCE - ANEXO IV - Preencher'!C147</f>
        <v>UPA OLINDA - CG 001/2022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58355886000176</v>
      </c>
      <c r="E138" s="5" t="str">
        <f>'[1]TCE - ANEXO IV - Preencher'!G147</f>
        <v>HEMILY VASCONCELOS BARRETO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000000013</v>
      </c>
      <c r="I138" s="6">
        <f>IF('[1]TCE - ANEXO IV - Preencher'!K147="","",'[1]TCE - ANEXO IV - Preencher'!K147)</f>
        <v>45992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2607901</v>
      </c>
      <c r="L138" s="7">
        <f>'[1]TCE - ANEXO IV - Preencher'!N147</f>
        <v>8400</v>
      </c>
    </row>
    <row r="139" spans="1:12" s="8" customFormat="1" ht="19.5" customHeight="1" x14ac:dyDescent="0.2">
      <c r="A139" s="3">
        <f>IFERROR(VLOOKUP(B139,'[1]DADOS (OCULTAR)'!$Q$3:$S$136,3,0),"")</f>
        <v>10739225002161</v>
      </c>
      <c r="B139" s="4" t="str">
        <f>'[1]TCE - ANEXO IV - Preencher'!C148</f>
        <v>UPA OLINDA - CG 001/2022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54828423000123</v>
      </c>
      <c r="E139" s="5" t="str">
        <f>'[1]TCE - ANEXO IV - Preencher'!G148</f>
        <v>HUGO SARMENTO DE OLIVEIRA TORRES ALMEIDA SERVIÇOS MÉDICOS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42</v>
      </c>
      <c r="I139" s="6">
        <f>IF('[1]TCE - ANEXO IV - Preencher'!K148="","",'[1]TCE - ANEXO IV - Preencher'!K148)</f>
        <v>45992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2304400</v>
      </c>
      <c r="L139" s="7">
        <f>'[1]TCE - ANEXO IV - Preencher'!N148</f>
        <v>15800</v>
      </c>
    </row>
    <row r="140" spans="1:12" s="8" customFormat="1" ht="19.5" customHeight="1" x14ac:dyDescent="0.2">
      <c r="A140" s="3">
        <f>IFERROR(VLOOKUP(B140,'[1]DADOS (OCULTAR)'!$Q$3:$S$136,3,0),"")</f>
        <v>10739225002161</v>
      </c>
      <c r="B140" s="4" t="str">
        <f>'[1]TCE - ANEXO IV - Preencher'!C149</f>
        <v>UPA OLINDA - CG 001/2022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48476044000119</v>
      </c>
      <c r="E140" s="5" t="str">
        <f>'[1]TCE - ANEXO IV - Preencher'!G149</f>
        <v>PEIXOTO SERVIÇOS MÉDICOS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00000107</v>
      </c>
      <c r="I140" s="6">
        <f>IF('[1]TCE - ANEXO IV - Preencher'!K149="","",'[1]TCE - ANEXO IV - Preencher'!K149)</f>
        <v>45992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2919702</v>
      </c>
      <c r="L140" s="7">
        <f>'[1]TCE - ANEXO IV - Preencher'!N149</f>
        <v>3600</v>
      </c>
    </row>
    <row r="141" spans="1:12" s="8" customFormat="1" ht="19.5" customHeight="1" x14ac:dyDescent="0.2">
      <c r="A141" s="3">
        <f>IFERROR(VLOOKUP(B141,'[1]DADOS (OCULTAR)'!$Q$3:$S$136,3,0),"")</f>
        <v>10739225002161</v>
      </c>
      <c r="B141" s="4" t="str">
        <f>'[1]TCE - ANEXO IV - Preencher'!C150</f>
        <v>UPA OLINDA - CG 001/2022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46560147000137</v>
      </c>
      <c r="E141" s="5" t="str">
        <f>'[1]TCE - ANEXO IV - Preencher'!G150</f>
        <v>MEDICALMED ATIVIDADES MÉDICAS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000002392</v>
      </c>
      <c r="I141" s="6">
        <f>IF('[1]TCE - ANEXO IV - Preencher'!K150="","",'[1]TCE - ANEXO IV - Preencher'!K150)</f>
        <v>45992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2609600</v>
      </c>
      <c r="L141" s="7">
        <f>'[1]TCE - ANEXO IV - Preencher'!N150</f>
        <v>4725</v>
      </c>
    </row>
    <row r="142" spans="1:12" s="8" customFormat="1" ht="19.5" customHeight="1" x14ac:dyDescent="0.2">
      <c r="A142" s="3">
        <f>IFERROR(VLOOKUP(B142,'[1]DADOS (OCULTAR)'!$Q$3:$S$136,3,0),"")</f>
        <v>10739225002161</v>
      </c>
      <c r="B142" s="4" t="str">
        <f>'[1]TCE - ANEXO IV - Preencher'!C151</f>
        <v>UPA OLINDA - CG 001/2022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51205282000102</v>
      </c>
      <c r="E142" s="5" t="str">
        <f>'[1]TCE - ANEXO IV - Preencher'!G151</f>
        <v>RIO PISOM SERVIÇOS MÉDICOS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113</v>
      </c>
      <c r="I142" s="6">
        <f>IF('[1]TCE - ANEXO IV - Preencher'!K151="","",'[1]TCE - ANEXO IV - Preencher'!K151)</f>
        <v>45992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2700300</v>
      </c>
      <c r="L142" s="7">
        <f>'[1]TCE - ANEXO IV - Preencher'!N151</f>
        <v>11000</v>
      </c>
    </row>
    <row r="143" spans="1:12" s="8" customFormat="1" ht="19.5" customHeight="1" x14ac:dyDescent="0.2">
      <c r="A143" s="3">
        <f>IFERROR(VLOOKUP(B143,'[1]DADOS (OCULTAR)'!$Q$3:$S$136,3,0),"")</f>
        <v>10739225002161</v>
      </c>
      <c r="B143" s="4" t="str">
        <f>'[1]TCE - ANEXO IV - Preencher'!C152</f>
        <v>UPA OLINDA - CG 001/2022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58215376000101</v>
      </c>
      <c r="E143" s="5" t="str">
        <f>'[1]TCE - ANEXO IV - Preencher'!G152</f>
        <v>MARIA JULIA C. R CECÍLIO SERVIÇOS MÉDICOS LTDA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16</v>
      </c>
      <c r="I143" s="6">
        <f>IF('[1]TCE - ANEXO IV - Preencher'!K152="","",'[1]TCE - ANEXO IV - Preencher'!K152)</f>
        <v>45992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2304400</v>
      </c>
      <c r="L143" s="7">
        <f>'[1]TCE - ANEXO IV - Preencher'!N152</f>
        <v>6000</v>
      </c>
    </row>
    <row r="144" spans="1:12" s="8" customFormat="1" ht="19.5" customHeight="1" x14ac:dyDescent="0.2">
      <c r="A144" s="3">
        <f>IFERROR(VLOOKUP(B144,'[1]DADOS (OCULTAR)'!$Q$3:$S$136,3,0),"")</f>
        <v>10739225002161</v>
      </c>
      <c r="B144" s="4" t="str">
        <f>'[1]TCE - ANEXO IV - Preencher'!C153</f>
        <v>UPA OLINDA - CG 001/2022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58688330000100</v>
      </c>
      <c r="E144" s="5" t="str">
        <f>'[1]TCE - ANEXO IV - Preencher'!G153</f>
        <v>JALES SERVIÇOS MÉDICOS LTDA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0000000027</v>
      </c>
      <c r="I144" s="6">
        <f>IF('[1]TCE - ANEXO IV - Preencher'!K153="","",'[1]TCE - ANEXO IV - Preencher'!K153)</f>
        <v>45993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2408102</v>
      </c>
      <c r="L144" s="7">
        <f>'[1]TCE - ANEXO IV - Preencher'!N153</f>
        <v>3375</v>
      </c>
    </row>
    <row r="145" spans="1:12" s="8" customFormat="1" ht="19.5" customHeight="1" x14ac:dyDescent="0.2">
      <c r="A145" s="3">
        <f>IFERROR(VLOOKUP(B145,'[1]DADOS (OCULTAR)'!$Q$3:$S$136,3,0),"")</f>
        <v>10739225002161</v>
      </c>
      <c r="B145" s="4" t="str">
        <f>'[1]TCE - ANEXO IV - Preencher'!C154</f>
        <v>UPA OLINDA - CG 001/2022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58254790000111</v>
      </c>
      <c r="E145" s="5" t="str">
        <f>'[1]TCE - ANEXO IV - Preencher'!G154</f>
        <v>GABRIELA GOZALEZ LTDA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4</v>
      </c>
      <c r="I145" s="6">
        <f>IF('[1]TCE - ANEXO IV - Preencher'!K154="","",'[1]TCE - ANEXO IV - Preencher'!K154)</f>
        <v>45994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2250</v>
      </c>
    </row>
    <row r="146" spans="1:12" s="8" customFormat="1" ht="19.5" customHeight="1" x14ac:dyDescent="0.2">
      <c r="A146" s="3">
        <f>IFERROR(VLOOKUP(B146,'[1]DADOS (OCULTAR)'!$Q$3:$S$136,3,0),"")</f>
        <v>10739225002161</v>
      </c>
      <c r="B146" s="4" t="str">
        <f>'[1]TCE - ANEXO IV - Preencher'!C155</f>
        <v>UPA OLINDA - CG 001/2022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52204130000140</v>
      </c>
      <c r="E146" s="5" t="str">
        <f>'[1]TCE - ANEXO IV - Preencher'!G155</f>
        <v>VIEIRA ASSIS SERVIÇOS MÉDICOS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1</v>
      </c>
      <c r="I146" s="6">
        <f>IF('[1]TCE - ANEXO IV - Preencher'!K155="","",'[1]TCE - ANEXO IV - Preencher'!K155)</f>
        <v>45994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6000</v>
      </c>
    </row>
    <row r="147" spans="1:12" s="8" customFormat="1" ht="19.5" customHeight="1" x14ac:dyDescent="0.2">
      <c r="A147" s="3">
        <f>IFERROR(VLOOKUP(B147,'[1]DADOS (OCULTAR)'!$Q$3:$S$136,3,0),"")</f>
        <v>10739225002161</v>
      </c>
      <c r="B147" s="4" t="str">
        <f>'[1]TCE - ANEXO IV - Preencher'!C156</f>
        <v>UPA OLINDA - CG 001/2022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50421141000156</v>
      </c>
      <c r="E147" s="5" t="str">
        <f>'[1]TCE - ANEXO IV - Preencher'!G156</f>
        <v>STAFF MED SERVIÇOS MÉDICOS HOSPITALARES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0000000284</v>
      </c>
      <c r="I147" s="6">
        <f>IF('[1]TCE - ANEXO IV - Preencher'!K156="","",'[1]TCE - ANEXO IV - Preencher'!K156)</f>
        <v>45985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2307304</v>
      </c>
      <c r="L147" s="7">
        <f>'[1]TCE - ANEXO IV - Preencher'!N156</f>
        <v>1200</v>
      </c>
    </row>
    <row r="148" spans="1:12" s="8" customFormat="1" ht="19.5" customHeight="1" x14ac:dyDescent="0.2">
      <c r="A148" s="3">
        <f>IFERROR(VLOOKUP(B148,'[1]DADOS (OCULTAR)'!$Q$3:$S$136,3,0),"")</f>
        <v>10739225002161</v>
      </c>
      <c r="B148" s="4" t="str">
        <f>'[1]TCE - ANEXO IV - Preencher'!C157</f>
        <v>UPA OLINDA - CG 001/2022</v>
      </c>
      <c r="C148" s="4" t="str">
        <f>'[1]TCE - ANEXO IV - Preencher'!E157</f>
        <v>5.16 - Serviços Médico-Hospitalares, Odotonlogia e Laboratoriais</v>
      </c>
      <c r="D148" s="3">
        <f>'[1]TCE - ANEXO IV - Preencher'!F157</f>
        <v>37426150000171</v>
      </c>
      <c r="E148" s="5" t="str">
        <f>'[1]TCE - ANEXO IV - Preencher'!G157</f>
        <v>LML SERVIÇOS MÉDICOS LTDA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7</v>
      </c>
      <c r="I148" s="6">
        <f>IF('[1]TCE - ANEXO IV - Preencher'!K157="","",'[1]TCE - ANEXO IV - Preencher'!K157)</f>
        <v>45995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2611606</v>
      </c>
      <c r="L148" s="7">
        <f>'[1]TCE - ANEXO IV - Preencher'!N157</f>
        <v>2400</v>
      </c>
    </row>
    <row r="149" spans="1:12" s="8" customFormat="1" ht="19.5" customHeight="1" x14ac:dyDescent="0.2">
      <c r="A149" s="3">
        <f>IFERROR(VLOOKUP(B149,'[1]DADOS (OCULTAR)'!$Q$3:$S$136,3,0),"")</f>
        <v>10739225002161</v>
      </c>
      <c r="B149" s="4" t="str">
        <f>'[1]TCE - ANEXO IV - Preencher'!C158</f>
        <v>UPA OLINDA - CG 001/2022</v>
      </c>
      <c r="C149" s="4" t="str">
        <f>'[1]TCE - ANEXO IV - Preencher'!E158</f>
        <v>5.16 - Serviços Médico-Hospitalares, Odotonlogia e Laboratoriais</v>
      </c>
      <c r="D149" s="3">
        <f>'[1]TCE - ANEXO IV - Preencher'!F158</f>
        <v>61325784000112</v>
      </c>
      <c r="E149" s="5" t="str">
        <f>'[1]TCE - ANEXO IV - Preencher'!G158</f>
        <v>JOÃO PAULO VIEIRA E SILVA DE ALBUQUERQUE SERVIÇOS MÉDICOS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8</v>
      </c>
      <c r="I149" s="6">
        <f>IF('[1]TCE - ANEXO IV - Preencher'!K158="","",'[1]TCE - ANEXO IV - Preencher'!K158)</f>
        <v>45989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2604106</v>
      </c>
      <c r="L149" s="7">
        <f>'[1]TCE - ANEXO IV - Preencher'!N158</f>
        <v>9525</v>
      </c>
    </row>
    <row r="150" spans="1:12" s="8" customFormat="1" ht="19.5" customHeight="1" x14ac:dyDescent="0.2">
      <c r="A150" s="3">
        <f>IFERROR(VLOOKUP(B150,'[1]DADOS (OCULTAR)'!$Q$3:$S$136,3,0),"")</f>
        <v>10739225002161</v>
      </c>
      <c r="B150" s="4" t="str">
        <f>'[1]TCE - ANEXO IV - Preencher'!C159</f>
        <v>UPA OLINDA - CG 001/2022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57499888000176</v>
      </c>
      <c r="E150" s="5" t="str">
        <f>'[1]TCE - ANEXO IV - Preencher'!G159</f>
        <v>CSG SERVIÇOS MÉDICOS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1000011</v>
      </c>
      <c r="I150" s="6">
        <f>IF('[1]TCE - ANEXO IV - Preencher'!K159="","",'[1]TCE - ANEXO IV - Preencher'!K159)</f>
        <v>45992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2507507</v>
      </c>
      <c r="L150" s="7">
        <f>'[1]TCE - ANEXO IV - Preencher'!N159</f>
        <v>5400</v>
      </c>
    </row>
    <row r="151" spans="1:12" s="8" customFormat="1" ht="19.5" customHeight="1" x14ac:dyDescent="0.2">
      <c r="A151" s="3">
        <f>IFERROR(VLOOKUP(B151,'[1]DADOS (OCULTAR)'!$Q$3:$S$136,3,0),"")</f>
        <v>10739225002161</v>
      </c>
      <c r="B151" s="4" t="str">
        <f>'[1]TCE - ANEXO IV - Preencher'!C160</f>
        <v>UPA OLINDA - CG 001/2022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48714775000155</v>
      </c>
      <c r="E151" s="5" t="str">
        <f>'[1]TCE - ANEXO IV - Preencher'!G160</f>
        <v>CCS SERVIÇOS MÉDICOS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0000000146</v>
      </c>
      <c r="I151" s="6">
        <f>IF('[1]TCE - ANEXO IV - Preencher'!K160="","",'[1]TCE - ANEXO IV - Preencher'!K160)</f>
        <v>45994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2304202</v>
      </c>
      <c r="L151" s="7">
        <f>'[1]TCE - ANEXO IV - Preencher'!N160</f>
        <v>4500</v>
      </c>
    </row>
    <row r="152" spans="1:12" s="8" customFormat="1" ht="19.5" customHeight="1" x14ac:dyDescent="0.2">
      <c r="A152" s="3">
        <f>IFERROR(VLOOKUP(B152,'[1]DADOS (OCULTAR)'!$Q$3:$S$136,3,0),"")</f>
        <v>10739225002161</v>
      </c>
      <c r="B152" s="4" t="str">
        <f>'[1]TCE - ANEXO IV - Preencher'!C161</f>
        <v>UPA OLINDA - CG 001/2022</v>
      </c>
      <c r="C152" s="4" t="str">
        <f>'[1]TCE - ANEXO IV - Preencher'!E161</f>
        <v>5.16 - Serviços Médico-Hospitalares, Odotonlogia e Laboratoriais</v>
      </c>
      <c r="D152" s="3">
        <f>'[1]TCE - ANEXO IV - Preencher'!F161</f>
        <v>50611231000100</v>
      </c>
      <c r="E152" s="5" t="str">
        <f>'[1]TCE - ANEXO IV - Preencher'!G161</f>
        <v>LIFE MED SERVIÇOS HOSPITALARES LTDA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0000000327</v>
      </c>
      <c r="I152" s="6">
        <f>IF('[1]TCE - ANEXO IV - Preencher'!K161="","",'[1]TCE - ANEXO IV - Preencher'!K161)</f>
        <v>45995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2307304</v>
      </c>
      <c r="L152" s="7">
        <f>'[1]TCE - ANEXO IV - Preencher'!N161</f>
        <v>8300</v>
      </c>
    </row>
    <row r="153" spans="1:12" s="8" customFormat="1" ht="19.5" customHeight="1" x14ac:dyDescent="0.2">
      <c r="A153" s="3">
        <f>IFERROR(VLOOKUP(B153,'[1]DADOS (OCULTAR)'!$Q$3:$S$136,3,0),"")</f>
        <v>10739225002161</v>
      </c>
      <c r="B153" s="4" t="str">
        <f>'[1]TCE - ANEXO IV - Preencher'!C162</f>
        <v>UPA OLINDA - CG 001/2022</v>
      </c>
      <c r="C153" s="4" t="str">
        <f>'[1]TCE - ANEXO IV - Preencher'!E162</f>
        <v>5.16 - Serviços Médico-Hospitalares, Odotonlogia e Laboratoriais</v>
      </c>
      <c r="D153" s="3">
        <f>'[1]TCE - ANEXO IV - Preencher'!F162</f>
        <v>53209824000132</v>
      </c>
      <c r="E153" s="5" t="str">
        <f>'[1]TCE - ANEXO IV - Preencher'!G162</f>
        <v>LEITE &amp; SIQUEIRA SERVIÇOS MÉDICOS LTDA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4</v>
      </c>
      <c r="I153" s="6">
        <f>IF('[1]TCE - ANEXO IV - Preencher'!K162="","",'[1]TCE - ANEXO IV - Preencher'!K162)</f>
        <v>45994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8500</v>
      </c>
    </row>
    <row r="154" spans="1:12" s="8" customFormat="1" ht="19.5" customHeight="1" x14ac:dyDescent="0.2">
      <c r="A154" s="3">
        <f>IFERROR(VLOOKUP(B154,'[1]DADOS (OCULTAR)'!$Q$3:$S$136,3,0),"")</f>
        <v>10739225002161</v>
      </c>
      <c r="B154" s="4" t="str">
        <f>'[1]TCE - ANEXO IV - Preencher'!C163</f>
        <v>UPA OLINDA - CG 001/2022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60866500000132</v>
      </c>
      <c r="E154" s="5" t="str">
        <f>'[1]TCE - ANEXO IV - Preencher'!G163</f>
        <v>MARIA LUISA L RODRIGUES SERVIÇOS MÉDICOS LTDA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12</v>
      </c>
      <c r="I154" s="6">
        <f>IF('[1]TCE - ANEXO IV - Preencher'!K163="","",'[1]TCE - ANEXO IV - Preencher'!K163)</f>
        <v>45992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2304400</v>
      </c>
      <c r="L154" s="7">
        <f>'[1]TCE - ANEXO IV - Preencher'!N163</f>
        <v>21700</v>
      </c>
    </row>
    <row r="155" spans="1:12" s="8" customFormat="1" ht="19.5" customHeight="1" x14ac:dyDescent="0.2">
      <c r="A155" s="3">
        <f>IFERROR(VLOOKUP(B155,'[1]DADOS (OCULTAR)'!$Q$3:$S$136,3,0),"")</f>
        <v>10739225002161</v>
      </c>
      <c r="B155" s="4" t="str">
        <f>'[1]TCE - ANEXO IV - Preencher'!C164</f>
        <v>UPA OLINDA - CG 001/2022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52806846000117</v>
      </c>
      <c r="E155" s="5" t="str">
        <f>'[1]TCE - ANEXO IV - Preencher'!G164</f>
        <v>LARISSA  VALESKA DA SILVA  MOURA LTDA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1</v>
      </c>
      <c r="I155" s="6">
        <f>IF('[1]TCE - ANEXO IV - Preencher'!K164="","",'[1]TCE - ANEXO IV - Preencher'!K164)</f>
        <v>45992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2611606</v>
      </c>
      <c r="L155" s="7">
        <f>'[1]TCE - ANEXO IV - Preencher'!N164</f>
        <v>13200</v>
      </c>
    </row>
    <row r="156" spans="1:12" s="8" customFormat="1" ht="19.5" customHeight="1" x14ac:dyDescent="0.2">
      <c r="A156" s="3">
        <f>IFERROR(VLOOKUP(B156,'[1]DADOS (OCULTAR)'!$Q$3:$S$136,3,0),"")</f>
        <v>10739225002161</v>
      </c>
      <c r="B156" s="4" t="str">
        <f>'[1]TCE - ANEXO IV - Preencher'!C165</f>
        <v>UPA OLINDA - CG 001/2022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48966458000126</v>
      </c>
      <c r="E156" s="5" t="str">
        <f>'[1]TCE - ANEXO IV - Preencher'!G165</f>
        <v>MARIANA REGO UCHOA CAVALCANTI SERVIÇOS MÉDICOS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00000036</v>
      </c>
      <c r="I156" s="6">
        <f>IF('[1]TCE - ANEXO IV - Preencher'!K165="","",'[1]TCE - ANEXO IV - Preencher'!K165)</f>
        <v>45994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2600054</v>
      </c>
      <c r="L156" s="7">
        <f>'[1]TCE - ANEXO IV - Preencher'!N165</f>
        <v>10325</v>
      </c>
    </row>
    <row r="157" spans="1:12" s="8" customFormat="1" ht="19.5" customHeight="1" x14ac:dyDescent="0.2">
      <c r="A157" s="3">
        <f>IFERROR(VLOOKUP(B157,'[1]DADOS (OCULTAR)'!$Q$3:$S$136,3,0),"")</f>
        <v>10739225002161</v>
      </c>
      <c r="B157" s="4" t="str">
        <f>'[1]TCE - ANEXO IV - Preencher'!C166</f>
        <v>UPA OLINDA - CG 001/2022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61166359000128</v>
      </c>
      <c r="E157" s="5" t="str">
        <f>'[1]TCE - ANEXO IV - Preencher'!G166</f>
        <v>LEVY DALTON SERVIÇOS MÉDICOS LTDA</v>
      </c>
      <c r="F157" s="5" t="str">
        <f>'[1]TCE - ANEXO IV - Preencher'!H166</f>
        <v>S</v>
      </c>
      <c r="G157" s="5" t="str">
        <f>'[1]TCE - ANEXO IV - Preencher'!I166</f>
        <v>S</v>
      </c>
      <c r="H157" s="5" t="str">
        <f>'[1]TCE - ANEXO IV - Preencher'!J166</f>
        <v>2</v>
      </c>
      <c r="I157" s="6">
        <f>IF('[1]TCE - ANEXO IV - Preencher'!K166="","",'[1]TCE - ANEXO IV - Preencher'!K166)</f>
        <v>45994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2611606</v>
      </c>
      <c r="L157" s="7">
        <f>'[1]TCE - ANEXO IV - Preencher'!N166</f>
        <v>11200</v>
      </c>
    </row>
    <row r="158" spans="1:12" s="8" customFormat="1" ht="19.5" customHeight="1" x14ac:dyDescent="0.2">
      <c r="A158" s="3">
        <f>IFERROR(VLOOKUP(B158,'[1]DADOS (OCULTAR)'!$Q$3:$S$136,3,0),"")</f>
        <v>10739225002161</v>
      </c>
      <c r="B158" s="4" t="str">
        <f>'[1]TCE - ANEXO IV - Preencher'!C167</f>
        <v>UPA OLINDA - CG 001/2022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49074591000130</v>
      </c>
      <c r="E158" s="5" t="str">
        <f>'[1]TCE - ANEXO IV - Preencher'!G167</f>
        <v>LARA FRANÇA SERVIÇOS MÉDICOS LTDA</v>
      </c>
      <c r="F158" s="5" t="str">
        <f>'[1]TCE - ANEXO IV - Preencher'!H167</f>
        <v>S</v>
      </c>
      <c r="G158" s="5" t="str">
        <f>'[1]TCE - ANEXO IV - Preencher'!I167</f>
        <v>S</v>
      </c>
      <c r="H158" s="5" t="str">
        <f>'[1]TCE - ANEXO IV - Preencher'!J167</f>
        <v>56</v>
      </c>
      <c r="I158" s="6">
        <f>IF('[1]TCE - ANEXO IV - Preencher'!K167="","",'[1]TCE - ANEXO IV - Preencher'!K167)</f>
        <v>45993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2211001</v>
      </c>
      <c r="L158" s="7">
        <f>'[1]TCE - ANEXO IV - Preencher'!N167</f>
        <v>3525</v>
      </c>
    </row>
    <row r="159" spans="1:12" s="8" customFormat="1" ht="19.5" customHeight="1" x14ac:dyDescent="0.2">
      <c r="A159" s="3">
        <f>IFERROR(VLOOKUP(B159,'[1]DADOS (OCULTAR)'!$Q$3:$S$136,3,0),"")</f>
        <v>10739225002161</v>
      </c>
      <c r="B159" s="4" t="str">
        <f>'[1]TCE - ANEXO IV - Preencher'!C168</f>
        <v>UPA OLINDA - CG 001/2022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50988215000130</v>
      </c>
      <c r="E159" s="5" t="str">
        <f>'[1]TCE - ANEXO IV - Preencher'!G168</f>
        <v>PETERSON SERVIÇOS MÉDICOS LTDA</v>
      </c>
      <c r="F159" s="5" t="str">
        <f>'[1]TCE - ANEXO IV - Preencher'!H168</f>
        <v>S</v>
      </c>
      <c r="G159" s="5" t="str">
        <f>'[1]TCE - ANEXO IV - Preencher'!I168</f>
        <v>S</v>
      </c>
      <c r="H159" s="5" t="str">
        <f>'[1]TCE - ANEXO IV - Preencher'!J168</f>
        <v>50</v>
      </c>
      <c r="I159" s="6">
        <f>IF('[1]TCE - ANEXO IV - Preencher'!K168="","",'[1]TCE - ANEXO IV - Preencher'!K168)</f>
        <v>45992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2604106</v>
      </c>
      <c r="L159" s="7">
        <f>'[1]TCE - ANEXO IV - Preencher'!N168</f>
        <v>25375</v>
      </c>
    </row>
    <row r="160" spans="1:12" s="8" customFormat="1" ht="19.5" customHeight="1" x14ac:dyDescent="0.2">
      <c r="A160" s="3">
        <f>IFERROR(VLOOKUP(B160,'[1]DADOS (OCULTAR)'!$Q$3:$S$136,3,0),"")</f>
        <v>10739225002161</v>
      </c>
      <c r="B160" s="4" t="str">
        <f>'[1]TCE - ANEXO IV - Preencher'!C169</f>
        <v>UPA OLINDA - CG 001/2022</v>
      </c>
      <c r="C160" s="4" t="str">
        <f>'[1]TCE - ANEXO IV - Preencher'!E169</f>
        <v>5.16 - Serviços Médico-Hospitalares, Odotonlogia e Laboratoriais</v>
      </c>
      <c r="D160" s="3">
        <f>'[1]TCE - ANEXO IV - Preencher'!F169</f>
        <v>48817601000118</v>
      </c>
      <c r="E160" s="5" t="str">
        <f>'[1]TCE - ANEXO IV - Preencher'!G169</f>
        <v>MASTERMED PE II GESTÃO MÉDICA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000003079</v>
      </c>
      <c r="I160" s="6">
        <f>IF('[1]TCE - ANEXO IV - Preencher'!K169="","",'[1]TCE - ANEXO IV - Preencher'!K169)</f>
        <v>45993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2609600</v>
      </c>
      <c r="L160" s="7">
        <f>'[1]TCE - ANEXO IV - Preencher'!N169</f>
        <v>12000</v>
      </c>
    </row>
    <row r="161" spans="1:12" s="8" customFormat="1" ht="19.5" customHeight="1" x14ac:dyDescent="0.2">
      <c r="A161" s="3">
        <f>IFERROR(VLOOKUP(B161,'[1]DADOS (OCULTAR)'!$Q$3:$S$136,3,0),"")</f>
        <v>10739225002161</v>
      </c>
      <c r="B161" s="4" t="str">
        <f>'[1]TCE - ANEXO IV - Preencher'!C170</f>
        <v>UPA OLINDA - CG 001/2022</v>
      </c>
      <c r="C161" s="4" t="str">
        <f>'[1]TCE - ANEXO IV - Preencher'!E170</f>
        <v>5.16 - Serviços Médico-Hospitalares, Odotonlogia e Laboratoriais</v>
      </c>
      <c r="D161" s="3">
        <f>'[1]TCE - ANEXO IV - Preencher'!F170</f>
        <v>53969908000174</v>
      </c>
      <c r="E161" s="5" t="str">
        <f>'[1]TCE - ANEXO IV - Preencher'!G170</f>
        <v>MASTERMED PE IV GESTÃO MÉDICA LTDA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000001619</v>
      </c>
      <c r="I161" s="6">
        <f>IF('[1]TCE - ANEXO IV - Preencher'!K170="","",'[1]TCE - ANEXO IV - Preencher'!K170)</f>
        <v>45993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2609600</v>
      </c>
      <c r="L161" s="7">
        <f>'[1]TCE - ANEXO IV - Preencher'!N170</f>
        <v>7250</v>
      </c>
    </row>
    <row r="162" spans="1:12" s="8" customFormat="1" ht="19.5" customHeight="1" x14ac:dyDescent="0.2">
      <c r="A162" s="3">
        <f>IFERROR(VLOOKUP(B162,'[1]DADOS (OCULTAR)'!$Q$3:$S$136,3,0),"")</f>
        <v>10739225002161</v>
      </c>
      <c r="B162" s="4" t="str">
        <f>'[1]TCE - ANEXO IV - Preencher'!C171</f>
        <v>UPA OLINDA - CG 001/2022</v>
      </c>
      <c r="C162" s="4" t="str">
        <f>'[1]TCE - ANEXO IV - Preencher'!E171</f>
        <v>5.16 - Serviços Médico-Hospitalares, Odotonlogia e Laboratoriais</v>
      </c>
      <c r="D162" s="3">
        <f>'[1]TCE - ANEXO IV - Preencher'!F171</f>
        <v>13638492000197</v>
      </c>
      <c r="E162" s="5" t="str">
        <f>'[1]TCE - ANEXO IV - Preencher'!G171</f>
        <v>CARDIOMAIS - CARDIOLOGIA DIAGNÓSTICA E TERAPEUTICA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000001794</v>
      </c>
      <c r="I162" s="6">
        <f>IF('[1]TCE - ANEXO IV - Preencher'!K171="","",'[1]TCE - ANEXO IV - Preencher'!K171)</f>
        <v>45992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2609600</v>
      </c>
      <c r="L162" s="7">
        <f>'[1]TCE - ANEXO IV - Preencher'!N171</f>
        <v>10000</v>
      </c>
    </row>
    <row r="163" spans="1:12" s="8" customFormat="1" ht="19.5" customHeight="1" x14ac:dyDescent="0.2">
      <c r="A163" s="3">
        <f>IFERROR(VLOOKUP(B163,'[1]DADOS (OCULTAR)'!$Q$3:$S$136,3,0),"")</f>
        <v>10739225002161</v>
      </c>
      <c r="B163" s="4" t="str">
        <f>'[1]TCE - ANEXO IV - Preencher'!C172</f>
        <v>UPA OLINDA - CG 001/2022</v>
      </c>
      <c r="C163" s="4" t="str">
        <f>'[1]TCE - ANEXO IV - Preencher'!E172</f>
        <v>1.99 - Outras Despesas com Pessoal</v>
      </c>
      <c r="D163" s="3">
        <f>'[1]TCE - ANEXO IV - Preencher'!F172</f>
        <v>21986074000119</v>
      </c>
      <c r="E163" s="5" t="str">
        <f>'[1]TCE - ANEXO IV - Preencher'!G172</f>
        <v xml:space="preserve"> PRUDENTIAL DO BRASIL SEGUROS S/A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112025</v>
      </c>
      <c r="I163" s="6">
        <f>IF('[1]TCE - ANEXO IV - Preencher'!K172="","",'[1]TCE - ANEXO IV - Preencher'!K172)</f>
        <v>46006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3304557</v>
      </c>
      <c r="L163" s="7">
        <f>'[1]TCE - ANEXO IV - Preencher'!N172</f>
        <v>681.7</v>
      </c>
    </row>
    <row r="164" spans="1:12" s="8" customFormat="1" ht="19.5" customHeight="1" x14ac:dyDescent="0.2">
      <c r="A164" s="3">
        <f>IFERROR(VLOOKUP(B164,'[1]DADOS (OCULTAR)'!$Q$3:$S$136,3,0),"")</f>
        <v>10739225002161</v>
      </c>
      <c r="B164" s="4" t="str">
        <f>'[1]TCE - ANEXO IV - Preencher'!C173</f>
        <v>UPA OLINDA - CG 001/2022</v>
      </c>
      <c r="C164" s="4" t="str">
        <f>'[1]TCE - ANEXO IV - Preencher'!E173</f>
        <v>1.99 - Outras Despesas com Pessoal</v>
      </c>
      <c r="D164" s="3">
        <f>'[1]TCE - ANEXO IV - Preencher'!F173</f>
        <v>46731059000150</v>
      </c>
      <c r="E164" s="5" t="str">
        <f>'[1]TCE - ANEXO IV - Preencher'!G173</f>
        <v>AGIBEN BENEFÍCIOS LTDA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0004183</v>
      </c>
      <c r="I164" s="6">
        <f>IF('[1]TCE - ANEXO IV - Preencher'!K173="","",'[1]TCE - ANEXO IV - Preencher'!K173)</f>
        <v>46011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2611606</v>
      </c>
      <c r="L164" s="7">
        <f>'[1]TCE - ANEXO IV - Preencher'!N173</f>
        <v>890.4</v>
      </c>
    </row>
    <row r="165" spans="1:12" s="8" customFormat="1" ht="19.5" customHeight="1" x14ac:dyDescent="0.2">
      <c r="A165" s="3">
        <f>IFERROR(VLOOKUP(B165,'[1]DADOS (OCULTAR)'!$Q$3:$S$136,3,0),"")</f>
        <v>10739225002161</v>
      </c>
      <c r="B165" s="4" t="str">
        <f>'[1]TCE - ANEXO IV - Preencher'!C174</f>
        <v>UPA OLINDA - CG 001/2022</v>
      </c>
      <c r="C165" s="4" t="str">
        <f>'[1]TCE - ANEXO IV - Preencher'!E174</f>
        <v>1.99 - Outras Despesas com Pessoal</v>
      </c>
      <c r="D165" s="3">
        <f>'[1]TCE - ANEXO IV - Preencher'!F174</f>
        <v>2751464000165</v>
      </c>
      <c r="E165" s="5" t="str">
        <f>'[1]TCE - ANEXO IV - Preencher'!G174</f>
        <v>ODONTOGROUP - SISTEMA DE SAÚDE LTDA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21602</v>
      </c>
      <c r="I165" s="6">
        <f>IF('[1]TCE - ANEXO IV - Preencher'!K174="","",'[1]TCE - ANEXO IV - Preencher'!K174)</f>
        <v>45986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5300108</v>
      </c>
      <c r="L165" s="7">
        <f>'[1]TCE - ANEXO IV - Preencher'!N174</f>
        <v>1228.5</v>
      </c>
    </row>
    <row r="166" spans="1:12" s="8" customFormat="1" ht="19.5" customHeight="1" x14ac:dyDescent="0.2">
      <c r="A166" s="3">
        <f>IFERROR(VLOOKUP(B166,'[1]DADOS (OCULTAR)'!$Q$3:$S$136,3,0),"")</f>
        <v>10739225002161</v>
      </c>
      <c r="B166" s="4" t="str">
        <f>'[1]TCE - ANEXO IV - Preencher'!C175</f>
        <v>UPA OLINDA - CG 001/2022</v>
      </c>
      <c r="C166" s="4" t="str">
        <f>'[1]TCE - ANEXO IV - Preencher'!E175</f>
        <v>5.1 - Locação de Equipamentos Médicos-Hospitalares</v>
      </c>
      <c r="D166" s="3">
        <f>'[1]TCE - ANEXO IV - Preencher'!F175</f>
        <v>24380578002041</v>
      </c>
      <c r="E166" s="5" t="str">
        <f>'[1]TCE - ANEXO IV - Preencher'!G175</f>
        <v>WHITE MARTINS GASES INDUSTRIAIS DO NORDESTE LTA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0099366879</v>
      </c>
      <c r="I166" s="6">
        <f>IF('[1]TCE - ANEXO IV - Preencher'!K175="","",'[1]TCE - ANEXO IV - Preencher'!K175)</f>
        <v>45969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2607901</v>
      </c>
      <c r="L166" s="7">
        <f>'[1]TCE - ANEXO IV - Preencher'!N175</f>
        <v>1523.69</v>
      </c>
    </row>
    <row r="167" spans="1:12" s="8" customFormat="1" ht="19.5" customHeight="1" x14ac:dyDescent="0.2">
      <c r="A167" s="3">
        <f>IFERROR(VLOOKUP(B167,'[1]DADOS (OCULTAR)'!$Q$3:$S$136,3,0),"")</f>
        <v>10739225002161</v>
      </c>
      <c r="B167" s="4" t="str">
        <f>'[1]TCE - ANEXO IV - Preencher'!C176</f>
        <v>UPA OLINDA - CG 001/2022</v>
      </c>
      <c r="C167" s="4" t="str">
        <f>'[1]TCE - ANEXO IV - Preencher'!E176</f>
        <v>5.1 - Locação de Equipamentos Médicos-Hospitalares</v>
      </c>
      <c r="D167" s="3">
        <f>'[1]TCE - ANEXO IV - Preencher'!F176</f>
        <v>331788002405</v>
      </c>
      <c r="E167" s="5" t="str">
        <f>'[1]TCE - ANEXO IV - Preencher'!G176</f>
        <v>AIR LIQUIDE NRASIL LTDA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0057945</v>
      </c>
      <c r="I167" s="6">
        <f>IF('[1]TCE - ANEXO IV - Preencher'!K176="","",'[1]TCE - ANEXO IV - Preencher'!K176)</f>
        <v>45988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2602902</v>
      </c>
      <c r="L167" s="7">
        <f>'[1]TCE - ANEXO IV - Preencher'!N176</f>
        <v>4649.79</v>
      </c>
    </row>
    <row r="168" spans="1:12" s="8" customFormat="1" ht="19.5" customHeight="1" x14ac:dyDescent="0.2">
      <c r="A168" s="3">
        <f>IFERROR(VLOOKUP(B168,'[1]DADOS (OCULTAR)'!$Q$3:$S$136,3,0),"")</f>
        <v>10739225002161</v>
      </c>
      <c r="B168" s="4" t="str">
        <f>'[1]TCE - ANEXO IV - Preencher'!C177</f>
        <v>UPA OLINDA - CG 001/2022</v>
      </c>
      <c r="C168" s="4" t="str">
        <f>'[1]TCE - ANEXO IV - Preencher'!E177</f>
        <v>5.1 - Locação de Equipamentos Médicos-Hospitalares</v>
      </c>
      <c r="D168" s="3">
        <f>'[1]TCE - ANEXO IV - Preencher'!F177</f>
        <v>8629577000179</v>
      </c>
      <c r="E168" s="5" t="str">
        <f>'[1]TCE - ANEXO IV - Preencher'!G177</f>
        <v>UNICLINIC DO ARARIPE LTDA - EPP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002800</v>
      </c>
      <c r="I168" s="6">
        <f>IF('[1]TCE - ANEXO IV - Preencher'!K177="","",'[1]TCE - ANEXO IV - Preencher'!K177)</f>
        <v>46002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2601102</v>
      </c>
      <c r="L168" s="7">
        <f>'[1]TCE - ANEXO IV - Preencher'!N177</f>
        <v>4690</v>
      </c>
    </row>
    <row r="169" spans="1:12" s="8" customFormat="1" ht="19.5" customHeight="1" x14ac:dyDescent="0.2">
      <c r="A169" s="3">
        <f>IFERROR(VLOOKUP(B169,'[1]DADOS (OCULTAR)'!$Q$3:$S$136,3,0),"")</f>
        <v>10739225002161</v>
      </c>
      <c r="B169" s="4" t="str">
        <f>'[1]TCE - ANEXO IV - Preencher'!C178</f>
        <v>UPA OLINDA - CG 001/2022</v>
      </c>
      <c r="C169" s="4" t="str">
        <f>'[1]TCE - ANEXO IV - Preencher'!E178</f>
        <v>5.5 - Reparo e Manutenção de Máquinas e Equipamentos</v>
      </c>
      <c r="D169" s="3">
        <f>'[1]TCE - ANEXO IV - Preencher'!F178</f>
        <v>24380578002041</v>
      </c>
      <c r="E169" s="5" t="str">
        <f>'[1]TCE - ANEXO IV - Preencher'!G178</f>
        <v>WHITE MARTINS GASES INDUSTRIAIS DO NORDESTE LTA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000019921</v>
      </c>
      <c r="I169" s="6">
        <f>IF('[1]TCE - ANEXO IV - Preencher'!K178="","",'[1]TCE - ANEXO IV - Preencher'!K178)</f>
        <v>45971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2607901</v>
      </c>
      <c r="L169" s="7">
        <f>'[1]TCE - ANEXO IV - Preencher'!N178</f>
        <v>443.99</v>
      </c>
    </row>
    <row r="170" spans="1:12" s="8" customFormat="1" ht="19.5" customHeight="1" x14ac:dyDescent="0.2">
      <c r="A170" s="3">
        <f>IFERROR(VLOOKUP(B170,'[1]DADOS (OCULTAR)'!$Q$3:$S$136,3,0),"")</f>
        <v>10739225002161</v>
      </c>
      <c r="B170" s="4" t="str">
        <f>'[1]TCE - ANEXO IV - Preencher'!C179</f>
        <v>UPA OLINDA - CG 001/2022</v>
      </c>
      <c r="C170" s="4" t="str">
        <f>'[1]TCE - ANEXO IV - Preencher'!E179</f>
        <v>5.5 - Reparo e Manutenção de Máquinas e Equipamentos</v>
      </c>
      <c r="D170" s="3">
        <f>'[1]TCE - ANEXO IV - Preencher'!F179</f>
        <v>1141468000169</v>
      </c>
      <c r="E170" s="5" t="str">
        <f>'[1]TCE - ANEXO IV - Preencher'!G179</f>
        <v>MEDCALL COMERCIO E SERVIÇOS DE EQUIPAMENTOS MÉDICOS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00004638</v>
      </c>
      <c r="I170" s="6">
        <f>IF('[1]TCE - ANEXO IV - Preencher'!K179="","",'[1]TCE - ANEXO IV - Preencher'!K179)</f>
        <v>45995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2611606</v>
      </c>
      <c r="L170" s="7">
        <f>'[1]TCE - ANEXO IV - Preencher'!N179</f>
        <v>3200</v>
      </c>
    </row>
    <row r="171" spans="1:12" s="8" customFormat="1" ht="19.5" customHeight="1" x14ac:dyDescent="0.2">
      <c r="A171" s="3">
        <f>IFERROR(VLOOKUP(B171,'[1]DADOS (OCULTAR)'!$Q$3:$S$136,3,0),"")</f>
        <v>10739225002161</v>
      </c>
      <c r="B171" s="4" t="str">
        <f>'[1]TCE - ANEXO IV - Preencher'!C180</f>
        <v>UPA OLINDA - CG 001/2022</v>
      </c>
      <c r="C171" s="4" t="str">
        <f>'[1]TCE - ANEXO IV - Preencher'!E180</f>
        <v>5.18 - Teledonia Fixa</v>
      </c>
      <c r="D171" s="3">
        <f>'[1]TCE - ANEXO IV - Preencher'!F180</f>
        <v>71208516016500</v>
      </c>
      <c r="E171" s="5" t="str">
        <f>'[1]TCE - ANEXO IV - Preencher'!G180</f>
        <v>ALGAR TELECOM S/A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521371285</v>
      </c>
      <c r="I171" s="6">
        <f>IF('[1]TCE - ANEXO IV - Preencher'!K180="","",'[1]TCE - ANEXO IV - Preencher'!K180)</f>
        <v>46002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2611606</v>
      </c>
      <c r="L171" s="7">
        <f>'[1]TCE - ANEXO IV - Preencher'!N180</f>
        <v>889.95</v>
      </c>
    </row>
    <row r="172" spans="1:12" s="8" customFormat="1" ht="19.5" customHeight="1" x14ac:dyDescent="0.2">
      <c r="A172" s="3">
        <f>IFERROR(VLOOKUP(B172,'[1]DADOS (OCULTAR)'!$Q$3:$S$136,3,0),"")</f>
        <v>10739225002161</v>
      </c>
      <c r="B172" s="4" t="str">
        <f>'[1]TCE - ANEXO IV - Preencher'!C181</f>
        <v>UPA OLINDA - CG 001/2022</v>
      </c>
      <c r="C172" s="4" t="str">
        <f>'[1]TCE - ANEXO IV - Preencher'!E181</f>
        <v>5.10 - Detetização/Tratamento de Resíduos e Afins</v>
      </c>
      <c r="D172" s="3">
        <f>'[1]TCE - ANEXO IV - Preencher'!F181</f>
        <v>10333266000100</v>
      </c>
      <c r="E172" s="5" t="str">
        <f>'[1]TCE - ANEXO IV - Preencher'!G181</f>
        <v>CARLOS ANTONIO DE OLIVEIRA MILET JUNIOR ME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00012226</v>
      </c>
      <c r="I172" s="6">
        <f>IF('[1]TCE - ANEXO IV - Preencher'!K181="","",'[1]TCE - ANEXO IV - Preencher'!K181)</f>
        <v>45988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2609600</v>
      </c>
      <c r="L172" s="7">
        <f>'[1]TCE - ANEXO IV - Preencher'!N181</f>
        <v>190</v>
      </c>
    </row>
    <row r="173" spans="1:12" s="8" customFormat="1" ht="19.5" customHeight="1" x14ac:dyDescent="0.2">
      <c r="A173" s="3">
        <f>IFERROR(VLOOKUP(B173,'[1]DADOS (OCULTAR)'!$Q$3:$S$136,3,0),"")</f>
        <v>10739225002161</v>
      </c>
      <c r="B173" s="4" t="str">
        <f>'[1]TCE - ANEXO IV - Preencher'!C182</f>
        <v>UPA OLINDA - CG 001/2022</v>
      </c>
      <c r="C173" s="4" t="str">
        <f>'[1]TCE - ANEXO IV - Preencher'!E182</f>
        <v>5.15 - Serviços Domésticos</v>
      </c>
      <c r="D173" s="3">
        <f>'[1]TCE - ANEXO IV - Preencher'!F182</f>
        <v>6272575004803</v>
      </c>
      <c r="E173" s="5" t="str">
        <f>'[1]TCE - ANEXO IV - Preencher'!G182</f>
        <v>LAVEBRÁS GESTÃO DE TEXTEIS S/A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004955</v>
      </c>
      <c r="I173" s="6">
        <f>IF('[1]TCE - ANEXO IV - Preencher'!K182="","",'[1]TCE - ANEXO IV - Preencher'!K182)</f>
        <v>45995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2610707</v>
      </c>
      <c r="L173" s="7">
        <f>'[1]TCE - ANEXO IV - Preencher'!N182</f>
        <v>3293.33</v>
      </c>
    </row>
    <row r="174" spans="1:12" s="8" customFormat="1" ht="19.5" customHeight="1" x14ac:dyDescent="0.2">
      <c r="A174" s="3">
        <f>IFERROR(VLOOKUP(B174,'[1]DADOS (OCULTAR)'!$Q$3:$S$136,3,0),"")</f>
        <v>10739225002161</v>
      </c>
      <c r="B174" s="4" t="str">
        <f>'[1]TCE - ANEXO IV - Preencher'!C183</f>
        <v>UPA OLINDA - CG 001/2022</v>
      </c>
      <c r="C174" s="4" t="str">
        <f>'[1]TCE - ANEXO IV - Preencher'!E183</f>
        <v>5.22 - Vigilância Ostensiva / Monitorada</v>
      </c>
      <c r="D174" s="3">
        <f>'[1]TCE - ANEXO IV - Preencher'!F183</f>
        <v>41422801000122</v>
      </c>
      <c r="E174" s="5" t="str">
        <f>'[1]TCE - ANEXO IV - Preencher'!G183</f>
        <v>GTFORTE SEGURANÇA E VIGILÂNCIA LTDA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00000597</v>
      </c>
      <c r="I174" s="6">
        <f>IF('[1]TCE - ANEXO IV - Preencher'!K183="","",'[1]TCE - ANEXO IV - Preencher'!K183)</f>
        <v>45992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2600054</v>
      </c>
      <c r="L174" s="7">
        <f>'[1]TCE - ANEXO IV - Preencher'!N183</f>
        <v>21872.03</v>
      </c>
    </row>
    <row r="175" spans="1:12" s="8" customFormat="1" ht="19.5" customHeight="1" x14ac:dyDescent="0.2">
      <c r="A175" s="3">
        <f>IFERROR(VLOOKUP(B175,'[1]DADOS (OCULTAR)'!$Q$3:$S$136,3,0),"")</f>
        <v>10739225002161</v>
      </c>
      <c r="B175" s="4" t="str">
        <f>'[1]TCE - ANEXO IV - Preencher'!C184</f>
        <v>UPA OLINDA - CG 001/2022</v>
      </c>
      <c r="C175" s="4" t="str">
        <f>'[1]TCE - ANEXO IV - Preencher'!E184</f>
        <v>5.13 - Água e Esgoto</v>
      </c>
      <c r="D175" s="3">
        <f>'[1]TCE - ANEXO IV - Preencher'!F184</f>
        <v>9769035000164</v>
      </c>
      <c r="E175" s="5" t="str">
        <f>'[1]TCE - ANEXO IV - Preencher'!G184</f>
        <v>COMPESA - COMPANHIA PERNAMBUCANA DE SANEAMENTO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112025</v>
      </c>
      <c r="I175" s="6">
        <f>IF('[1]TCE - ANEXO IV - Preencher'!K184="","",'[1]TCE - ANEXO IV - Preencher'!K184)</f>
        <v>45999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2611606</v>
      </c>
      <c r="L175" s="7">
        <f>'[1]TCE - ANEXO IV - Preencher'!N184</f>
        <v>4653.41</v>
      </c>
    </row>
    <row r="176" spans="1:12" s="8" customFormat="1" ht="19.5" customHeight="1" x14ac:dyDescent="0.2">
      <c r="A176" s="3">
        <f>IFERROR(VLOOKUP(B176,'[1]DADOS (OCULTAR)'!$Q$3:$S$136,3,0),"")</f>
        <v>10739225002161</v>
      </c>
      <c r="B176" s="4" t="str">
        <f>'[1]TCE - ANEXO IV - Preencher'!C185</f>
        <v>UPA OLINDA - CG 001/2022</v>
      </c>
      <c r="C176" s="4" t="str">
        <f>'[1]TCE - ANEXO IV - Preencher'!E185</f>
        <v>5.12 - Energia Elétrica</v>
      </c>
      <c r="D176" s="3">
        <f>'[1]TCE - ANEXO IV - Preencher'!F185</f>
        <v>10835932000108</v>
      </c>
      <c r="E176" s="5" t="str">
        <f>'[1]TCE - ANEXO IV - Preencher'!G185</f>
        <v>NEOENERGIA - COMPANHIA ENERGÉTICA DE PERNAMBUCO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387337331</v>
      </c>
      <c r="I176" s="6">
        <f>IF('[1]TCE - ANEXO IV - Preencher'!K185="","",'[1]TCE - ANEXO IV - Preencher'!K185)</f>
        <v>45991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18537.939999999999</v>
      </c>
    </row>
    <row r="177" spans="1:12" s="8" customFormat="1" ht="19.5" customHeight="1" x14ac:dyDescent="0.2">
      <c r="A177" s="3">
        <f>IFERROR(VLOOKUP(B177,'[1]DADOS (OCULTAR)'!$Q$3:$S$136,3,0),"")</f>
        <v>10739225002161</v>
      </c>
      <c r="B177" s="4" t="str">
        <f>'[1]TCE - ANEXO IV - Preencher'!C186</f>
        <v>UPA OLINDA - CG 001/2022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31145185000156</v>
      </c>
      <c r="E177" s="5" t="str">
        <f>'[1]TCE - ANEXO IV - Preencher'!G186</f>
        <v>CONSULT LAB LABORATÓRIO DE ANÁLISES CLÍNICAS LTDA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000001533</v>
      </c>
      <c r="I177" s="6">
        <f>IF('[1]TCE - ANEXO IV - Preencher'!K186="","",'[1]TCE - ANEXO IV - Preencher'!K186)</f>
        <v>45993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2609600</v>
      </c>
      <c r="L177" s="7">
        <f>'[1]TCE - ANEXO IV - Preencher'!N186</f>
        <v>33191.15</v>
      </c>
    </row>
    <row r="178" spans="1:12" s="8" customFormat="1" ht="19.5" customHeight="1" x14ac:dyDescent="0.2">
      <c r="A178" s="3">
        <f>IFERROR(VLOOKUP(B178,'[1]DADOS (OCULTAR)'!$Q$3:$S$136,3,0),"")</f>
        <v>10739225002161</v>
      </c>
      <c r="B178" s="4" t="str">
        <f>'[1]TCE - ANEXO IV - Preencher'!C187</f>
        <v>UPA OLINDA - CG 001/2022</v>
      </c>
      <c r="C178" s="4" t="str">
        <f>'[1]TCE - ANEXO IV - Preencher'!E187</f>
        <v>5.5 - Reparo e Manutenção de Máquinas e Equipamentos</v>
      </c>
      <c r="D178" s="3">
        <f>'[1]TCE - ANEXO IV - Preencher'!F187</f>
        <v>18204483000101</v>
      </c>
      <c r="E178" s="5" t="str">
        <f>'[1]TCE - ANEXO IV - Preencher'!G187</f>
        <v>WAGNER FERNANDES SALES DA SILVA &amp; CIA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5969</v>
      </c>
      <c r="I178" s="6">
        <f>IF('[1]TCE - ANEXO IV - Preencher'!K187="","",'[1]TCE - ANEXO IV - Preencher'!K187)</f>
        <v>45992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2704302</v>
      </c>
      <c r="L178" s="7">
        <f>'[1]TCE - ANEXO IV - Preencher'!N187</f>
        <v>2850</v>
      </c>
    </row>
    <row r="179" spans="1:12" s="8" customFormat="1" ht="19.5" customHeight="1" x14ac:dyDescent="0.2">
      <c r="A179" s="3">
        <f>IFERROR(VLOOKUP(B179,'[1]DADOS (OCULTAR)'!$Q$3:$S$136,3,0),"")</f>
        <v>10739225002161</v>
      </c>
      <c r="B179" s="4" t="str">
        <f>'[1]TCE - ANEXO IV - Preencher'!C188</f>
        <v>UPA OLINDA - CG 001/2022</v>
      </c>
      <c r="C179" s="4" t="str">
        <f>'[1]TCE - ANEXO IV - Preencher'!E188</f>
        <v>5.10 - Detetização/Tratamento de Resíduos e Afins</v>
      </c>
      <c r="D179" s="3">
        <f>'[1]TCE - ANEXO IV - Preencher'!F188</f>
        <v>11863530000180</v>
      </c>
      <c r="E179" s="5" t="str">
        <f>'[1]TCE - ANEXO IV - Preencher'!G188</f>
        <v>BRASCON GESTÃO AMBIENTAL LTDA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270929</v>
      </c>
      <c r="I179" s="6">
        <f>IF('[1]TCE - ANEXO IV - Preencher'!K188="","",'[1]TCE - ANEXO IV - Preencher'!K188)</f>
        <v>45994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2611309</v>
      </c>
      <c r="L179" s="7">
        <f>'[1]TCE - ANEXO IV - Preencher'!N188</f>
        <v>2115</v>
      </c>
    </row>
    <row r="180" spans="1:12" s="8" customFormat="1" ht="19.5" customHeight="1" x14ac:dyDescent="0.2">
      <c r="A180" s="3">
        <f>IFERROR(VLOOKUP(B180,'[1]DADOS (OCULTAR)'!$Q$3:$S$136,3,0),"")</f>
        <v>10739225002161</v>
      </c>
      <c r="B180" s="4" t="str">
        <f>'[1]TCE - ANEXO IV - Preencher'!C189</f>
        <v>UPA OLINDA - CG 001/2022</v>
      </c>
      <c r="C180" s="4" t="str">
        <f>'[1]TCE - ANEXO IV - Preencher'!E189</f>
        <v>5.8 - Locação de Veículos Automotores</v>
      </c>
      <c r="D180" s="3">
        <f>'[1]TCE - ANEXO IV - Preencher'!F189</f>
        <v>13097538000108</v>
      </c>
      <c r="E180" s="5" t="str">
        <f>'[1]TCE - ANEXO IV - Preencher'!G189</f>
        <v>MAIS VIDA SERVIÇOS DE SAÚDE LTDA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00000012222</v>
      </c>
      <c r="I180" s="6">
        <f>IF('[1]TCE - ANEXO IV - Preencher'!K189="","",'[1]TCE - ANEXO IV - Preencher'!K189)</f>
        <v>45992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13312</v>
      </c>
    </row>
    <row r="181" spans="1:12" s="8" customFormat="1" ht="19.5" customHeight="1" x14ac:dyDescent="0.2">
      <c r="A181" s="3">
        <f>IFERROR(VLOOKUP(B181,'[1]DADOS (OCULTAR)'!$Q$3:$S$136,3,0),"")</f>
        <v>10739225002161</v>
      </c>
      <c r="B181" s="4" t="str">
        <f>'[1]TCE - ANEXO IV - Preencher'!C190</f>
        <v>UPA OLINDA - CG 001/2022</v>
      </c>
      <c r="C181" s="4" t="str">
        <f>'[1]TCE - ANEXO IV - Preencher'!E190</f>
        <v>5.99 - Outros Serviços de Terceiros Pessoa Jurídica</v>
      </c>
      <c r="D181" s="3">
        <f>'[1]TCE - ANEXO IV - Preencher'!F190</f>
        <v>10816775000274</v>
      </c>
      <c r="E181" s="5" t="str">
        <f>'[1]TCE - ANEXO IV - Preencher'!G190</f>
        <v>INSPETORIA SALESIANA DO NORDESTE DO BRASIL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00025722</v>
      </c>
      <c r="I181" s="6">
        <f>IF('[1]TCE - ANEXO IV - Preencher'!K190="","",'[1]TCE - ANEXO IV - Preencher'!K190)</f>
        <v>45965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360</v>
      </c>
    </row>
    <row r="182" spans="1:12" s="8" customFormat="1" ht="19.5" customHeight="1" x14ac:dyDescent="0.2">
      <c r="A182" s="3">
        <f>IFERROR(VLOOKUP(B182,'[1]DADOS (OCULTAR)'!$Q$3:$S$136,3,0),"")</f>
        <v>10739225002161</v>
      </c>
      <c r="B182" s="4" t="str">
        <f>'[1]TCE - ANEXO IV - Preencher'!C191</f>
        <v>UPA OLINDA - CG 001/2022</v>
      </c>
      <c r="C182" s="4" t="str">
        <f>'[1]TCE - ANEXO IV - Preencher'!E191</f>
        <v>5.99 - Outros Serviços de Terceiros Pessoa Jurídica</v>
      </c>
      <c r="D182" s="3">
        <f>'[1]TCE - ANEXO IV - Preencher'!F191</f>
        <v>45310389000100</v>
      </c>
      <c r="E182" s="5" t="str">
        <f>'[1]TCE - ANEXO IV - Preencher'!G191</f>
        <v>TATIANA MARCAL LEITE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18</v>
      </c>
      <c r="I182" s="6">
        <f>IF('[1]TCE - ANEXO IV - Preencher'!K191="","",'[1]TCE - ANEXO IV - Preencher'!K191)</f>
        <v>45973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516</v>
      </c>
    </row>
    <row r="183" spans="1:12" s="8" customFormat="1" ht="19.5" customHeight="1" x14ac:dyDescent="0.2">
      <c r="A183" s="3">
        <f>IFERROR(VLOOKUP(B183,'[1]DADOS (OCULTAR)'!$Q$3:$S$136,3,0),"")</f>
        <v>10739225002161</v>
      </c>
      <c r="B183" s="4" t="str">
        <f>'[1]TCE - ANEXO IV - Preencher'!C192</f>
        <v>UPA OLINDA - CG 001/2022</v>
      </c>
      <c r="C183" s="4" t="str">
        <f>'[1]TCE - ANEXO IV - Preencher'!E192</f>
        <v>5.99 - Outros Serviços de Terceiros Pessoa Jurídica</v>
      </c>
      <c r="D183" s="3">
        <f>'[1]TCE - ANEXO IV - Preencher'!F192</f>
        <v>21596658000188</v>
      </c>
      <c r="E183" s="5" t="str">
        <f>'[1]TCE - ANEXO IV - Preencher'!G192</f>
        <v>BEBECO AUTO LTDA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0000012306</v>
      </c>
      <c r="I183" s="6">
        <f>IF('[1]TCE - ANEXO IV - Preencher'!K192="","",'[1]TCE - ANEXO IV - Preencher'!K192)</f>
        <v>45975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2609600</v>
      </c>
      <c r="L183" s="7">
        <f>'[1]TCE - ANEXO IV - Preencher'!N192</f>
        <v>180</v>
      </c>
    </row>
    <row r="184" spans="1:12" s="8" customFormat="1" ht="19.5" customHeight="1" x14ac:dyDescent="0.2">
      <c r="A184" s="3">
        <f>IFERROR(VLOOKUP(B184,'[1]DADOS (OCULTAR)'!$Q$3:$S$136,3,0),"")</f>
        <v>10739225002161</v>
      </c>
      <c r="B184" s="4" t="str">
        <f>'[1]TCE - ANEXO IV - Preencher'!C193</f>
        <v>UPA OLINDA - CG 001/2022</v>
      </c>
      <c r="C184" s="4" t="str">
        <f>'[1]TCE - ANEXO IV - Preencher'!E193</f>
        <v>5.99 - Outros Serviços de Terceiros Pessoa Jurídica</v>
      </c>
      <c r="D184" s="3">
        <f>'[1]TCE - ANEXO IV - Preencher'!F193</f>
        <v>13409775000329</v>
      </c>
      <c r="E184" s="5" t="str">
        <f>'[1]TCE - ANEXO IV - Preencher'!G193</f>
        <v>LINUS LOG LTDA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2500000000022</v>
      </c>
      <c r="I184" s="6">
        <f>IF('[1]TCE - ANEXO IV - Preencher'!K193="","",'[1]TCE - ANEXO IV - Preencher'!K193)</f>
        <v>46003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2607901</v>
      </c>
      <c r="L184" s="7">
        <f>'[1]TCE - ANEXO IV - Preencher'!N193</f>
        <v>3612.98</v>
      </c>
    </row>
    <row r="185" spans="1:12" s="8" customFormat="1" ht="19.5" customHeight="1" x14ac:dyDescent="0.2">
      <c r="A185" s="3">
        <f>IFERROR(VLOOKUP(B185,'[1]DADOS (OCULTAR)'!$Q$3:$S$136,3,0),"")</f>
        <v>10739225002161</v>
      </c>
      <c r="B185" s="4" t="str">
        <f>'[1]TCE - ANEXO IV - Preencher'!C194</f>
        <v>UPA OLINDA - CG 001/2022</v>
      </c>
      <c r="C185" s="4" t="str">
        <f>'[1]TCE - ANEXO IV - Preencher'!E194</f>
        <v>5.4 - Reparo e Manutenção de Bens Imóveis</v>
      </c>
      <c r="D185" s="3">
        <f>'[1]TCE - ANEXO IV - Preencher'!F194</f>
        <v>40280746000110</v>
      </c>
      <c r="E185" s="5" t="str">
        <f>'[1]TCE - ANEXO IV - Preencher'!G194</f>
        <v>GABRIELA DRIELLY DA SILVA MACHADO 06343382429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000000157</v>
      </c>
      <c r="I185" s="6">
        <f>IF('[1]TCE - ANEXO IV - Preencher'!K194="","",'[1]TCE - ANEXO IV - Preencher'!K194)</f>
        <v>45988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2609600</v>
      </c>
      <c r="L185" s="7">
        <f>'[1]TCE - ANEXO IV - Preencher'!N194</f>
        <v>636</v>
      </c>
    </row>
    <row r="186" spans="1:12" s="8" customFormat="1" ht="19.5" customHeight="1" x14ac:dyDescent="0.2">
      <c r="A186" s="3">
        <f>IFERROR(VLOOKUP(B186,'[1]DADOS (OCULTAR)'!$Q$3:$S$136,3,0),"")</f>
        <v>10739225002161</v>
      </c>
      <c r="B186" s="4" t="str">
        <f>'[1]TCE - ANEXO IV - Preencher'!C195</f>
        <v>UPA OLINDA - CG 001/2022</v>
      </c>
      <c r="C186" s="4" t="str">
        <f>'[1]TCE - ANEXO IV - Preencher'!E195</f>
        <v>5.4 - Reparo e Manutenção de Bens Imóveis</v>
      </c>
      <c r="D186" s="3">
        <f>'[1]TCE - ANEXO IV - Preencher'!F195</f>
        <v>24306209000146</v>
      </c>
      <c r="E186" s="5" t="str">
        <f>'[1]TCE - ANEXO IV - Preencher'!G195</f>
        <v>GESTAMB - SOLUÇÕES AMBIENTAIS LTDA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000000851</v>
      </c>
      <c r="I186" s="6">
        <f>IF('[1]TCE - ANEXO IV - Preencher'!K195="","",'[1]TCE - ANEXO IV - Preencher'!K195)</f>
        <v>45996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2602902</v>
      </c>
      <c r="L186" s="7">
        <f>'[1]TCE - ANEXO IV - Preencher'!N195</f>
        <v>2312.1999999999998</v>
      </c>
    </row>
    <row r="187" spans="1:12" s="8" customFormat="1" ht="19.5" customHeight="1" x14ac:dyDescent="0.2">
      <c r="A187" s="3">
        <f>IFERROR(VLOOKUP(B187,'[1]DADOS (OCULTAR)'!$Q$3:$S$136,3,0),"")</f>
        <v>10739225002161</v>
      </c>
      <c r="B187" s="4" t="str">
        <f>'[1]TCE - ANEXO IV - Preencher'!C196</f>
        <v>UPA OLINDA - CG 001/2022</v>
      </c>
      <c r="C187" s="4" t="str">
        <f>'[1]TCE - ANEXO IV - Preencher'!E196</f>
        <v>5.5 - Reparo e Manutenção de Máquinas e Equipamentos</v>
      </c>
      <c r="D187" s="3">
        <f>'[1]TCE - ANEXO IV - Preencher'!F196</f>
        <v>48315968000133</v>
      </c>
      <c r="E187" s="5" t="str">
        <f>'[1]TCE - ANEXO IV - Preencher'!G196</f>
        <v>TRUSTD TI LTDA</v>
      </c>
      <c r="F187" s="5" t="str">
        <f>'[1]TCE - ANEXO IV - Preencher'!H196</f>
        <v>S</v>
      </c>
      <c r="G187" s="5" t="str">
        <f>'[1]TCE - ANEXO IV - Preencher'!I196</f>
        <v>S</v>
      </c>
      <c r="H187" s="5" t="str">
        <f>'[1]TCE - ANEXO IV - Preencher'!J196</f>
        <v>00000097</v>
      </c>
      <c r="I187" s="6">
        <f>IF('[1]TCE - ANEXO IV - Preencher'!K196="","",'[1]TCE - ANEXO IV - Preencher'!K196)</f>
        <v>45964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2611606</v>
      </c>
      <c r="L187" s="7">
        <f>'[1]TCE - ANEXO IV - Preencher'!N196</f>
        <v>1250</v>
      </c>
    </row>
    <row r="188" spans="1:12" s="8" customFormat="1" ht="19.5" customHeight="1" x14ac:dyDescent="0.2">
      <c r="A188" s="3">
        <f>IFERROR(VLOOKUP(B188,'[1]DADOS (OCULTAR)'!$Q$3:$S$136,3,0),"")</f>
        <v>10739225002161</v>
      </c>
      <c r="B188" s="4" t="str">
        <f>'[1]TCE - ANEXO IV - Preencher'!C197</f>
        <v>UPA OLINDA - CG 001/2022</v>
      </c>
      <c r="C188" s="4" t="str">
        <f>'[1]TCE - ANEXO IV - Preencher'!E197</f>
        <v>5.5 - Reparo e Manutenção de Máquinas e Equipamentos</v>
      </c>
      <c r="D188" s="3">
        <f>'[1]TCE - ANEXO IV - Preencher'!F197</f>
        <v>48315968000133</v>
      </c>
      <c r="E188" s="5" t="str">
        <f>'[1]TCE - ANEXO IV - Preencher'!G197</f>
        <v>TRUSTD TI LTDA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00000098</v>
      </c>
      <c r="I188" s="6">
        <f>IF('[1]TCE - ANEXO IV - Preencher'!K197="","",'[1]TCE - ANEXO IV - Preencher'!K197)</f>
        <v>45964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1000</v>
      </c>
    </row>
    <row r="189" spans="1:12" s="8" customFormat="1" ht="19.5" customHeight="1" x14ac:dyDescent="0.2">
      <c r="A189" s="3">
        <f>IFERROR(VLOOKUP(B189,'[1]DADOS (OCULTAR)'!$Q$3:$S$136,3,0),"")</f>
        <v>10739225002161</v>
      </c>
      <c r="B189" s="4" t="str">
        <f>'[1]TCE - ANEXO IV - Preencher'!C198</f>
        <v>UPA OLINDA - CG 001/2022</v>
      </c>
      <c r="C189" s="4" t="str">
        <f>'[1]TCE - ANEXO IV - Preencher'!E198</f>
        <v>5.5 - Reparo e Manutenção de Máquinas e Equipamentos</v>
      </c>
      <c r="D189" s="3">
        <f>'[1]TCE - ANEXO IV - Preencher'!F198</f>
        <v>8845988000100</v>
      </c>
      <c r="E189" s="5" t="str">
        <f>'[1]TCE - ANEXO IV - Preencher'!G198</f>
        <v>ACESSPLUS MANUTENÇÃO LTDA ME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00007306</v>
      </c>
      <c r="I189" s="6">
        <f>IF('[1]TCE - ANEXO IV - Preencher'!K198="","",'[1]TCE - ANEXO IV - Preencher'!K198)</f>
        <v>45962</v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2611606</v>
      </c>
      <c r="L189" s="7">
        <f>'[1]TCE - ANEXO IV - Preencher'!N198</f>
        <v>433.13</v>
      </c>
    </row>
    <row r="190" spans="1:12" s="8" customFormat="1" ht="19.5" customHeight="1" x14ac:dyDescent="0.2">
      <c r="A190" s="3">
        <f>IFERROR(VLOOKUP(B190,'[1]DADOS (OCULTAR)'!$Q$3:$S$136,3,0),"")</f>
        <v>10739225002161</v>
      </c>
      <c r="B190" s="4" t="str">
        <f>'[1]TCE - ANEXO IV - Preencher'!C199</f>
        <v>UPA OLINDA - CG 001/2022</v>
      </c>
      <c r="C190" s="4" t="str">
        <f>'[1]TCE - ANEXO IV - Preencher'!E199</f>
        <v>5.5 - Reparo e Manutenção de Máquinas e Equipamentos</v>
      </c>
      <c r="D190" s="3">
        <f>'[1]TCE - ANEXO IV - Preencher'!F199</f>
        <v>26081685000131</v>
      </c>
      <c r="E190" s="5" t="str">
        <f>'[1]TCE - ANEXO IV - Preencher'!G199</f>
        <v>CG REFRIGERAÇÕES LTDA</v>
      </c>
      <c r="F190" s="5" t="str">
        <f>'[1]TCE - ANEXO IV - Preencher'!H199</f>
        <v>S</v>
      </c>
      <c r="G190" s="5" t="str">
        <f>'[1]TCE - ANEXO IV - Preencher'!I199</f>
        <v>S</v>
      </c>
      <c r="H190" s="5" t="str">
        <f>'[1]TCE - ANEXO IV - Preencher'!J199</f>
        <v>10</v>
      </c>
      <c r="I190" s="6">
        <f>IF('[1]TCE - ANEXO IV - Preencher'!K199="","",'[1]TCE - ANEXO IV - Preencher'!K199)</f>
        <v>45996</v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304.39999999999998</v>
      </c>
    </row>
    <row r="191" spans="1:12" s="8" customFormat="1" ht="19.5" customHeight="1" x14ac:dyDescent="0.2">
      <c r="A191" s="3">
        <f>IFERROR(VLOOKUP(B191,'[1]DADOS (OCULTAR)'!$Q$3:$S$136,3,0),"")</f>
        <v>10739225002161</v>
      </c>
      <c r="B191" s="4" t="str">
        <f>'[1]TCE - ANEXO IV - Preencher'!C200</f>
        <v>UPA OLINDA - CG 001/2022</v>
      </c>
      <c r="C191" s="4" t="str">
        <f>'[1]TCE - ANEXO IV - Preencher'!E200</f>
        <v>5.5 - Reparo e Manutenção de Máquinas e Equipamentos</v>
      </c>
      <c r="D191" s="3">
        <f>'[1]TCE - ANEXO IV - Preencher'!F200</f>
        <v>11343756000150</v>
      </c>
      <c r="E191" s="5" t="str">
        <f>'[1]TCE - ANEXO IV - Preencher'!G200</f>
        <v>J L GRUPOS GERADORES LTDA</v>
      </c>
      <c r="F191" s="5" t="str">
        <f>'[1]TCE - ANEXO IV - Preencher'!H200</f>
        <v>S</v>
      </c>
      <c r="G191" s="5" t="str">
        <f>'[1]TCE - ANEXO IV - Preencher'!I200</f>
        <v>S</v>
      </c>
      <c r="H191" s="5" t="str">
        <f>'[1]TCE - ANEXO IV - Preencher'!J200</f>
        <v>000004628</v>
      </c>
      <c r="I191" s="6">
        <f>IF('[1]TCE - ANEXO IV - Preencher'!K200="","",'[1]TCE - ANEXO IV - Preencher'!K200)</f>
        <v>45992</v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>2603454</v>
      </c>
      <c r="L191" s="7">
        <f>'[1]TCE - ANEXO IV - Preencher'!N200</f>
        <v>350</v>
      </c>
    </row>
    <row r="192" spans="1:12" s="8" customFormat="1" ht="19.5" customHeight="1" x14ac:dyDescent="0.2">
      <c r="A192" s="3">
        <f>IFERROR(VLOOKUP(B192,'[1]DADOS (OCULTAR)'!$Q$3:$S$136,3,0),"")</f>
        <v>10739225002161</v>
      </c>
      <c r="B192" s="4" t="str">
        <f>'[1]TCE - ANEXO IV - Preencher'!C201</f>
        <v>UPA OLINDA - CG 001/2022</v>
      </c>
      <c r="C192" s="4" t="str">
        <f>'[1]TCE - ANEXO IV - Preencher'!E201</f>
        <v>5.17 - Manutenção de Software, Certificação Digital e Microfilmagem</v>
      </c>
      <c r="D192" s="3">
        <f>'[1]TCE - ANEXO IV - Preencher'!F201</f>
        <v>4069709000102</v>
      </c>
      <c r="E192" s="5" t="str">
        <f>'[1]TCE - ANEXO IV - Preencher'!G201</f>
        <v>BIONEXO S/A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00604899</v>
      </c>
      <c r="I192" s="6">
        <f>IF('[1]TCE - ANEXO IV - Preencher'!K201="","",'[1]TCE - ANEXO IV - Preencher'!K201)</f>
        <v>45965</v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>35 -  S</v>
      </c>
      <c r="L192" s="7">
        <f>'[1]TCE - ANEXO IV - Preencher'!N201</f>
        <v>1695.04</v>
      </c>
    </row>
    <row r="193" spans="1:12" s="8" customFormat="1" ht="19.5" customHeight="1" x14ac:dyDescent="0.2">
      <c r="A193" s="3">
        <f>IFERROR(VLOOKUP(B193,'[1]DADOS (OCULTAR)'!$Q$3:$S$136,3,0),"")</f>
        <v>10739225002161</v>
      </c>
      <c r="B193" s="4" t="str">
        <f>'[1]TCE - ANEXO IV - Preencher'!C202</f>
        <v>UPA OLINDA - CG 001/2022</v>
      </c>
      <c r="C193" s="4" t="str">
        <f>'[1]TCE - ANEXO IV - Preencher'!E202</f>
        <v>5.17 - Manutenção de Software, Certificação Digital e Microfilmagem</v>
      </c>
      <c r="D193" s="3">
        <f>'[1]TCE - ANEXO IV - Preencher'!F202</f>
        <v>5662773000238</v>
      </c>
      <c r="E193" s="5" t="str">
        <f>'[1]TCE - ANEXO IV - Preencher'!G202</f>
        <v>PIXEON MEDICAL SYSTEMS S/A COMÉRCIO E DESENVOLVIMENTO DE SOFTWARE</v>
      </c>
      <c r="F193" s="5" t="str">
        <f>'[1]TCE - ANEXO IV - Preencher'!H202</f>
        <v>S</v>
      </c>
      <c r="G193" s="5" t="str">
        <f>'[1]TCE - ANEXO IV - Preencher'!I202</f>
        <v>S</v>
      </c>
      <c r="H193" s="5" t="str">
        <f>'[1]TCE - ANEXO IV - Preencher'!J202</f>
        <v>101546</v>
      </c>
      <c r="I193" s="6">
        <f>IF('[1]TCE - ANEXO IV - Preencher'!K202="","",'[1]TCE - ANEXO IV - Preencher'!K202)</f>
        <v>45966</v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>3548807</v>
      </c>
      <c r="L193" s="7">
        <f>'[1]TCE - ANEXO IV - Preencher'!N202</f>
        <v>4766.97</v>
      </c>
    </row>
    <row r="194" spans="1:12" s="8" customFormat="1" ht="19.5" customHeight="1" x14ac:dyDescent="0.2">
      <c r="A194" s="3">
        <f>IFERROR(VLOOKUP(B194,'[1]DADOS (OCULTAR)'!$Q$3:$S$136,3,0),"")</f>
        <v>10739225002161</v>
      </c>
      <c r="B194" s="4" t="str">
        <f>'[1]TCE - ANEXO IV - Preencher'!C203</f>
        <v>UPA OLINDA - CG 001/2022</v>
      </c>
      <c r="C194" s="4" t="str">
        <f>'[1]TCE - ANEXO IV - Preencher'!E203</f>
        <v>5.17 - Manutenção de Software, Certificação Digital e Microfilmagem</v>
      </c>
      <c r="D194" s="3">
        <f>'[1]TCE - ANEXO IV - Preencher'!F203</f>
        <v>69920213000138</v>
      </c>
      <c r="E194" s="5" t="str">
        <f>'[1]TCE - ANEXO IV - Preencher'!G203</f>
        <v>PALAS INFORMÁTICA LTDA</v>
      </c>
      <c r="F194" s="5" t="str">
        <f>'[1]TCE - ANEXO IV - Preencher'!H203</f>
        <v>S</v>
      </c>
      <c r="G194" s="5" t="str">
        <f>'[1]TCE - ANEXO IV - Preencher'!I203</f>
        <v>S</v>
      </c>
      <c r="H194" s="5" t="str">
        <f>'[1]TCE - ANEXO IV - Preencher'!J203</f>
        <v>29681</v>
      </c>
      <c r="I194" s="6">
        <f>IF('[1]TCE - ANEXO IV - Preencher'!K203="","",'[1]TCE - ANEXO IV - Preencher'!K203)</f>
        <v>45964</v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>2611606</v>
      </c>
      <c r="L194" s="7">
        <f>'[1]TCE - ANEXO IV - Preencher'!N203</f>
        <v>569.49</v>
      </c>
    </row>
    <row r="195" spans="1:12" s="8" customFormat="1" ht="19.5" customHeight="1" x14ac:dyDescent="0.2">
      <c r="A195" s="3">
        <f>IFERROR(VLOOKUP(B195,'[1]DADOS (OCULTAR)'!$Q$3:$S$136,3,0),"")</f>
        <v>10739225002161</v>
      </c>
      <c r="B195" s="4" t="str">
        <f>'[1]TCE - ANEXO IV - Preencher'!C204</f>
        <v>UPA OLINDA - CG 001/2022</v>
      </c>
      <c r="C195" s="4" t="str">
        <f>'[1]TCE - ANEXO IV - Preencher'!E204</f>
        <v>5.17 - Manutenção de Software, Certificação Digital e Microfilmagem</v>
      </c>
      <c r="D195" s="3">
        <f>'[1]TCE - ANEXO IV - Preencher'!F204</f>
        <v>44283333000574</v>
      </c>
      <c r="E195" s="5" t="str">
        <f>'[1]TCE - ANEXO IV - Preencher'!G204</f>
        <v>SCM RECIFE</v>
      </c>
      <c r="F195" s="5" t="str">
        <f>'[1]TCE - ANEXO IV - Preencher'!H204</f>
        <v>S</v>
      </c>
      <c r="G195" s="5" t="str">
        <f>'[1]TCE - ANEXO IV - Preencher'!I204</f>
        <v>N</v>
      </c>
      <c r="H195" s="5" t="str">
        <f>'[1]TCE - ANEXO IV - Preencher'!J204</f>
        <v>35345</v>
      </c>
      <c r="I195" s="6">
        <f>IF('[1]TCE - ANEXO IV - Preencher'!K204="","",'[1]TCE - ANEXO IV - Preencher'!K204)</f>
        <v>45998</v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>2611606</v>
      </c>
      <c r="L195" s="7">
        <f>'[1]TCE - ANEXO IV - Preencher'!N204</f>
        <v>728.06</v>
      </c>
    </row>
    <row r="196" spans="1:12" s="8" customFormat="1" ht="19.5" customHeight="1" x14ac:dyDescent="0.2">
      <c r="A196" s="3">
        <f>IFERROR(VLOOKUP(B196,'[1]DADOS (OCULTAR)'!$Q$3:$S$136,3,0),"")</f>
        <v>10739225002161</v>
      </c>
      <c r="B196" s="4" t="str">
        <f>'[1]TCE - ANEXO IV - Preencher'!C205</f>
        <v>UPA OLINDA - CG 001/2022</v>
      </c>
      <c r="C196" s="4" t="str">
        <f>'[1]TCE - ANEXO IV - Preencher'!E205</f>
        <v>5.3 - Locação de Máquinas e Equipamentos</v>
      </c>
      <c r="D196" s="3">
        <f>'[1]TCE - ANEXO IV - Preencher'!F205</f>
        <v>29928784000102</v>
      </c>
      <c r="E196" s="5" t="str">
        <f>'[1]TCE - ANEXO IV - Preencher'!G205</f>
        <v>EXCELLENCE COMÉRCIO, SERVIÇOS E LOCAÇÃO LTDA</v>
      </c>
      <c r="F196" s="5" t="str">
        <f>'[1]TCE - ANEXO IV - Preencher'!H205</f>
        <v>S</v>
      </c>
      <c r="G196" s="5" t="str">
        <f>'[1]TCE - ANEXO IV - Preencher'!I205</f>
        <v>N</v>
      </c>
      <c r="H196" s="5" t="str">
        <f>'[1]TCE - ANEXO IV - Preencher'!J205</f>
        <v>1176</v>
      </c>
      <c r="I196" s="6">
        <f>IF('[1]TCE - ANEXO IV - Preencher'!K205="","",'[1]TCE - ANEXO IV - Preencher'!K205)</f>
        <v>45964</v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>2609600</v>
      </c>
      <c r="L196" s="7">
        <f>'[1]TCE - ANEXO IV - Preencher'!N205</f>
        <v>600</v>
      </c>
    </row>
    <row r="197" spans="1:12" s="8" customFormat="1" ht="19.5" customHeight="1" x14ac:dyDescent="0.2">
      <c r="A197" s="3">
        <f>IFERROR(VLOOKUP(B197,'[1]DADOS (OCULTAR)'!$Q$3:$S$136,3,0),"")</f>
        <v>10739225002161</v>
      </c>
      <c r="B197" s="4" t="str">
        <f>'[1]TCE - ANEXO IV - Preencher'!C206</f>
        <v>UPA OLINDA - CG 001/2022</v>
      </c>
      <c r="C197" s="4" t="str">
        <f>'[1]TCE - ANEXO IV - Preencher'!E206</f>
        <v>5.3 - Locação de Máquinas e Equipamentos</v>
      </c>
      <c r="D197" s="3">
        <f>'[1]TCE - ANEXO IV - Preencher'!F206</f>
        <v>36405607000107</v>
      </c>
      <c r="E197" s="5" t="str">
        <f>'[1]TCE - ANEXO IV - Preencher'!G206</f>
        <v>HELSON CARLOS LIMA DE SOUZA - HM NOBREAKS</v>
      </c>
      <c r="F197" s="5" t="str">
        <f>'[1]TCE - ANEXO IV - Preencher'!H206</f>
        <v>S</v>
      </c>
      <c r="G197" s="5" t="str">
        <f>'[1]TCE - ANEXO IV - Preencher'!I206</f>
        <v>N</v>
      </c>
      <c r="H197" s="5" t="str">
        <f>'[1]TCE - ANEXO IV - Preencher'!J206</f>
        <v>01282</v>
      </c>
      <c r="I197" s="6">
        <f>IF('[1]TCE - ANEXO IV - Preencher'!K206="","",'[1]TCE - ANEXO IV - Preencher'!K206)</f>
        <v>45966</v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850</v>
      </c>
    </row>
    <row r="198" spans="1:12" s="8" customFormat="1" ht="19.5" customHeight="1" x14ac:dyDescent="0.2">
      <c r="A198" s="3">
        <f>IFERROR(VLOOKUP(B198,'[1]DADOS (OCULTAR)'!$Q$3:$S$136,3,0),"")</f>
        <v>10739225002161</v>
      </c>
      <c r="B198" s="4" t="str">
        <f>'[1]TCE - ANEXO IV - Preencher'!C207</f>
        <v>UPA OLINDA - CG 001/2022</v>
      </c>
      <c r="C198" s="4" t="str">
        <f>'[1]TCE - ANEXO IV - Preencher'!E207</f>
        <v>5.3 - Locação de Máquinas e Equipamentos</v>
      </c>
      <c r="D198" s="3">
        <f>'[1]TCE - ANEXO IV - Preencher'!F207</f>
        <v>49628444000165</v>
      </c>
      <c r="E198" s="5" t="str">
        <f>'[1]TCE - ANEXO IV - Preencher'!G207</f>
        <v>CONNECT VISION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50065</v>
      </c>
      <c r="I198" s="6">
        <f>IF('[1]TCE - ANEXO IV - Preencher'!K207="","",'[1]TCE - ANEXO IV - Preencher'!K207)</f>
        <v>45992</v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>2611606</v>
      </c>
      <c r="L198" s="7">
        <f>'[1]TCE - ANEXO IV - Preencher'!N207</f>
        <v>1414.8</v>
      </c>
    </row>
    <row r="199" spans="1:12" s="8" customFormat="1" ht="19.5" customHeight="1" x14ac:dyDescent="0.2">
      <c r="A199" s="3">
        <f>IFERROR(VLOOKUP(B199,'[1]DADOS (OCULTAR)'!$Q$3:$S$136,3,0),"")</f>
        <v>10739225002161</v>
      </c>
      <c r="B199" s="4" t="str">
        <f>'[1]TCE - ANEXO IV - Preencher'!C208</f>
        <v>UPA OLINDA - CG 001/2022</v>
      </c>
      <c r="C199" s="4" t="str">
        <f>'[1]TCE - ANEXO IV - Preencher'!E208</f>
        <v>5.3 - Locação de Máquinas e Equipamentos</v>
      </c>
      <c r="D199" s="3">
        <f>'[1]TCE - ANEXO IV - Preencher'!F208</f>
        <v>49628444000165</v>
      </c>
      <c r="E199" s="5" t="str">
        <f>'[1]TCE - ANEXO IV - Preencher'!G208</f>
        <v>CONNECT VISION</v>
      </c>
      <c r="F199" s="5" t="str">
        <f>'[1]TCE - ANEXO IV - Preencher'!H208</f>
        <v>S</v>
      </c>
      <c r="G199" s="5" t="str">
        <f>'[1]TCE - ANEXO IV - Preencher'!I208</f>
        <v>N</v>
      </c>
      <c r="H199" s="5" t="str">
        <f>'[1]TCE - ANEXO IV - Preencher'!J208</f>
        <v>50064</v>
      </c>
      <c r="I199" s="6">
        <f>IF('[1]TCE - ANEXO IV - Preencher'!K208="","",'[1]TCE - ANEXO IV - Preencher'!K208)</f>
        <v>45992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2611606</v>
      </c>
      <c r="L199" s="7">
        <f>'[1]TCE - ANEXO IV - Preencher'!N208</f>
        <v>292.39</v>
      </c>
    </row>
    <row r="200" spans="1:12" s="8" customFormat="1" ht="19.5" customHeight="1" x14ac:dyDescent="0.2">
      <c r="A200" s="3">
        <f>IFERROR(VLOOKUP(B200,'[1]DADOS (OCULTAR)'!$Q$3:$S$136,3,0),"")</f>
        <v>10739225002161</v>
      </c>
      <c r="B200" s="4" t="str">
        <f>'[1]TCE - ANEXO IV - Preencher'!C209</f>
        <v>UPA OLINDA - CG 001/2022</v>
      </c>
      <c r="C200" s="4" t="str">
        <f>'[1]TCE - ANEXO IV - Preencher'!E209</f>
        <v>5.3 - Locação de Máquinas e Equipamentos</v>
      </c>
      <c r="D200" s="3">
        <f>'[1]TCE - ANEXO IV - Preencher'!F209</f>
        <v>46253899000155</v>
      </c>
      <c r="E200" s="5" t="str">
        <f>'[1]TCE - ANEXO IV - Preencher'!G209</f>
        <v>MDA SERVIÇOS E GESTÃO LTDA</v>
      </c>
      <c r="F200" s="5" t="str">
        <f>'[1]TCE - ANEXO IV - Preencher'!H209</f>
        <v>S</v>
      </c>
      <c r="G200" s="5" t="str">
        <f>'[1]TCE - ANEXO IV - Preencher'!I209</f>
        <v>N</v>
      </c>
      <c r="H200" s="5" t="str">
        <f>'[1]TCE - ANEXO IV - Preencher'!J209</f>
        <v>344442253243013</v>
      </c>
      <c r="I200" s="6">
        <f>IF('[1]TCE - ANEXO IV - Preencher'!K209="","",'[1]TCE - ANEXO IV - Preencher'!K209)</f>
        <v>45981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109.9</v>
      </c>
    </row>
    <row r="201" spans="1:12" s="8" customFormat="1" ht="19.5" customHeight="1" x14ac:dyDescent="0.2">
      <c r="A201" s="3">
        <f>IFERROR(VLOOKUP(B201,'[1]DADOS (OCULTAR)'!$Q$3:$S$136,3,0),"")</f>
        <v>10739225002161</v>
      </c>
      <c r="B201" s="4" t="str">
        <f>'[1]TCE - ANEXO IV - Preencher'!C210</f>
        <v>UPA OLINDA - CG 001/2022</v>
      </c>
      <c r="C201" s="4" t="str">
        <f>'[1]TCE - ANEXO IV - Preencher'!E210</f>
        <v>5.3 - Locação de Máquinas e Equipamentos</v>
      </c>
      <c r="D201" s="3">
        <f>'[1]TCE - ANEXO IV - Preencher'!F210</f>
        <v>14543772000184</v>
      </c>
      <c r="E201" s="5" t="str">
        <f>'[1]TCE - ANEXO IV - Preencher'!G210</f>
        <v>BRAVO LOCAÇAO DE MAQUINAS E EQUIPAMENTOS LTDA</v>
      </c>
      <c r="F201" s="5" t="str">
        <f>'[1]TCE - ANEXO IV - Preencher'!H210</f>
        <v>S</v>
      </c>
      <c r="G201" s="5" t="str">
        <f>'[1]TCE - ANEXO IV - Preencher'!I210</f>
        <v>N</v>
      </c>
      <c r="H201" s="5" t="str">
        <f>'[1]TCE - ANEXO IV - Preencher'!J210</f>
        <v>12499</v>
      </c>
      <c r="I201" s="6">
        <f>IF('[1]TCE - ANEXO IV - Preencher'!K210="","",'[1]TCE - ANEXO IV - Preencher'!K210)</f>
        <v>45992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2607901</v>
      </c>
      <c r="L201" s="7">
        <f>'[1]TCE - ANEXO IV - Preencher'!N210</f>
        <v>3150</v>
      </c>
    </row>
    <row r="202" spans="1:12" s="8" customFormat="1" ht="19.5" customHeight="1" x14ac:dyDescent="0.2">
      <c r="A202" s="3">
        <f>IFERROR(VLOOKUP(B202,'[1]DADOS (OCULTAR)'!$Q$3:$S$136,3,0),"")</f>
        <v>10739225002161</v>
      </c>
      <c r="B202" s="4" t="str">
        <f>'[1]TCE - ANEXO IV - Preencher'!C211</f>
        <v>UPA OLINDA - CG 001/2022</v>
      </c>
      <c r="C202" s="4" t="str">
        <f>'[1]TCE - ANEXO IV - Preencher'!E211</f>
        <v>5.3 - Locação de Máquinas e Equipamentos</v>
      </c>
      <c r="D202" s="3">
        <f>'[1]TCE - ANEXO IV - Preencher'!F211</f>
        <v>26081685000131</v>
      </c>
      <c r="E202" s="5" t="str">
        <f>'[1]TCE - ANEXO IV - Preencher'!G211</f>
        <v>CG REFRIGERAÇÕES LTDA</v>
      </c>
      <c r="F202" s="5" t="str">
        <f>'[1]TCE - ANEXO IV - Preencher'!H211</f>
        <v>S</v>
      </c>
      <c r="G202" s="5" t="str">
        <f>'[1]TCE - ANEXO IV - Preencher'!I211</f>
        <v>N</v>
      </c>
      <c r="H202" s="5" t="str">
        <f>'[1]TCE - ANEXO IV - Preencher'!J211</f>
        <v>27731</v>
      </c>
      <c r="I202" s="6">
        <f>IF('[1]TCE - ANEXO IV - Preencher'!K211="","",'[1]TCE - ANEXO IV - Preencher'!K211)</f>
        <v>45982</v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4236.8599999999997</v>
      </c>
    </row>
    <row r="203" spans="1:12" s="8" customFormat="1" ht="19.5" customHeight="1" x14ac:dyDescent="0.2">
      <c r="A203" s="3">
        <f>IFERROR(VLOOKUP(B203,'[1]DADOS (OCULTAR)'!$Q$3:$S$136,3,0),"")</f>
        <v>10739225002161</v>
      </c>
      <c r="B203" s="4" t="str">
        <f>'[1]TCE - ANEXO IV - Preencher'!C212</f>
        <v>UPA OLINDA - CG 001/2022</v>
      </c>
      <c r="C203" s="4" t="str">
        <f>'[1]TCE - ANEXO IV - Preencher'!E212</f>
        <v>5.3 - Locação de Máquinas e Equipamentos</v>
      </c>
      <c r="D203" s="3">
        <f>'[1]TCE - ANEXO IV - Preencher'!F212</f>
        <v>24801362000140</v>
      </c>
      <c r="E203" s="5" t="str">
        <f>'[1]TCE - ANEXO IV - Preencher'!G212</f>
        <v>AMD TECNOLOGIA DA INFORMAÇÃO E SISTEMAS LTDA</v>
      </c>
      <c r="F203" s="5" t="str">
        <f>'[1]TCE - ANEXO IV - Preencher'!H212</f>
        <v>S</v>
      </c>
      <c r="G203" s="5" t="str">
        <f>'[1]TCE - ANEXO IV - Preencher'!I212</f>
        <v>N</v>
      </c>
      <c r="H203" s="5" t="str">
        <f>'[1]TCE - ANEXO IV - Preencher'!J212</f>
        <v>2136</v>
      </c>
      <c r="I203" s="6">
        <f>IF('[1]TCE - ANEXO IV - Preencher'!K212="","",'[1]TCE - ANEXO IV - Preencher'!K212)</f>
        <v>45992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7016</v>
      </c>
    </row>
    <row r="204" spans="1:12" s="8" customFormat="1" ht="19.5" customHeight="1" x14ac:dyDescent="0.2">
      <c r="A204" s="3">
        <f>IFERROR(VLOOKUP(B204,'[1]DADOS (OCULTAR)'!$Q$3:$S$136,3,0),"")</f>
        <v>10739225002161</v>
      </c>
      <c r="B204" s="4" t="str">
        <f>'[1]TCE - ANEXO IV - Preencher'!C213</f>
        <v>UPA OLINDA - CG 001/2022</v>
      </c>
      <c r="C204" s="4" t="str">
        <f>'[1]TCE - ANEXO IV - Preencher'!E213</f>
        <v>5.3 - Locação de Máquinas e Equipamentos</v>
      </c>
      <c r="D204" s="3">
        <f>'[1]TCE - ANEXO IV - Preencher'!F213</f>
        <v>10279299000119</v>
      </c>
      <c r="E204" s="5" t="str">
        <f>'[1]TCE - ANEXO IV - Preencher'!G213</f>
        <v>RGRAPH LOC.COM E SERV. LTDA - ME</v>
      </c>
      <c r="F204" s="5" t="str">
        <f>'[1]TCE - ANEXO IV - Preencher'!H213</f>
        <v>S</v>
      </c>
      <c r="G204" s="5" t="str">
        <f>'[1]TCE - ANEXO IV - Preencher'!I213</f>
        <v>N</v>
      </c>
      <c r="H204" s="5" t="str">
        <f>'[1]TCE - ANEXO IV - Preencher'!J213</f>
        <v>10188</v>
      </c>
      <c r="I204" s="6">
        <f>IF('[1]TCE - ANEXO IV - Preencher'!K213="","",'[1]TCE - ANEXO IV - Preencher'!K213)</f>
        <v>46008</v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>2609600</v>
      </c>
      <c r="L204" s="7">
        <f>'[1]TCE - ANEXO IV - Preencher'!N213</f>
        <v>2916.15</v>
      </c>
    </row>
    <row r="205" spans="1:12" s="8" customFormat="1" ht="19.5" customHeight="1" x14ac:dyDescent="0.2">
      <c r="A205" s="3">
        <f>IFERROR(VLOOKUP(B205,'[1]DADOS (OCULTAR)'!$Q$3:$S$136,3,0),"")</f>
        <v>10739225002161</v>
      </c>
      <c r="B205" s="4" t="str">
        <f>'[1]TCE - ANEXO IV - Preencher'!C214</f>
        <v>UPA OLINDA - CG 001/2022</v>
      </c>
      <c r="C205" s="4" t="str">
        <f>'[1]TCE - ANEXO IV - Preencher'!E214</f>
        <v>5.2 - Serviços Técnicos Profissionais</v>
      </c>
      <c r="D205" s="3">
        <f>'[1]TCE - ANEXO IV - Preencher'!F214</f>
        <v>8190737000126</v>
      </c>
      <c r="E205" s="5" t="str">
        <f>'[1]TCE - ANEXO IV - Preencher'!G214</f>
        <v>PH CONTABILIDADE SOCIEDADE SIMPLES LTDA ME</v>
      </c>
      <c r="F205" s="5" t="str">
        <f>'[1]TCE - ANEXO IV - Preencher'!H214</f>
        <v>S</v>
      </c>
      <c r="G205" s="5" t="str">
        <f>'[1]TCE - ANEXO IV - Preencher'!I214</f>
        <v>S</v>
      </c>
      <c r="H205" s="5" t="str">
        <f>'[1]TCE - ANEXO IV - Preencher'!J214</f>
        <v>00002013</v>
      </c>
      <c r="I205" s="6">
        <f>IF('[1]TCE - ANEXO IV - Preencher'!K214="","",'[1]TCE - ANEXO IV - Preencher'!K214)</f>
        <v>45985</v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>2927408</v>
      </c>
      <c r="L205" s="7">
        <f>'[1]TCE - ANEXO IV - Preencher'!N214</f>
        <v>7590</v>
      </c>
    </row>
    <row r="206" spans="1:12" s="8" customFormat="1" ht="19.5" customHeight="1" x14ac:dyDescent="0.2">
      <c r="A206" s="3">
        <f>IFERROR(VLOOKUP(B206,'[1]DADOS (OCULTAR)'!$Q$3:$S$136,3,0),"")</f>
        <v>10739225002161</v>
      </c>
      <c r="B206" s="4" t="str">
        <f>'[1]TCE - ANEXO IV - Preencher'!C215</f>
        <v>UPA OLINDA - CG 001/2022</v>
      </c>
      <c r="C206" s="4" t="str">
        <f>'[1]TCE - ANEXO IV - Preencher'!E215</f>
        <v>5.2 - Serviços Técnicos Profissionais</v>
      </c>
      <c r="D206" s="3">
        <f>'[1]TCE - ANEXO IV - Preencher'!F215</f>
        <v>24127434000115</v>
      </c>
      <c r="E206" s="5" t="str">
        <f>'[1]TCE - ANEXO IV - Preencher'!G215</f>
        <v>RODRIGO ALMENDRA E ADVOGADOS ASSOCIADOS</v>
      </c>
      <c r="F206" s="5" t="str">
        <f>'[1]TCE - ANEXO IV - Preencher'!H215</f>
        <v>S</v>
      </c>
      <c r="G206" s="5" t="str">
        <f>'[1]TCE - ANEXO IV - Preencher'!I215</f>
        <v>S</v>
      </c>
      <c r="H206" s="5" t="str">
        <f>'[1]TCE - ANEXO IV - Preencher'!J215</f>
        <v>00001198</v>
      </c>
      <c r="I206" s="6">
        <f>IF('[1]TCE - ANEXO IV - Preencher'!K215="","",'[1]TCE - ANEXO IV - Preencher'!K215)</f>
        <v>45985</v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5000</v>
      </c>
    </row>
    <row r="207" spans="1:12" s="8" customFormat="1" ht="19.5" customHeight="1" x14ac:dyDescent="0.2">
      <c r="A207" s="3">
        <f>IFERROR(VLOOKUP(B207,'[1]DADOS (OCULTAR)'!$Q$3:$S$136,3,0),"")</f>
        <v>10739225002161</v>
      </c>
      <c r="B207" s="4" t="str">
        <f>'[1]TCE - ANEXO IV - Preencher'!C216</f>
        <v>UPA OLINDA - CG 001/2022</v>
      </c>
      <c r="C207" s="4" t="str">
        <f>'[1]TCE - ANEXO IV - Preencher'!E216</f>
        <v>5.2 - Serviços Técnicos Profissionais</v>
      </c>
      <c r="D207" s="3">
        <f>'[1]TCE - ANEXO IV - Preencher'!F216</f>
        <v>7901268000143</v>
      </c>
      <c r="E207" s="5" t="str">
        <f>'[1]TCE - ANEXO IV - Preencher'!G216</f>
        <v>SINGULAR SERVIÇOS DE SAÚDE LTDA</v>
      </c>
      <c r="F207" s="5" t="str">
        <f>'[1]TCE - ANEXO IV - Preencher'!H216</f>
        <v>S</v>
      </c>
      <c r="G207" s="5" t="str">
        <f>'[1]TCE - ANEXO IV - Preencher'!I216</f>
        <v>S</v>
      </c>
      <c r="H207" s="5" t="str">
        <f>'[1]TCE - ANEXO IV - Preencher'!J216</f>
        <v>00025073</v>
      </c>
      <c r="I207" s="6">
        <f>IF('[1]TCE - ANEXO IV - Preencher'!K216="","",'[1]TCE - ANEXO IV - Preencher'!K216)</f>
        <v>45966</v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1080</v>
      </c>
    </row>
    <row r="208" spans="1:12" s="8" customFormat="1" ht="19.5" customHeight="1" x14ac:dyDescent="0.2">
      <c r="A208" s="3">
        <f>IFERROR(VLOOKUP(B208,'[1]DADOS (OCULTAR)'!$Q$3:$S$136,3,0),"")</f>
        <v>10739225002161</v>
      </c>
      <c r="B208" s="4" t="str">
        <f>'[1]TCE - ANEXO IV - Preencher'!C217</f>
        <v>UPA OLINDA - CG 001/2022</v>
      </c>
      <c r="C208" s="4" t="str">
        <f>'[1]TCE - ANEXO IV - Preencher'!E217</f>
        <v>5.2 - Serviços Técnicos Profissionais</v>
      </c>
      <c r="D208" s="3">
        <f>'[1]TCE - ANEXO IV - Preencher'!F217</f>
        <v>63283307000167</v>
      </c>
      <c r="E208" s="5" t="str">
        <f>'[1]TCE - ANEXO IV - Preencher'!G217</f>
        <v>JERÔNCIO BATISTA SOAFES</v>
      </c>
      <c r="F208" s="5" t="str">
        <f>'[1]TCE - ANEXO IV - Preencher'!H217</f>
        <v>S</v>
      </c>
      <c r="G208" s="5" t="str">
        <f>'[1]TCE - ANEXO IV - Preencher'!I217</f>
        <v>S</v>
      </c>
      <c r="H208" s="5" t="str">
        <f>'[1]TCE - ANEXO IV - Preencher'!J217</f>
        <v>1</v>
      </c>
      <c r="I208" s="6">
        <f>IF('[1]TCE - ANEXO IV - Preencher'!K217="","",'[1]TCE - ANEXO IV - Preencher'!K217)</f>
        <v>45981</v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>2611606</v>
      </c>
      <c r="L208" s="7">
        <f>'[1]TCE - ANEXO IV - Preencher'!N217</f>
        <v>850</v>
      </c>
    </row>
    <row r="209" spans="1:12" s="8" customFormat="1" ht="19.5" customHeight="1" x14ac:dyDescent="0.2">
      <c r="A209" s="3">
        <f>IFERROR(VLOOKUP(B209,'[1]DADOS (OCULTAR)'!$Q$3:$S$136,3,0),"")</f>
        <v>10739225002161</v>
      </c>
      <c r="B209" s="4" t="str">
        <f>'[1]TCE - ANEXO IV - Preencher'!C218</f>
        <v>UPA OLINDA - CG 001/2022</v>
      </c>
      <c r="C209" s="4" t="str">
        <f>'[1]TCE - ANEXO IV - Preencher'!E218</f>
        <v>5.2 - Serviços Técnicos Profissionais</v>
      </c>
      <c r="D209" s="3">
        <f>'[1]TCE - ANEXO IV - Preencher'!F218</f>
        <v>31947371000109</v>
      </c>
      <c r="E209" s="5" t="str">
        <f>'[1]TCE - ANEXO IV - Preencher'!G218</f>
        <v>THIAGO WELLINGTON DE SOUZA FARIAS</v>
      </c>
      <c r="F209" s="5" t="str">
        <f>'[1]TCE - ANEXO IV - Preencher'!H218</f>
        <v>S</v>
      </c>
      <c r="G209" s="5" t="str">
        <f>'[1]TCE - ANEXO IV - Preencher'!I218</f>
        <v>S</v>
      </c>
      <c r="H209" s="5" t="str">
        <f>'[1]TCE - ANEXO IV - Preencher'!J218</f>
        <v>350</v>
      </c>
      <c r="I209" s="6">
        <f>IF('[1]TCE - ANEXO IV - Preencher'!K218="","",'[1]TCE - ANEXO IV - Preencher'!K218)</f>
        <v>45986</v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>2611606</v>
      </c>
      <c r="L209" s="7">
        <f>'[1]TCE - ANEXO IV - Preencher'!N218</f>
        <v>2000</v>
      </c>
    </row>
    <row r="210" spans="1:12" s="8" customFormat="1" ht="19.5" customHeight="1" x14ac:dyDescent="0.2">
      <c r="A210" s="3">
        <f>IFERROR(VLOOKUP(B210,'[1]DADOS (OCULTAR)'!$Q$3:$S$136,3,0),"")</f>
        <v>10739225002161</v>
      </c>
      <c r="B210" s="4" t="str">
        <f>'[1]TCE - ANEXO IV - Preencher'!C219</f>
        <v>UPA OLINDA - CG 001/2022</v>
      </c>
      <c r="C210" s="4" t="str">
        <f>'[1]TCE - ANEXO IV - Preencher'!E219</f>
        <v>5.2 - Serviços Técnicos Profissionais</v>
      </c>
      <c r="D210" s="3">
        <f>'[1]TCE - ANEXO IV - Preencher'!F219</f>
        <v>21512725000139</v>
      </c>
      <c r="E210" s="5" t="str">
        <f>'[1]TCE - ANEXO IV - Preencher'!G219</f>
        <v>MDI CONSULTORIA EMPRESARIAL LTDA</v>
      </c>
      <c r="F210" s="5" t="str">
        <f>'[1]TCE - ANEXO IV - Preencher'!H219</f>
        <v>S</v>
      </c>
      <c r="G210" s="5" t="str">
        <f>'[1]TCE - ANEXO IV - Preencher'!I219</f>
        <v>S</v>
      </c>
      <c r="H210" s="5" t="str">
        <f>'[1]TCE - ANEXO IV - Preencher'!J219</f>
        <v>1</v>
      </c>
      <c r="I210" s="6">
        <f>IF('[1]TCE - ANEXO IV - Preencher'!K219="","",'[1]TCE - ANEXO IV - Preencher'!K219)</f>
        <v>45992</v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>2611606</v>
      </c>
      <c r="L210" s="7">
        <f>'[1]TCE - ANEXO IV - Preencher'!N219</f>
        <v>3000</v>
      </c>
    </row>
    <row r="211" spans="1:12" s="8" customFormat="1" ht="19.5" customHeight="1" x14ac:dyDescent="0.2">
      <c r="A211" s="3">
        <f>IFERROR(VLOOKUP(B211,'[1]DADOS (OCULTAR)'!$Q$3:$S$136,3,0),"")</f>
        <v>10739225002161</v>
      </c>
      <c r="B211" s="4" t="str">
        <f>'[1]TCE - ANEXO IV - Preencher'!C220</f>
        <v>UPA OLINDA - CG 001/2022</v>
      </c>
      <c r="C211" s="4" t="str">
        <f>'[1]TCE - ANEXO IV - Preencher'!E220</f>
        <v>5.2 - Serviços Técnicos Profissionais</v>
      </c>
      <c r="D211" s="3">
        <f>'[1]TCE - ANEXO IV - Preencher'!F220</f>
        <v>1699696000159</v>
      </c>
      <c r="E211" s="5" t="str">
        <f>'[1]TCE - ANEXO IV - Preencher'!G220</f>
        <v>QUALIÁGUA LABORATÓRIO E CONSULTORIA LTDA</v>
      </c>
      <c r="F211" s="5" t="str">
        <f>'[1]TCE - ANEXO IV - Preencher'!H220</f>
        <v>S</v>
      </c>
      <c r="G211" s="5" t="str">
        <f>'[1]TCE - ANEXO IV - Preencher'!I220</f>
        <v>S</v>
      </c>
      <c r="H211" s="5" t="str">
        <f>'[1]TCE - ANEXO IV - Preencher'!J220</f>
        <v>00078749</v>
      </c>
      <c r="I211" s="6">
        <f>IF('[1]TCE - ANEXO IV - Preencher'!K220="","",'[1]TCE - ANEXO IV - Preencher'!K220)</f>
        <v>45992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>2611606</v>
      </c>
      <c r="L211" s="7">
        <f>'[1]TCE - ANEXO IV - Preencher'!N220</f>
        <v>227.32</v>
      </c>
    </row>
    <row r="212" spans="1:12" s="8" customFormat="1" ht="19.5" customHeight="1" x14ac:dyDescent="0.2">
      <c r="A212" s="3">
        <f>IFERROR(VLOOKUP(B212,'[1]DADOS (OCULTAR)'!$Q$3:$S$136,3,0),"")</f>
        <v>10739225002161</v>
      </c>
      <c r="B212" s="4" t="str">
        <f>'[1]TCE - ANEXO IV - Preencher'!C221</f>
        <v>UPA OLINDA - CG 001/2022</v>
      </c>
      <c r="C212" s="4" t="str">
        <f>'[1]TCE - ANEXO IV - Preencher'!E221</f>
        <v>5.2 - Serviços Técnicos Profissionais</v>
      </c>
      <c r="D212" s="3">
        <f>'[1]TCE - ANEXO IV - Preencher'!F221</f>
        <v>87389086000174</v>
      </c>
      <c r="E212" s="5" t="str">
        <f>'[1]TCE - ANEXO IV - Preencher'!G221</f>
        <v>PRO-RAD CONSULTORES EM RADIOPROTEÇÃO S/S LTDA</v>
      </c>
      <c r="F212" s="5" t="str">
        <f>'[1]TCE - ANEXO IV - Preencher'!H221</f>
        <v>S</v>
      </c>
      <c r="G212" s="5" t="str">
        <f>'[1]TCE - ANEXO IV - Preencher'!I221</f>
        <v>S</v>
      </c>
      <c r="H212" s="5" t="str">
        <f>'[1]TCE - ANEXO IV - Preencher'!J221</f>
        <v>336202</v>
      </c>
      <c r="I212" s="6">
        <f>IF('[1]TCE - ANEXO IV - Preencher'!K221="","",'[1]TCE - ANEXO IV - Preencher'!K221)</f>
        <v>45992</v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>4303103</v>
      </c>
      <c r="L212" s="7">
        <f>'[1]TCE - ANEXO IV - Preencher'!N221</f>
        <v>247.5</v>
      </c>
    </row>
    <row r="213" spans="1:12" s="8" customFormat="1" ht="19.5" customHeight="1" x14ac:dyDescent="0.2">
      <c r="A213" s="3">
        <f>IFERROR(VLOOKUP(B213,'[1]DADOS (OCULTAR)'!$Q$3:$S$136,3,0),"")</f>
        <v>10739225002161</v>
      </c>
      <c r="B213" s="4" t="str">
        <f>'[1]TCE - ANEXO IV - Preencher'!C222</f>
        <v>UPA OLINDA - CG 001/2022</v>
      </c>
      <c r="C213" s="4" t="str">
        <f>'[1]TCE - ANEXO IV - Preencher'!E222</f>
        <v>5.2 - Serviços Técnicos Profissionais</v>
      </c>
      <c r="D213" s="3">
        <f>'[1]TCE - ANEXO IV - Preencher'!F222</f>
        <v>52174734000190</v>
      </c>
      <c r="E213" s="5" t="str">
        <f>'[1]TCE - ANEXO IV - Preencher'!G222</f>
        <v>ENERGY CONTADORES ASSOCIADOS LTDA</v>
      </c>
      <c r="F213" s="5" t="str">
        <f>'[1]TCE - ANEXO IV - Preencher'!H222</f>
        <v>S</v>
      </c>
      <c r="G213" s="5" t="str">
        <f>'[1]TCE - ANEXO IV - Preencher'!I222</f>
        <v>S</v>
      </c>
      <c r="H213" s="5" t="str">
        <f>'[1]TCE - ANEXO IV - Preencher'!J222</f>
        <v>22</v>
      </c>
      <c r="I213" s="6">
        <f>IF('[1]TCE - ANEXO IV - Preencher'!K222="","",'[1]TCE - ANEXO IV - Preencher'!K222)</f>
        <v>45993</v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>2611606</v>
      </c>
      <c r="L213" s="7">
        <f>'[1]TCE - ANEXO IV - Preencher'!N222</f>
        <v>1200</v>
      </c>
    </row>
    <row r="214" spans="1:12" s="8" customFormat="1" ht="19.5" customHeight="1" x14ac:dyDescent="0.2">
      <c r="A214" s="3">
        <f>IFERROR(VLOOKUP(B214,'[1]DADOS (OCULTAR)'!$Q$3:$S$136,3,0),"")</f>
        <v>10739225002161</v>
      </c>
      <c r="B214" s="4" t="str">
        <f>'[1]TCE - ANEXO IV - Preencher'!C223</f>
        <v>UPA OLINDA - CG 001/2022</v>
      </c>
      <c r="C214" s="4" t="str">
        <f>'[1]TCE - ANEXO IV - Preencher'!E223</f>
        <v>5.2 - Serviços Técnicos Profissionais</v>
      </c>
      <c r="D214" s="3">
        <f>'[1]TCE - ANEXO IV - Preencher'!F223</f>
        <v>1545203000126</v>
      </c>
      <c r="E214" s="5" t="str">
        <f>'[1]TCE - ANEXO IV - Preencher'!G223</f>
        <v>ENAE - EMPRESA NACIONAL DE ESTERELIZAÇÃO LTDA</v>
      </c>
      <c r="F214" s="5" t="str">
        <f>'[1]TCE - ANEXO IV - Preencher'!H223</f>
        <v>S</v>
      </c>
      <c r="G214" s="5" t="str">
        <f>'[1]TCE - ANEXO IV - Preencher'!I223</f>
        <v>S</v>
      </c>
      <c r="H214" s="5" t="str">
        <f>'[1]TCE - ANEXO IV - Preencher'!J223</f>
        <v>00015655</v>
      </c>
      <c r="I214" s="6">
        <f>IF('[1]TCE - ANEXO IV - Preencher'!K223="","",'[1]TCE - ANEXO IV - Preencher'!K223)</f>
        <v>45993</v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>2611606</v>
      </c>
      <c r="L214" s="7">
        <f>'[1]TCE - ANEXO IV - Preencher'!N223</f>
        <v>6016.76</v>
      </c>
    </row>
    <row r="215" spans="1:12" s="8" customFormat="1" ht="19.5" customHeight="1" x14ac:dyDescent="0.2">
      <c r="A215" s="3">
        <f>IFERROR(VLOOKUP(B215,'[1]DADOS (OCULTAR)'!$Q$3:$S$136,3,0),"")</f>
        <v>10739225002161</v>
      </c>
      <c r="B215" s="4" t="str">
        <f>'[1]TCE - ANEXO IV - Preencher'!C224</f>
        <v>UPA OLINDA - CG 001/2022</v>
      </c>
      <c r="C215" s="4" t="str">
        <f>'[1]TCE - ANEXO IV - Preencher'!E224</f>
        <v>5.2 - Serviços Técnicos Profissionais</v>
      </c>
      <c r="D215" s="3">
        <f>'[1]TCE - ANEXO IV - Preencher'!F224</f>
        <v>10973084000101</v>
      </c>
      <c r="E215" s="5" t="str">
        <f>'[1]TCE - ANEXO IV - Preencher'!G224</f>
        <v>ODONTOS TECNICA E EQUIPAMENTOS LTDA</v>
      </c>
      <c r="F215" s="5" t="str">
        <f>'[1]TCE - ANEXO IV - Preencher'!H224</f>
        <v>S</v>
      </c>
      <c r="G215" s="5" t="str">
        <f>'[1]TCE - ANEXO IV - Preencher'!I224</f>
        <v>S</v>
      </c>
      <c r="H215" s="5" t="str">
        <f>'[1]TCE - ANEXO IV - Preencher'!J224</f>
        <v>7</v>
      </c>
      <c r="I215" s="6">
        <f>IF('[1]TCE - ANEXO IV - Preencher'!K224="","",'[1]TCE - ANEXO IV - Preencher'!K224)</f>
        <v>45992</v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>2611606</v>
      </c>
      <c r="L215" s="7">
        <f>'[1]TCE - ANEXO IV - Preencher'!N224</f>
        <v>400</v>
      </c>
    </row>
    <row r="216" spans="1:12" s="8" customFormat="1" ht="19.5" customHeight="1" x14ac:dyDescent="0.2">
      <c r="A216" s="3">
        <f>IFERROR(VLOOKUP(B216,'[1]DADOS (OCULTAR)'!$Q$3:$S$136,3,0),"")</f>
        <v>10739225002161</v>
      </c>
      <c r="B216" s="4" t="str">
        <f>'[1]TCE - ANEXO IV - Preencher'!C225</f>
        <v>UPA OLINDA - CG 001/2022</v>
      </c>
      <c r="C216" s="4" t="str">
        <f>'[1]TCE - ANEXO IV - Preencher'!E225</f>
        <v>5.2 - Serviços Técnicos Profissionais</v>
      </c>
      <c r="D216" s="3">
        <f>'[1]TCE - ANEXO IV - Preencher'!F225</f>
        <v>23107889000106</v>
      </c>
      <c r="E216" s="5" t="str">
        <f>'[1]TCE - ANEXO IV - Preencher'!G225</f>
        <v>ARELI COELHO PEDROSA SOCIEDADE INDIVIDUAL DE ADVOCACIA</v>
      </c>
      <c r="F216" s="5" t="str">
        <f>'[1]TCE - ANEXO IV - Preencher'!H225</f>
        <v>S</v>
      </c>
      <c r="G216" s="5" t="str">
        <f>'[1]TCE - ANEXO IV - Preencher'!I225</f>
        <v>S</v>
      </c>
      <c r="H216" s="5" t="str">
        <f>'[1]TCE - ANEXO IV - Preencher'!J225</f>
        <v>5</v>
      </c>
      <c r="I216" s="6">
        <f>IF('[1]TCE - ANEXO IV - Preencher'!K225="","",'[1]TCE - ANEXO IV - Preencher'!K225)</f>
        <v>45992</v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7590</v>
      </c>
    </row>
    <row r="217" spans="1:12" s="8" customFormat="1" ht="19.5" customHeight="1" x14ac:dyDescent="0.2">
      <c r="A217" s="3">
        <f>IFERROR(VLOOKUP(B217,'[1]DADOS (OCULTAR)'!$Q$3:$S$136,3,0),"")</f>
        <v>10739225002161</v>
      </c>
      <c r="B217" s="4" t="str">
        <f>'[1]TCE - ANEXO IV - Preencher'!C226</f>
        <v>UPA OLINDA - CG 001/2022</v>
      </c>
      <c r="C217" s="4" t="str">
        <f>'[1]TCE - ANEXO IV - Preencher'!E226</f>
        <v>5.2 - Serviços Técnicos Profissionais</v>
      </c>
      <c r="D217" s="3">
        <f>'[1]TCE - ANEXO IV - Preencher'!F226</f>
        <v>8190737000126</v>
      </c>
      <c r="E217" s="5" t="str">
        <f>'[1]TCE - ANEXO IV - Preencher'!G226</f>
        <v>PH CONTABILIDADE SOCIEDADE SIMPLES LTDA ME</v>
      </c>
      <c r="F217" s="5" t="str">
        <f>'[1]TCE - ANEXO IV - Preencher'!H226</f>
        <v>S</v>
      </c>
      <c r="G217" s="5" t="str">
        <f>'[1]TCE - ANEXO IV - Preencher'!I226</f>
        <v>S</v>
      </c>
      <c r="H217" s="5" t="str">
        <f>'[1]TCE - ANEXO IV - Preencher'!J226</f>
        <v>00002026</v>
      </c>
      <c r="I217" s="6">
        <f>IF('[1]TCE - ANEXO IV - Preencher'!K226="","",'[1]TCE - ANEXO IV - Preencher'!K226)</f>
        <v>46000</v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>2927408</v>
      </c>
      <c r="L217" s="7">
        <f>'[1]TCE - ANEXO IV - Preencher'!N226</f>
        <v>7590</v>
      </c>
    </row>
    <row r="218" spans="1:12" s="8" customFormat="1" ht="19.5" customHeight="1" x14ac:dyDescent="0.2">
      <c r="A218" s="3">
        <f>IFERROR(VLOOKUP(B218,'[1]DADOS (OCULTAR)'!$Q$3:$S$136,3,0),"")</f>
        <v>10739225002161</v>
      </c>
      <c r="B218" s="4" t="str">
        <f>'[1]TCE - ANEXO IV - Preencher'!C227</f>
        <v>UPA OLINDA - CG 001/2022</v>
      </c>
      <c r="C218" s="4" t="str">
        <f>'[1]TCE - ANEXO IV - Preencher'!E227</f>
        <v>5.2 - Serviços Técnicos Profissionais</v>
      </c>
      <c r="D218" s="3">
        <f>'[1]TCE - ANEXO IV - Preencher'!F227</f>
        <v>36710076000158</v>
      </c>
      <c r="E218" s="5" t="str">
        <f>'[1]TCE - ANEXO IV - Preencher'!G227</f>
        <v>APS APOIO ADMINISTRATIVO LTDA</v>
      </c>
      <c r="F218" s="5" t="str">
        <f>'[1]TCE - ANEXO IV - Preencher'!H227</f>
        <v>S</v>
      </c>
      <c r="G218" s="5" t="str">
        <f>'[1]TCE - ANEXO IV - Preencher'!I227</f>
        <v>S</v>
      </c>
      <c r="H218" s="5" t="str">
        <f>'[1]TCE - ANEXO IV - Preencher'!J227</f>
        <v>2</v>
      </c>
      <c r="I218" s="6">
        <f>IF('[1]TCE - ANEXO IV - Preencher'!K227="","",'[1]TCE - ANEXO IV - Preencher'!K227)</f>
        <v>46000</v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>2611606</v>
      </c>
      <c r="L218" s="7">
        <f>'[1]TCE - ANEXO IV - Preencher'!N227</f>
        <v>1518</v>
      </c>
    </row>
    <row r="219" spans="1:12" s="8" customFormat="1" ht="19.5" customHeight="1" x14ac:dyDescent="0.2">
      <c r="A219" s="3">
        <f>IFERROR(VLOOKUP(B219,'[1]DADOS (OCULTAR)'!$Q$3:$S$136,3,0),"")</f>
        <v>10739225002161</v>
      </c>
      <c r="B219" s="4" t="str">
        <f>'[1]TCE - ANEXO IV - Preencher'!C228</f>
        <v>UPA OLINDA - CG 001/2022</v>
      </c>
      <c r="C219" s="4" t="str">
        <f>'[1]TCE - ANEXO IV - Preencher'!E228</f>
        <v>5.2 - Serviços Técnicos Profissionais</v>
      </c>
      <c r="D219" s="3">
        <f>'[1]TCE - ANEXO IV - Preencher'!F228</f>
        <v>7901268000143</v>
      </c>
      <c r="E219" s="5" t="str">
        <f>'[1]TCE - ANEXO IV - Preencher'!G228</f>
        <v>SINGULAR SERVIÇOS DE SAÚDE LTDA</v>
      </c>
      <c r="F219" s="5" t="str">
        <f>'[1]TCE - ANEXO IV - Preencher'!H228</f>
        <v>S</v>
      </c>
      <c r="G219" s="5" t="str">
        <f>'[1]TCE - ANEXO IV - Preencher'!I228</f>
        <v>S</v>
      </c>
      <c r="H219" s="5" t="str">
        <f>'[1]TCE - ANEXO IV - Preencher'!J228</f>
        <v>00025314</v>
      </c>
      <c r="I219" s="6">
        <f>IF('[1]TCE - ANEXO IV - Preencher'!K228="","",'[1]TCE - ANEXO IV - Preencher'!K228)</f>
        <v>46000</v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>2611606</v>
      </c>
      <c r="L219" s="7">
        <f>'[1]TCE - ANEXO IV - Preencher'!N228</f>
        <v>1634.5</v>
      </c>
    </row>
    <row r="220" spans="1:12" s="8" customFormat="1" ht="19.5" customHeight="1" x14ac:dyDescent="0.2">
      <c r="A220" s="3">
        <f>IFERROR(VLOOKUP(B220,'[1]DADOS (OCULTAR)'!$Q$3:$S$136,3,0),"")</f>
        <v>10739225002161</v>
      </c>
      <c r="B220" s="4" t="str">
        <f>'[1]TCE - ANEXO IV - Preencher'!C229</f>
        <v>UPA OLINDA - CG 001/2022</v>
      </c>
      <c r="C220" s="4" t="str">
        <f>'[1]TCE - ANEXO IV - Preencher'!E229</f>
        <v>5.2 - Serviços Técnicos Profissionais</v>
      </c>
      <c r="D220" s="3">
        <f>'[1]TCE - ANEXO IV - Preencher'!F229</f>
        <v>32085944000103</v>
      </c>
      <c r="E220" s="5" t="str">
        <f>'[1]TCE - ANEXO IV - Preencher'!G229</f>
        <v>TEF TECNOLOGIA E GESTÃO EM SAÚDE LTDA</v>
      </c>
      <c r="F220" s="5" t="str">
        <f>'[1]TCE - ANEXO IV - Preencher'!H229</f>
        <v>S</v>
      </c>
      <c r="G220" s="5" t="str">
        <f>'[1]TCE - ANEXO IV - Preencher'!I229</f>
        <v>S</v>
      </c>
      <c r="H220" s="5" t="str">
        <f>'[1]TCE - ANEXO IV - Preencher'!J229</f>
        <v>12</v>
      </c>
      <c r="I220" s="6">
        <f>IF('[1]TCE - ANEXO IV - Preencher'!K229="","",'[1]TCE - ANEXO IV - Preencher'!K229)</f>
        <v>46000</v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>2611606</v>
      </c>
      <c r="L220" s="7">
        <f>'[1]TCE - ANEXO IV - Preencher'!N229</f>
        <v>2500</v>
      </c>
    </row>
    <row r="221" spans="1:12" s="8" customFormat="1" ht="19.5" customHeight="1" x14ac:dyDescent="0.2">
      <c r="A221" s="3">
        <f>IFERROR(VLOOKUP(B221,'[1]DADOS (OCULTAR)'!$Q$3:$S$136,3,0),"")</f>
        <v>10739225002161</v>
      </c>
      <c r="B221" s="4" t="str">
        <f>'[1]TCE - ANEXO IV - Preencher'!C230</f>
        <v>UPA OLINDA - CG 001/2022</v>
      </c>
      <c r="C221" s="4" t="str">
        <f>'[1]TCE - ANEXO IV - Preencher'!E230</f>
        <v xml:space="preserve">5.21 - Seguros em geral </v>
      </c>
      <c r="D221" s="3">
        <f>'[1]TCE - ANEXO IV - Preencher'!F230</f>
        <v>61198164000160</v>
      </c>
      <c r="E221" s="5" t="str">
        <f>'[1]TCE - ANEXO IV - Preencher'!G230</f>
        <v>PORTO SEGURO CIA DE SEGUROS GERAIS</v>
      </c>
      <c r="F221" s="5" t="str">
        <f>'[1]TCE - ANEXO IV - Preencher'!H230</f>
        <v>S</v>
      </c>
      <c r="G221" s="5" t="str">
        <f>'[1]TCE - ANEXO IV - Preencher'!I230</f>
        <v>N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>2611606</v>
      </c>
      <c r="L221" s="7">
        <f>'[1]TCE - ANEXO IV - Preencher'!N230</f>
        <v>4133.5600000000004</v>
      </c>
    </row>
    <row r="222" spans="1:12" s="8" customFormat="1" ht="19.5" customHeight="1" x14ac:dyDescent="0.2">
      <c r="A222" s="3">
        <f>IFERROR(VLOOKUP(B222,'[1]DADOS (OCULTAR)'!$Q$3:$S$136,3,0),"")</f>
        <v>10739225002161</v>
      </c>
      <c r="B222" s="4" t="str">
        <f>'[1]TCE - ANEXO IV - Preencher'!C231</f>
        <v>UPA OLINDA - CG 001/2022</v>
      </c>
      <c r="C222" s="4" t="str">
        <f>'[1]TCE - ANEXO IV - Preencher'!E231</f>
        <v xml:space="preserve">5.21 - Seguros em geral </v>
      </c>
      <c r="D222" s="3" t="str">
        <f>'[1]TCE - ANEXO IV - Preencher'!F231</f>
        <v>00.000.000/0001-91</v>
      </c>
      <c r="E222" s="5" t="str">
        <f>'[1]TCE - ANEXO IV - Preencher'!G231</f>
        <v>BANCO DO BRASIL S.A. CONTA CORRENTE Nº 31201-0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>2611606</v>
      </c>
      <c r="L222" s="7">
        <f>'[1]TCE - ANEXO IV - Preencher'!N231</f>
        <v>227.84</v>
      </c>
    </row>
    <row r="223" spans="1:12" s="8" customFormat="1" ht="19.5" customHeight="1" x14ac:dyDescent="0.2">
      <c r="A223" s="3">
        <f>IFERROR(VLOOKUP(B223,'[1]DADOS (OCULTAR)'!$Q$3:$S$136,3,0),"")</f>
        <v>10739225002161</v>
      </c>
      <c r="B223" s="4" t="str">
        <f>'[1]TCE - ANEXO IV - Preencher'!C232</f>
        <v>UPA OLINDA - CG 001/2022</v>
      </c>
      <c r="C223" s="4" t="str">
        <f>'[1]TCE - ANEXO IV - Preencher'!E232</f>
        <v xml:space="preserve">5.25 - Serviços Bancários </v>
      </c>
      <c r="D223" s="3" t="str">
        <f>'[1]TCE - ANEXO IV - Preencher'!F232</f>
        <v>00.000.000/0001-91</v>
      </c>
      <c r="E223" s="5" t="str">
        <f>'[1]TCE - ANEXO IV - Preencher'!G232</f>
        <v>BANCO DO BRASIL S.A. CONTA CORRENTE Nº 31201-0</v>
      </c>
      <c r="F223" s="5" t="str">
        <f>'[1]TCE - ANEXO IV - Preencher'!H232</f>
        <v>S</v>
      </c>
      <c r="G223" s="5" t="str">
        <f>'[1]TCE - ANEXO IV - Preencher'!I232</f>
        <v>N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188.8</v>
      </c>
    </row>
    <row r="224" spans="1:12" s="8" customFormat="1" ht="19.5" customHeight="1" x14ac:dyDescent="0.2">
      <c r="A224" s="3">
        <f>IFERROR(VLOOKUP(B224,'[1]DADOS (OCULTAR)'!$Q$3:$S$136,3,0),"")</f>
        <v>10739225002161</v>
      </c>
      <c r="B224" s="4" t="str">
        <f>'[1]TCE - ANEXO IV - Preencher'!C233</f>
        <v>UPA OLINDA - CG 001/2022</v>
      </c>
      <c r="C224" s="4" t="str">
        <f>'[1]TCE - ANEXO IV - Preencher'!E233</f>
        <v xml:space="preserve">5.25 - Serviços Bancários </v>
      </c>
      <c r="D224" s="3" t="str">
        <f>'[1]TCE - ANEXO IV - Preencher'!F233</f>
        <v>00.000.000/0001-91</v>
      </c>
      <c r="E224" s="5" t="str">
        <f>'[1]TCE - ANEXO IV - Preencher'!G233</f>
        <v>BANCO DO BRASIL S.A. CONTA CORRENTE Nº 31201-0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>2611606</v>
      </c>
      <c r="L224" s="7">
        <f>'[1]TCE - ANEXO IV - Preencher'!N233</f>
        <v>57.42</v>
      </c>
    </row>
    <row r="225" spans="1:12" s="8" customFormat="1" ht="19.5" customHeight="1" x14ac:dyDescent="0.2">
      <c r="A225" s="3">
        <f>IFERROR(VLOOKUP(B225,'[1]DADOS (OCULTAR)'!$Q$3:$S$136,3,0),"")</f>
        <v>10739225002161</v>
      </c>
      <c r="B225" s="4" t="str">
        <f>'[1]TCE - ANEXO IV - Preencher'!C234</f>
        <v>UPA OLINDA - CG 001/2022</v>
      </c>
      <c r="C225" s="4" t="str">
        <f>'[1]TCE - ANEXO IV - Preencher'!E234</f>
        <v xml:space="preserve">5.25 - Serviços Bancários </v>
      </c>
      <c r="D225" s="3" t="str">
        <f>'[1]TCE - ANEXO IV - Preencher'!F234</f>
        <v>00.000.000/0001-91</v>
      </c>
      <c r="E225" s="5" t="str">
        <f>'[1]TCE - ANEXO IV - Preencher'!G234</f>
        <v>BANCO DO BRASIL S.A. CONTA CORRENTE Nº 31201-0</v>
      </c>
      <c r="F225" s="5" t="str">
        <f>'[1]TCE - ANEXO IV - Preencher'!H234</f>
        <v>S</v>
      </c>
      <c r="G225" s="5" t="str">
        <f>'[1]TCE - ANEXO IV - Preencher'!I234</f>
        <v>N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>2611606</v>
      </c>
      <c r="L225" s="7">
        <f>'[1]TCE - ANEXO IV - Preencher'!N234</f>
        <v>57.42</v>
      </c>
    </row>
    <row r="226" spans="1:12" s="8" customFormat="1" ht="19.5" customHeight="1" x14ac:dyDescent="0.2">
      <c r="A226" s="3">
        <f>IFERROR(VLOOKUP(B226,'[1]DADOS (OCULTAR)'!$Q$3:$S$136,3,0),"")</f>
        <v>10739225002161</v>
      </c>
      <c r="B226" s="4" t="str">
        <f>'[1]TCE - ANEXO IV - Preencher'!C235</f>
        <v>UPA OLINDA - CG 001/2022</v>
      </c>
      <c r="C226" s="4" t="str">
        <f>'[1]TCE - ANEXO IV - Preencher'!E235</f>
        <v xml:space="preserve">5.25 - Serviços Bancários </v>
      </c>
      <c r="D226" s="3" t="str">
        <f>'[1]TCE - ANEXO IV - Preencher'!F235</f>
        <v>00.000.000/0001-91</v>
      </c>
      <c r="E226" s="5" t="str">
        <f>'[1]TCE - ANEXO IV - Preencher'!G235</f>
        <v>BANCO DO BRASIL S.A. CONTA CORRENTE Nº 31201-0</v>
      </c>
      <c r="F226" s="5" t="str">
        <f>'[1]TCE - ANEXO IV - Preencher'!H235</f>
        <v>S</v>
      </c>
      <c r="G226" s="5" t="str">
        <f>'[1]TCE - ANEXO IV - Preencher'!I235</f>
        <v>N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41.76</v>
      </c>
    </row>
    <row r="227" spans="1:12" s="8" customFormat="1" ht="19.5" customHeight="1" x14ac:dyDescent="0.2">
      <c r="A227" s="3">
        <f>IFERROR(VLOOKUP(B227,'[1]DADOS (OCULTAR)'!$Q$3:$S$136,3,0),"")</f>
        <v>10739225002161</v>
      </c>
      <c r="B227" s="4" t="str">
        <f>'[1]TCE - ANEXO IV - Preencher'!C236</f>
        <v>UPA OLINDA - CG 001/2022</v>
      </c>
      <c r="C227" s="4" t="str">
        <f>'[1]TCE - ANEXO IV - Preencher'!E236</f>
        <v xml:space="preserve">5.25 - Serviços Bancários </v>
      </c>
      <c r="D227" s="3" t="str">
        <f>'[1]TCE - ANEXO IV - Preencher'!F236</f>
        <v>00.000.000/0001-91</v>
      </c>
      <c r="E227" s="5" t="str">
        <f>'[1]TCE - ANEXO IV - Preencher'!G236</f>
        <v>BANCO DO BRASIL S.A. CONTA CORRENTE Nº 31201-0</v>
      </c>
      <c r="F227" s="5" t="str">
        <f>'[1]TCE - ANEXO IV - Preencher'!H236</f>
        <v>S</v>
      </c>
      <c r="G227" s="5" t="str">
        <f>'[1]TCE - ANEXO IV - Preencher'!I236</f>
        <v>N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20.88</v>
      </c>
    </row>
    <row r="228" spans="1:12" s="8" customFormat="1" ht="19.5" customHeight="1" x14ac:dyDescent="0.2">
      <c r="A228" s="3">
        <f>IFERROR(VLOOKUP(B228,'[1]DADOS (OCULTAR)'!$Q$3:$S$136,3,0),"")</f>
        <v>10739225002161</v>
      </c>
      <c r="B228" s="4" t="str">
        <f>'[1]TCE - ANEXO IV - Preencher'!C237</f>
        <v>UPA OLINDA - CG 001/2022</v>
      </c>
      <c r="C228" s="4" t="str">
        <f>'[1]TCE - ANEXO IV - Preencher'!E237</f>
        <v xml:space="preserve">5.25 - Serviços Bancários </v>
      </c>
      <c r="D228" s="3" t="str">
        <f>'[1]TCE - ANEXO IV - Preencher'!F237</f>
        <v>00.000.000/0001-91</v>
      </c>
      <c r="E228" s="5" t="str">
        <f>'[1]TCE - ANEXO IV - Preencher'!G237</f>
        <v>BANCO DO BRASIL S.A. CONTA CORRENTE Nº 31201-0</v>
      </c>
      <c r="F228" s="5" t="str">
        <f>'[1]TCE - ANEXO IV - Preencher'!H237</f>
        <v>S</v>
      </c>
      <c r="G228" s="5" t="str">
        <f>'[1]TCE - ANEXO IV - Preencher'!I237</f>
        <v>N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26.1</v>
      </c>
    </row>
    <row r="229" spans="1:12" s="8" customFormat="1" ht="19.5" customHeight="1" x14ac:dyDescent="0.2">
      <c r="A229" s="3">
        <f>IFERROR(VLOOKUP(B229,'[1]DADOS (OCULTAR)'!$Q$3:$S$136,3,0),"")</f>
        <v>10739225002161</v>
      </c>
      <c r="B229" s="4" t="str">
        <f>'[1]TCE - ANEXO IV - Preencher'!C238</f>
        <v>UPA OLINDA - CG 001/2022</v>
      </c>
      <c r="C229" s="4" t="str">
        <f>'[1]TCE - ANEXO IV - Preencher'!E238</f>
        <v xml:space="preserve">5.25 - Serviços Bancários </v>
      </c>
      <c r="D229" s="3" t="str">
        <f>'[1]TCE - ANEXO IV - Preencher'!F238</f>
        <v>00.000.000/0001-91</v>
      </c>
      <c r="E229" s="5" t="str">
        <f>'[1]TCE - ANEXO IV - Preencher'!G238</f>
        <v>BANCO DO BRASIL S.A. CONTA CORRENTE Nº 31201-0</v>
      </c>
      <c r="F229" s="5" t="str">
        <f>'[1]TCE - ANEXO IV - Preencher'!H238</f>
        <v>S</v>
      </c>
      <c r="G229" s="5" t="str">
        <f>'[1]TCE - ANEXO IV - Preencher'!I238</f>
        <v>N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>2611606</v>
      </c>
      <c r="L229" s="7">
        <f>'[1]TCE - ANEXO IV - Preencher'!N238</f>
        <v>5.22</v>
      </c>
    </row>
    <row r="230" spans="1:12" s="8" customFormat="1" ht="19.5" customHeight="1" x14ac:dyDescent="0.2">
      <c r="A230" s="3">
        <f>IFERROR(VLOOKUP(B230,'[1]DADOS (OCULTAR)'!$Q$3:$S$136,3,0),"")</f>
        <v>10739225002161</v>
      </c>
      <c r="B230" s="4" t="str">
        <f>'[1]TCE - ANEXO IV - Preencher'!C239</f>
        <v>UPA OLINDA - CG 001/2022</v>
      </c>
      <c r="C230" s="4" t="str">
        <f>'[1]TCE - ANEXO IV - Preencher'!E239</f>
        <v xml:space="preserve">5.25 - Serviços Bancários </v>
      </c>
      <c r="D230" s="3" t="str">
        <f>'[1]TCE - ANEXO IV - Preencher'!F239</f>
        <v>00.000.000/0001-91</v>
      </c>
      <c r="E230" s="5" t="str">
        <f>'[1]TCE - ANEXO IV - Preencher'!G239</f>
        <v>BANCO DO BRASIL S.A. CONTA CORRENTE Nº 31201-0</v>
      </c>
      <c r="F230" s="5" t="str">
        <f>'[1]TCE - ANEXO IV - Preencher'!H239</f>
        <v>S</v>
      </c>
      <c r="G230" s="5" t="str">
        <f>'[1]TCE - ANEXO IV - Preencher'!I239</f>
        <v>N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>2611606</v>
      </c>
      <c r="L230" s="7">
        <f>'[1]TCE - ANEXO IV - Preencher'!N239</f>
        <v>36.54</v>
      </c>
    </row>
    <row r="231" spans="1:12" s="8" customFormat="1" ht="19.5" customHeight="1" x14ac:dyDescent="0.2">
      <c r="A231" s="3">
        <f>IFERROR(VLOOKUP(B231,'[1]DADOS (OCULTAR)'!$Q$3:$S$136,3,0),"")</f>
        <v>10739225002161</v>
      </c>
      <c r="B231" s="4" t="str">
        <f>'[1]TCE - ANEXO IV - Preencher'!C240</f>
        <v>UPA OLINDA - CG 001/2022</v>
      </c>
      <c r="C231" s="4" t="str">
        <f>'[1]TCE - ANEXO IV - Preencher'!E240</f>
        <v xml:space="preserve">5.25 - Serviços Bancários </v>
      </c>
      <c r="D231" s="3" t="str">
        <f>'[1]TCE - ANEXO IV - Preencher'!F240</f>
        <v>00.000.000/0001-91</v>
      </c>
      <c r="E231" s="5" t="str">
        <f>'[1]TCE - ANEXO IV - Preencher'!G240</f>
        <v>BANCO DO BRASIL S.A. CONTA CORRENTE Nº 31201-0</v>
      </c>
      <c r="F231" s="5" t="str">
        <f>'[1]TCE - ANEXO IV - Preencher'!H240</f>
        <v>S</v>
      </c>
      <c r="G231" s="5" t="str">
        <f>'[1]TCE - ANEXO IV - Preencher'!I240</f>
        <v>N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>2611606</v>
      </c>
      <c r="L231" s="7">
        <f>'[1]TCE - ANEXO IV - Preencher'!N240</f>
        <v>0.9</v>
      </c>
    </row>
    <row r="232" spans="1:12" s="8" customFormat="1" ht="19.5" customHeight="1" x14ac:dyDescent="0.2">
      <c r="A232" s="3">
        <f>IFERROR(VLOOKUP(B232,'[1]DADOS (OCULTAR)'!$Q$3:$S$136,3,0),"")</f>
        <v>10739225002161</v>
      </c>
      <c r="B232" s="4" t="str">
        <f>'[1]TCE - ANEXO IV - Preencher'!C241</f>
        <v>UPA OLINDA - CG 001/2022</v>
      </c>
      <c r="C232" s="4" t="str">
        <f>'[1]TCE - ANEXO IV - Preencher'!E241</f>
        <v xml:space="preserve">5.25 - Serviços Bancários </v>
      </c>
      <c r="D232" s="3" t="str">
        <f>'[1]TCE - ANEXO IV - Preencher'!F241</f>
        <v>00.000.000/0001-91</v>
      </c>
      <c r="E232" s="5" t="str">
        <f>'[1]TCE - ANEXO IV - Preencher'!G241</f>
        <v>BANCO DO BRASIL S.A. CONTA CORRENTE Nº 31201-0</v>
      </c>
      <c r="F232" s="5" t="str">
        <f>'[1]TCE - ANEXO IV - Preencher'!H241</f>
        <v>S</v>
      </c>
      <c r="G232" s="5" t="str">
        <f>'[1]TCE - ANEXO IV - Preencher'!I241</f>
        <v>N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>2611606</v>
      </c>
      <c r="L232" s="7">
        <f>'[1]TCE - ANEXO IV - Preencher'!N241</f>
        <v>6</v>
      </c>
    </row>
    <row r="233" spans="1:12" s="8" customFormat="1" ht="19.5" customHeight="1" x14ac:dyDescent="0.2">
      <c r="A233" s="3">
        <f>IFERROR(VLOOKUP(B233,'[1]DADOS (OCULTAR)'!$Q$3:$S$136,3,0),"")</f>
        <v>10739225002161</v>
      </c>
      <c r="B233" s="4" t="str">
        <f>'[1]TCE - ANEXO IV - Preencher'!C242</f>
        <v>UPA OLINDA - CG 001/2022</v>
      </c>
      <c r="C233" s="4" t="str">
        <f>'[1]TCE - ANEXO IV - Preencher'!E242</f>
        <v xml:space="preserve">5.25 - Serviços Bancários </v>
      </c>
      <c r="D233" s="3" t="str">
        <f>'[1]TCE - ANEXO IV - Preencher'!F242</f>
        <v>00.000.000/0001-91</v>
      </c>
      <c r="E233" s="5" t="str">
        <f>'[1]TCE - ANEXO IV - Preencher'!G242</f>
        <v>BANCO DO BRASIL S.A. CONTA CORRENTE Nº 31201-0</v>
      </c>
      <c r="F233" s="5" t="str">
        <f>'[1]TCE - ANEXO IV - Preencher'!H242</f>
        <v>S</v>
      </c>
      <c r="G233" s="5" t="str">
        <f>'[1]TCE - ANEXO IV - Preencher'!I242</f>
        <v>N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>2611606</v>
      </c>
      <c r="L233" s="7">
        <f>'[1]TCE - ANEXO IV - Preencher'!N242</f>
        <v>14.2</v>
      </c>
    </row>
    <row r="234" spans="1:12" s="8" customFormat="1" ht="19.5" customHeight="1" x14ac:dyDescent="0.2">
      <c r="A234" s="3">
        <f>IFERROR(VLOOKUP(B234,'[1]DADOS (OCULTAR)'!$Q$3:$S$136,3,0),"")</f>
        <v>10739225002161</v>
      </c>
      <c r="B234" s="4" t="str">
        <f>'[1]TCE - ANEXO IV - Preencher'!C243</f>
        <v>UPA OLINDA - CG 001/2022</v>
      </c>
      <c r="C234" s="4" t="str">
        <f>'[1]TCE - ANEXO IV - Preencher'!E243</f>
        <v xml:space="preserve">5.25 - Serviços Bancários </v>
      </c>
      <c r="D234" s="3" t="str">
        <f>'[1]TCE - ANEXO IV - Preencher'!F243</f>
        <v>00.000.000/0001-91</v>
      </c>
      <c r="E234" s="5" t="str">
        <f>'[1]TCE - ANEXO IV - Preencher'!G243</f>
        <v>BANCO DO BRASIL S.A. CONTA CORRENTE Nº 31201-0</v>
      </c>
      <c r="F234" s="5" t="str">
        <f>'[1]TCE - ANEXO IV - Preencher'!H243</f>
        <v>S</v>
      </c>
      <c r="G234" s="5" t="str">
        <f>'[1]TCE - ANEXO IV - Preencher'!I243</f>
        <v>N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>2611606</v>
      </c>
      <c r="L234" s="7">
        <f>'[1]TCE - ANEXO IV - Preencher'!N243</f>
        <v>9.4</v>
      </c>
    </row>
    <row r="235" spans="1:12" s="8" customFormat="1" ht="19.5" customHeight="1" x14ac:dyDescent="0.2">
      <c r="A235" s="3">
        <f>IFERROR(VLOOKUP(B235,'[1]DADOS (OCULTAR)'!$Q$3:$S$136,3,0),"")</f>
        <v>10739225002161</v>
      </c>
      <c r="B235" s="4" t="str">
        <f>'[1]TCE - ANEXO IV - Preencher'!C244</f>
        <v>UPA OLINDA - CG 001/2022</v>
      </c>
      <c r="C235" s="4" t="str">
        <f>'[1]TCE - ANEXO IV - Preencher'!E244</f>
        <v xml:space="preserve">5.25 - Serviços Bancários </v>
      </c>
      <c r="D235" s="3" t="str">
        <f>'[1]TCE - ANEXO IV - Preencher'!F244</f>
        <v>00.000.000/0001-91</v>
      </c>
      <c r="E235" s="5" t="str">
        <f>'[1]TCE - ANEXO IV - Preencher'!G244</f>
        <v>BANCO DO BRASIL S.A. CONTA CORRENTE Nº 31201-0</v>
      </c>
      <c r="F235" s="5" t="str">
        <f>'[1]TCE - ANEXO IV - Preencher'!H244</f>
        <v>S</v>
      </c>
      <c r="G235" s="5" t="str">
        <f>'[1]TCE - ANEXO IV - Preencher'!I244</f>
        <v>N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>2611606</v>
      </c>
      <c r="L235" s="7">
        <f>'[1]TCE - ANEXO IV - Preencher'!N244</f>
        <v>19.399999999999999</v>
      </c>
    </row>
    <row r="236" spans="1:12" s="8" customFormat="1" ht="19.5" customHeight="1" x14ac:dyDescent="0.2">
      <c r="A236" s="3">
        <f>IFERROR(VLOOKUP(B236,'[1]DADOS (OCULTAR)'!$Q$3:$S$136,3,0),"")</f>
        <v>10739225002161</v>
      </c>
      <c r="B236" s="4" t="str">
        <f>'[1]TCE - ANEXO IV - Preencher'!C245</f>
        <v>UPA OLINDA - CG 001/2022</v>
      </c>
      <c r="C236" s="4" t="str">
        <f>'[1]TCE - ANEXO IV - Preencher'!E245</f>
        <v xml:space="preserve">5.25 - Serviços Bancários </v>
      </c>
      <c r="D236" s="3" t="str">
        <f>'[1]TCE - ANEXO IV - Preencher'!F245</f>
        <v>00.000.000/0001-91</v>
      </c>
      <c r="E236" s="5" t="str">
        <f>'[1]TCE - ANEXO IV - Preencher'!G245</f>
        <v>BANCO DO BRASIL S.A. CONTA CORRENTE Nº 31201-0</v>
      </c>
      <c r="F236" s="5" t="str">
        <f>'[1]TCE - ANEXO IV - Preencher'!H245</f>
        <v>S</v>
      </c>
      <c r="G236" s="5" t="str">
        <f>'[1]TCE - ANEXO IV - Preencher'!I245</f>
        <v>N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>2611606</v>
      </c>
      <c r="L236" s="7">
        <f>'[1]TCE - ANEXO IV - Preencher'!N245</f>
        <v>0.1</v>
      </c>
    </row>
    <row r="237" spans="1:12" s="8" customFormat="1" ht="19.5" customHeight="1" x14ac:dyDescent="0.2">
      <c r="A237" s="3">
        <f>IFERROR(VLOOKUP(B237,'[1]DADOS (OCULTAR)'!$Q$3:$S$136,3,0),"")</f>
        <v>10739225002161</v>
      </c>
      <c r="B237" s="4" t="str">
        <f>'[1]TCE - ANEXO IV - Preencher'!C246</f>
        <v>UPA OLINDA - CG 001/2022</v>
      </c>
      <c r="C237" s="4" t="str">
        <f>'[1]TCE - ANEXO IV - Preencher'!E246</f>
        <v xml:space="preserve">5.25 - Serviços Bancários </v>
      </c>
      <c r="D237" s="3" t="str">
        <f>'[1]TCE - ANEXO IV - Preencher'!F246</f>
        <v>00.000.000/0001-91</v>
      </c>
      <c r="E237" s="5" t="str">
        <f>'[1]TCE - ANEXO IV - Preencher'!G246</f>
        <v>BANCO DO BRASIL S.A. CONTA CORRENTE Nº 31211-8</v>
      </c>
      <c r="F237" s="5" t="str">
        <f>'[1]TCE - ANEXO IV - Preencher'!H246</f>
        <v>S</v>
      </c>
      <c r="G237" s="5" t="str">
        <f>'[1]TCE - ANEXO IV - Preencher'!I246</f>
        <v>N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>2611606</v>
      </c>
      <c r="L237" s="7">
        <f>'[1]TCE - ANEXO IV - Preencher'!N246</f>
        <v>70.599999999999994</v>
      </c>
    </row>
    <row r="238" spans="1:12" s="8" customFormat="1" ht="19.5" customHeight="1" x14ac:dyDescent="0.2">
      <c r="A238" s="3">
        <f>IFERROR(VLOOKUP(B238,'[1]DADOS (OCULTAR)'!$Q$3:$S$136,3,0),"")</f>
        <v>10739225002161</v>
      </c>
      <c r="B238" s="4" t="str">
        <f>'[1]TCE - ANEXO IV - Preencher'!C247</f>
        <v>UPA OLINDA - CG 001/2022</v>
      </c>
      <c r="C238" s="4" t="str">
        <f>'[1]TCE - ANEXO IV - Preencher'!E247</f>
        <v xml:space="preserve">5.25 - Serviços Bancários </v>
      </c>
      <c r="D238" s="3" t="str">
        <f>'[1]TCE - ANEXO IV - Preencher'!F247</f>
        <v>00.000.000/0001-91</v>
      </c>
      <c r="E238" s="5" t="str">
        <f>'[1]TCE - ANEXO IV - Preencher'!G247</f>
        <v>BANCO DO BRASIL S.A. CONTA CORRENTE Nº 31211-8</v>
      </c>
      <c r="F238" s="5" t="str">
        <f>'[1]TCE - ANEXO IV - Preencher'!H247</f>
        <v>S</v>
      </c>
      <c r="G238" s="5" t="str">
        <f>'[1]TCE - ANEXO IV - Preencher'!I247</f>
        <v>N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>2611606</v>
      </c>
      <c r="L238" s="7">
        <f>'[1]TCE - ANEXO IV - Preencher'!N247</f>
        <v>1.7</v>
      </c>
    </row>
    <row r="239" spans="1:12" s="8" customFormat="1" ht="19.5" customHeight="1" x14ac:dyDescent="0.2">
      <c r="A239" s="3">
        <f>IFERROR(VLOOKUP(B239,'[1]DADOS (OCULTAR)'!$Q$3:$S$136,3,0),"")</f>
        <v>10739225002161</v>
      </c>
      <c r="B239" s="4" t="str">
        <f>'[1]TCE - ANEXO IV - Preencher'!C248</f>
        <v>UPA OLINDA - CG 001/2022</v>
      </c>
      <c r="C239" s="4" t="str">
        <f>'[1]TCE - ANEXO IV - Preencher'!E248</f>
        <v xml:space="preserve">5.25 - Serviços Bancários </v>
      </c>
      <c r="D239" s="3" t="str">
        <f>'[1]TCE - ANEXO IV - Preencher'!F248</f>
        <v>00.000.000/0001-91</v>
      </c>
      <c r="E239" s="5" t="str">
        <f>'[1]TCE - ANEXO IV - Preencher'!G248</f>
        <v>BANCO DO BRASIL S.A. CONTA CORRENTE Nº 31211-8</v>
      </c>
      <c r="F239" s="5" t="str">
        <f>'[1]TCE - ANEXO IV - Preencher'!H248</f>
        <v>S</v>
      </c>
      <c r="G239" s="5" t="str">
        <f>'[1]TCE - ANEXO IV - Preencher'!I248</f>
        <v>N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10.44</v>
      </c>
    </row>
    <row r="240" spans="1:12" s="8" customFormat="1" ht="19.5" customHeight="1" x14ac:dyDescent="0.2">
      <c r="A240" s="3">
        <f>IFERROR(VLOOKUP(B240,'[1]DADOS (OCULTAR)'!$Q$3:$S$136,3,0),"")</f>
        <v>10739225002161</v>
      </c>
      <c r="B240" s="4" t="str">
        <f>'[1]TCE - ANEXO IV - Preencher'!C249</f>
        <v>UPA OLINDA - CG 001/2022</v>
      </c>
      <c r="C240" s="4" t="str">
        <f>'[1]TCE - ANEXO IV - Preencher'!E249</f>
        <v xml:space="preserve">5.25 - Serviços Bancários </v>
      </c>
      <c r="D240" s="3" t="str">
        <f>'[1]TCE - ANEXO IV - Preencher'!F249</f>
        <v>00.000.000/0001-91</v>
      </c>
      <c r="E240" s="5" t="str">
        <f>'[1]TCE - ANEXO IV - Preencher'!G249</f>
        <v>BANCO DO BRASIL S.A. CONTA CORRENTE Nº 31211-8</v>
      </c>
      <c r="F240" s="5" t="str">
        <f>'[1]TCE - ANEXO IV - Preencher'!H249</f>
        <v>S</v>
      </c>
      <c r="G240" s="5" t="str">
        <f>'[1]TCE - ANEXO IV - Preencher'!I249</f>
        <v>N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>2611606</v>
      </c>
      <c r="L240" s="7">
        <f>'[1]TCE - ANEXO IV - Preencher'!N249</f>
        <v>1.7</v>
      </c>
    </row>
    <row r="241" spans="1:12" s="8" customFormat="1" ht="19.5" customHeight="1" x14ac:dyDescent="0.2">
      <c r="A241" s="3">
        <f>IFERROR(VLOOKUP(B241,'[1]DADOS (OCULTAR)'!$Q$3:$S$136,3,0),"")</f>
        <v>10739225002161</v>
      </c>
      <c r="B241" s="4" t="str">
        <f>'[1]TCE - ANEXO IV - Preencher'!C250</f>
        <v>UPA OLINDA - CG 001/2022</v>
      </c>
      <c r="C241" s="4" t="str">
        <f>'[1]TCE - ANEXO IV - Preencher'!E250</f>
        <v xml:space="preserve">5.25 - Serviços Bancários </v>
      </c>
      <c r="D241" s="3" t="str">
        <f>'[1]TCE - ANEXO IV - Preencher'!F250</f>
        <v>00.000.000/0001-91</v>
      </c>
      <c r="E241" s="5" t="str">
        <f>'[1]TCE - ANEXO IV - Preencher'!G250</f>
        <v>BANCO DO BRASIL S.A. CONTA CORRENTE Nº 31211-8</v>
      </c>
      <c r="F241" s="5" t="str">
        <f>'[1]TCE - ANEXO IV - Preencher'!H250</f>
        <v>S</v>
      </c>
      <c r="G241" s="5" t="str">
        <f>'[1]TCE - ANEXO IV - Preencher'!I250</f>
        <v>N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>2611606</v>
      </c>
      <c r="L241" s="7">
        <f>'[1]TCE - ANEXO IV - Preencher'!N250</f>
        <v>20.88</v>
      </c>
    </row>
    <row r="242" spans="1:12" s="8" customFormat="1" ht="19.5" customHeight="1" x14ac:dyDescent="0.2">
      <c r="A242" s="3">
        <f>IFERROR(VLOOKUP(B242,'[1]DADOS (OCULTAR)'!$Q$3:$S$136,3,0),"")</f>
        <v>10739225002161</v>
      </c>
      <c r="B242" s="4" t="str">
        <f>'[1]TCE - ANEXO IV - Preencher'!C251</f>
        <v>UPA OLINDA - CG 001/2022</v>
      </c>
      <c r="C242" s="4" t="str">
        <f>'[1]TCE - ANEXO IV - Preencher'!E251</f>
        <v xml:space="preserve">5.25 - Serviços Bancários </v>
      </c>
      <c r="D242" s="3" t="str">
        <f>'[1]TCE - ANEXO IV - Preencher'!F251</f>
        <v>00.000.000/0001-91</v>
      </c>
      <c r="E242" s="5" t="str">
        <f>'[1]TCE - ANEXO IV - Preencher'!G251</f>
        <v>BANCO DO BRASIL S.A. CONTA CORRENTE Nº 31211-8</v>
      </c>
      <c r="F242" s="5" t="str">
        <f>'[1]TCE - ANEXO IV - Preencher'!H251</f>
        <v>S</v>
      </c>
      <c r="G242" s="5" t="str">
        <f>'[1]TCE - ANEXO IV - Preencher'!I251</f>
        <v>N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15.66</v>
      </c>
    </row>
    <row r="243" spans="1:12" s="8" customFormat="1" ht="19.5" customHeight="1" x14ac:dyDescent="0.2">
      <c r="A243" s="3">
        <f>IFERROR(VLOOKUP(B243,'[1]DADOS (OCULTAR)'!$Q$3:$S$136,3,0),"")</f>
        <v>10739225002161</v>
      </c>
      <c r="B243" s="4" t="str">
        <f>'[1]TCE - ANEXO IV - Preencher'!C252</f>
        <v>UPA OLINDA - CG 001/2022</v>
      </c>
      <c r="C243" s="4" t="str">
        <f>'[1]TCE - ANEXO IV - Preencher'!E252</f>
        <v xml:space="preserve">5.25 - Serviços Bancários </v>
      </c>
      <c r="D243" s="3" t="str">
        <f>'[1]TCE - ANEXO IV - Preencher'!F252</f>
        <v>00.000.000/0001-91</v>
      </c>
      <c r="E243" s="5" t="str">
        <f>'[1]TCE - ANEXO IV - Preencher'!G252</f>
        <v>BANCO DO BRASIL S.A. CONTA CORRENTE Nº 31211-8</v>
      </c>
      <c r="F243" s="5" t="str">
        <f>'[1]TCE - ANEXO IV - Preencher'!H252</f>
        <v>S</v>
      </c>
      <c r="G243" s="5" t="str">
        <f>'[1]TCE - ANEXO IV - Preencher'!I252</f>
        <v>N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5.22</v>
      </c>
    </row>
    <row r="244" spans="1:12" s="8" customFormat="1" ht="19.5" customHeight="1" x14ac:dyDescent="0.2">
      <c r="A244" s="3">
        <f>IFERROR(VLOOKUP(B244,'[1]DADOS (OCULTAR)'!$Q$3:$S$136,3,0),"")</f>
        <v>10739225002161</v>
      </c>
      <c r="B244" s="4" t="str">
        <f>'[1]TCE - ANEXO IV - Preencher'!C253</f>
        <v>UPA OLINDA - CG 001/2022</v>
      </c>
      <c r="C244" s="4" t="str">
        <f>'[1]TCE - ANEXO IV - Preencher'!E253</f>
        <v xml:space="preserve">5.25 - Serviços Bancários </v>
      </c>
      <c r="D244" s="3" t="str">
        <f>'[1]TCE - ANEXO IV - Preencher'!F253</f>
        <v>00.000.000/0001-91</v>
      </c>
      <c r="E244" s="5" t="str">
        <f>'[1]TCE - ANEXO IV - Preencher'!G253</f>
        <v>BANCO DO BRASIL S.A. CONTA CORRENTE Nº 31211-8</v>
      </c>
      <c r="F244" s="5" t="str">
        <f>'[1]TCE - ANEXO IV - Preencher'!H253</f>
        <v>S</v>
      </c>
      <c r="G244" s="5" t="str">
        <f>'[1]TCE - ANEXO IV - Preencher'!I253</f>
        <v>N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5.22</v>
      </c>
    </row>
    <row r="245" spans="1:12" s="8" customFormat="1" ht="19.5" customHeight="1" x14ac:dyDescent="0.2">
      <c r="A245" s="3">
        <f>IFERROR(VLOOKUP(B245,'[1]DADOS (OCULTAR)'!$Q$3:$S$136,3,0),"")</f>
        <v>10739225002161</v>
      </c>
      <c r="B245" s="4" t="str">
        <f>'[1]TCE - ANEXO IV - Preencher'!C254</f>
        <v>UPA OLINDA - CG 001/2022</v>
      </c>
      <c r="C245" s="4" t="str">
        <f>'[1]TCE - ANEXO IV - Preencher'!E254</f>
        <v xml:space="preserve">5.25 - Serviços Bancários </v>
      </c>
      <c r="D245" s="3" t="str">
        <f>'[1]TCE - ANEXO IV - Preencher'!F254</f>
        <v>00.000.000/0001-91</v>
      </c>
      <c r="E245" s="5" t="str">
        <f>'[1]TCE - ANEXO IV - Preencher'!G254</f>
        <v>BANCO DO BRASIL S.A. CONTA CORRENTE Nº 31211-8</v>
      </c>
      <c r="F245" s="5" t="str">
        <f>'[1]TCE - ANEXO IV - Preencher'!H254</f>
        <v>S</v>
      </c>
      <c r="G245" s="5" t="str">
        <f>'[1]TCE - ANEXO IV - Preencher'!I254</f>
        <v>N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5.22</v>
      </c>
    </row>
    <row r="246" spans="1:12" s="8" customFormat="1" ht="19.5" customHeight="1" x14ac:dyDescent="0.2">
      <c r="A246" s="3">
        <f>IFERROR(VLOOKUP(B246,'[1]DADOS (OCULTAR)'!$Q$3:$S$136,3,0),"")</f>
        <v>10739225002161</v>
      </c>
      <c r="B246" s="4" t="str">
        <f>'[1]TCE - ANEXO IV - Preencher'!C255</f>
        <v>UPA OLINDA - CG 001/2022</v>
      </c>
      <c r="C246" s="4" t="str">
        <f>'[1]TCE - ANEXO IV - Preencher'!E255</f>
        <v xml:space="preserve">5.25 - Serviços Bancários </v>
      </c>
      <c r="D246" s="3" t="str">
        <f>'[1]TCE - ANEXO IV - Preencher'!F255</f>
        <v>00.000.000/0001-91</v>
      </c>
      <c r="E246" s="5" t="str">
        <f>'[1]TCE - ANEXO IV - Preencher'!G255</f>
        <v>BANCO DO BRASIL S.A. CONTA CORRENTE Nº 38452-6</v>
      </c>
      <c r="F246" s="5" t="str">
        <f>'[1]TCE - ANEXO IV - Preencher'!H255</f>
        <v>S</v>
      </c>
      <c r="G246" s="5" t="str">
        <f>'[1]TCE - ANEXO IV - Preencher'!I255</f>
        <v>N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124.9</v>
      </c>
    </row>
    <row r="247" spans="1:12" s="8" customFormat="1" ht="19.5" customHeight="1" x14ac:dyDescent="0.2">
      <c r="A247" s="3">
        <f>IFERROR(VLOOKUP(B247,'[1]DADOS (OCULTAR)'!$Q$3:$S$136,3,0),"")</f>
        <v>10739225002161</v>
      </c>
      <c r="B247" s="4" t="str">
        <f>'[1]TCE - ANEXO IV - Preencher'!C256</f>
        <v>UPA OLINDA - CG 001/2022</v>
      </c>
      <c r="C247" s="4" t="str">
        <f>'[1]TCE - ANEXO IV - Preencher'!E256</f>
        <v xml:space="preserve">5.25 - Serviços Bancários </v>
      </c>
      <c r="D247" s="3" t="str">
        <f>'[1]TCE - ANEXO IV - Preencher'!F256</f>
        <v>00.000.000/0001-91</v>
      </c>
      <c r="E247" s="5" t="str">
        <f>'[1]TCE - ANEXO IV - Preencher'!G256</f>
        <v>BANCO DO BRASIL S.A. CONTA CORRENTE Nº 31201-0</v>
      </c>
      <c r="F247" s="5" t="str">
        <f>'[1]TCE - ANEXO IV - Preencher'!H256</f>
        <v>S</v>
      </c>
      <c r="G247" s="5" t="str">
        <f>'[1]TCE - ANEXO IV - Preencher'!I256</f>
        <v>N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271.44</v>
      </c>
    </row>
    <row r="248" spans="1:12" s="8" customFormat="1" ht="19.5" customHeight="1" x14ac:dyDescent="0.2">
      <c r="A248" s="3">
        <f>IFERROR(VLOOKUP(B248,'[1]DADOS (OCULTAR)'!$Q$3:$S$136,3,0),"")</f>
        <v>10739225002161</v>
      </c>
      <c r="B248" s="4" t="str">
        <f>'[1]TCE - ANEXO IV - Preencher'!C257</f>
        <v>UPA OLINDA - CG 001/2022</v>
      </c>
      <c r="C248" s="4" t="str">
        <f>'[1]TCE - ANEXO IV - Preencher'!E257</f>
        <v xml:space="preserve">5.25 - Serviços Bancários </v>
      </c>
      <c r="D248" s="3" t="str">
        <f>'[1]TCE - ANEXO IV - Preencher'!F257</f>
        <v>00.000.000/0001-91</v>
      </c>
      <c r="E248" s="5" t="str">
        <f>'[1]TCE - ANEXO IV - Preencher'!G257</f>
        <v>BANCO DO BRASIL S.A. CONTA CORRENTE Nº 31201-0</v>
      </c>
      <c r="F248" s="5" t="str">
        <f>'[1]TCE - ANEXO IV - Preencher'!H257</f>
        <v>S</v>
      </c>
      <c r="G248" s="5" t="str">
        <f>'[1]TCE - ANEXO IV - Preencher'!I257</f>
        <v>N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10.44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2025-12-22T20:06:49Z</dcterms:created>
  <dcterms:modified xsi:type="dcterms:W3CDTF">2025-12-22T20:07:01Z</dcterms:modified>
</cp:coreProperties>
</file>