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hma\Desktop\TCE ESCADA\14.1 ARQUIVOS TCE\para envio\publicação excel\"/>
    </mc:Choice>
  </mc:AlternateContent>
  <bookViews>
    <workbookView xWindow="0" yWindow="0" windowWidth="28800" windowHeight="1259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<sst xmlns="http://schemas.openxmlformats.org/spreadsheetml/2006/main" count="12" uniqueCount="12">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</sst>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hma/Desktop/TCE%20ESCADA/14.1%20ARQUIVOS%20TCE/para%20envio/13.2_PCF_em_Excel._ESCADA%2011.2025%20(corrigido)%20-%20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I - Preencher"/>
      <sheetName val="TCE - ANEXO II - Enviar TCE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ESCADA - CG Nº 021/2022</v>
          </cell>
          <cell r="E11" t="str">
            <v>1.99 - Outras Despesas com Pessoal</v>
          </cell>
          <cell r="F11" t="str">
            <v>04.740.876/0001-25</v>
          </cell>
          <cell r="G11" t="str">
            <v>ALELO  S.A</v>
          </cell>
          <cell r="H11" t="str">
            <v>S</v>
          </cell>
          <cell r="I11" t="str">
            <v>S</v>
          </cell>
          <cell r="K11">
            <v>45957</v>
          </cell>
          <cell r="M11" t="str">
            <v>26 - Pernambuco</v>
          </cell>
          <cell r="N11">
            <v>18683</v>
          </cell>
        </row>
        <row r="12">
          <cell r="C12" t="str">
            <v>UPAE ESCADA - CG Nº 021/2022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PREVIDENCIA</v>
          </cell>
          <cell r="H12" t="str">
            <v>S</v>
          </cell>
          <cell r="I12" t="str">
            <v>S</v>
          </cell>
          <cell r="K12">
            <v>46001</v>
          </cell>
          <cell r="M12" t="str">
            <v>26 - Pernambuco</v>
          </cell>
          <cell r="N12">
            <v>155.97</v>
          </cell>
        </row>
        <row r="13">
          <cell r="E13" t="str">
            <v/>
          </cell>
        </row>
        <row r="14">
          <cell r="C14" t="str">
            <v>UPAE ESCADA - CG Nº 021/2022</v>
          </cell>
          <cell r="E14" t="str">
            <v>3.12 - Material Hospitalar</v>
          </cell>
          <cell r="F14" t="str">
            <v>38.598.617/0001-23</v>
          </cell>
          <cell r="G14" t="str">
            <v>MEDCENTER LTDA</v>
          </cell>
          <cell r="H14" t="str">
            <v>B</v>
          </cell>
          <cell r="I14" t="str">
            <v>S</v>
          </cell>
          <cell r="J14" t="str">
            <v>000001867</v>
          </cell>
          <cell r="K14" t="str">
            <v>04/11/2025</v>
          </cell>
          <cell r="L14" t="str">
            <v>26251138598617000123550550000018671248342676</v>
          </cell>
          <cell r="M14" t="str">
            <v>26 - Pernambuco</v>
          </cell>
          <cell r="N14">
            <v>460</v>
          </cell>
        </row>
        <row r="15">
          <cell r="C15" t="str">
            <v>UPAE ESCADA - CG Nº 021/2022</v>
          </cell>
          <cell r="E15" t="str">
            <v>3.12 - Material Hospitalar</v>
          </cell>
          <cell r="F15" t="str">
            <v>47.171.763/0001-69</v>
          </cell>
          <cell r="G15" t="str">
            <v>MVL HOSPITALAR LTDA</v>
          </cell>
          <cell r="H15" t="str">
            <v>B</v>
          </cell>
          <cell r="I15" t="str">
            <v>S</v>
          </cell>
          <cell r="J15" t="str">
            <v>000002027</v>
          </cell>
          <cell r="K15" t="str">
            <v>30/10/2025</v>
          </cell>
          <cell r="L15" t="str">
            <v>26251047171763000169550010000020271405200003</v>
          </cell>
          <cell r="M15" t="str">
            <v>26 - Pernambuco</v>
          </cell>
          <cell r="N15">
            <v>4257</v>
          </cell>
        </row>
        <row r="16">
          <cell r="C16" t="str">
            <v>UPAE ESCADA - CG Nº 021/2022</v>
          </cell>
          <cell r="E16" t="str">
            <v>3.12 - Material Hospitalar</v>
          </cell>
          <cell r="F16" t="str">
            <v>13.120.044/0001-05</v>
          </cell>
          <cell r="G16" t="str">
            <v>WANDERLEY E REGIS COMERCIO E PRODUTOS MEDICO HOSPITALAR LTDA</v>
          </cell>
          <cell r="H16" t="str">
            <v>B</v>
          </cell>
          <cell r="I16" t="str">
            <v>S</v>
          </cell>
          <cell r="J16" t="str">
            <v>000014526</v>
          </cell>
          <cell r="K16" t="str">
            <v>19/11/2025</v>
          </cell>
          <cell r="L16" t="str">
            <v>26251113120044000105550010000145261747247874</v>
          </cell>
          <cell r="M16" t="str">
            <v>26 - Pernambuco</v>
          </cell>
          <cell r="N16">
            <v>137.30000000000001</v>
          </cell>
        </row>
        <row r="17">
          <cell r="C17" t="str">
            <v>UPAE ESCADA - CG Nº 021/2022</v>
          </cell>
          <cell r="E17" t="str">
            <v>3.12 - Material Hospitalar</v>
          </cell>
          <cell r="F17" t="str">
            <v>08.674.752/0001-40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000245675</v>
          </cell>
          <cell r="K17" t="str">
            <v>03/11/2025</v>
          </cell>
          <cell r="L17" t="str">
            <v>26251108674752000140550010002456751103007326</v>
          </cell>
          <cell r="M17" t="str">
            <v>26 - Pernambuco</v>
          </cell>
          <cell r="N17">
            <v>1808.18</v>
          </cell>
        </row>
        <row r="18">
          <cell r="C18" t="str">
            <v>UPAE ESCADA - CG Nº 021/2022</v>
          </cell>
          <cell r="E18" t="str">
            <v>3.12 - Material Hospitalar</v>
          </cell>
          <cell r="F18" t="str">
            <v>09.441.460/0001-20</v>
          </cell>
          <cell r="G18" t="str">
            <v>PADRAO DIST DE PRODUTOS E EQUIP HOSP PADRE CALLOU LTDA</v>
          </cell>
          <cell r="H18" t="str">
            <v>B</v>
          </cell>
          <cell r="I18" t="str">
            <v>S</v>
          </cell>
          <cell r="J18" t="str">
            <v>000387597</v>
          </cell>
          <cell r="K18" t="str">
            <v>14/11/2025</v>
          </cell>
          <cell r="L18" t="str">
            <v>26251109441460000120550010003875971760367106</v>
          </cell>
          <cell r="M18" t="str">
            <v>26 - Pernambuco</v>
          </cell>
          <cell r="N18">
            <v>212.28</v>
          </cell>
        </row>
        <row r="19">
          <cell r="C19" t="str">
            <v>UPAE ESCADA - CG Nº 021/2022</v>
          </cell>
          <cell r="E19" t="str">
            <v>3.12 - Material Hospitalar</v>
          </cell>
          <cell r="F19" t="str">
            <v>10.779.833/0001-56</v>
          </cell>
          <cell r="G19" t="str">
            <v>MEDICAL MERCANTIL DE APAR MEDICA LTDA</v>
          </cell>
          <cell r="H19" t="str">
            <v>B</v>
          </cell>
          <cell r="I19" t="str">
            <v>S</v>
          </cell>
          <cell r="J19" t="str">
            <v>000657311</v>
          </cell>
          <cell r="K19" t="str">
            <v>14/11/2025</v>
          </cell>
          <cell r="L19" t="str">
            <v>26251110779833000156550010006573111659336003</v>
          </cell>
          <cell r="M19" t="str">
            <v>26 - Pernambuco</v>
          </cell>
          <cell r="N19">
            <v>304.2</v>
          </cell>
        </row>
        <row r="20">
          <cell r="C20" t="str">
            <v>UPAE ESCADA - CG Nº 021/2022</v>
          </cell>
          <cell r="E20" t="str">
            <v>3.12 - Material Hospitalar</v>
          </cell>
          <cell r="F20" t="str">
            <v>48.832.623/0001-57</v>
          </cell>
          <cell r="G20" t="str">
            <v>MEDCORP SOCIEDADE UNIPESSOAL LTDA</v>
          </cell>
          <cell r="H20" t="str">
            <v>B</v>
          </cell>
          <cell r="I20" t="str">
            <v>S</v>
          </cell>
          <cell r="J20" t="str">
            <v>000679</v>
          </cell>
          <cell r="K20" t="str">
            <v>12/11/2025</v>
          </cell>
          <cell r="L20" t="str">
            <v>26251148832623000157550010000006791160441494</v>
          </cell>
          <cell r="M20" t="str">
            <v>26 - Pernambuco</v>
          </cell>
          <cell r="N20">
            <v>720</v>
          </cell>
        </row>
        <row r="21">
          <cell r="C21" t="str">
            <v>UPAE ESCADA - CG Nº 021/2022</v>
          </cell>
          <cell r="E21" t="str">
            <v>3.12 - Material Hospitalar</v>
          </cell>
          <cell r="F21" t="str">
            <v>08.774.906/0001-75</v>
          </cell>
          <cell r="G21" t="str">
            <v>HOSPDROGAS COMERCIAL LTDA</v>
          </cell>
          <cell r="H21" t="str">
            <v>B</v>
          </cell>
          <cell r="I21" t="str">
            <v>S</v>
          </cell>
          <cell r="J21" t="str">
            <v>0159008</v>
          </cell>
          <cell r="K21" t="str">
            <v>27/10/2025</v>
          </cell>
          <cell r="L21" t="str">
            <v>52251008774906000175550030001590081807339595</v>
          </cell>
          <cell r="M21" t="str">
            <v>52 - Goiás</v>
          </cell>
          <cell r="N21">
            <v>1521</v>
          </cell>
        </row>
        <row r="22">
          <cell r="C22" t="str">
            <v>UPAE ESCADA - CG Nº 021/2022</v>
          </cell>
          <cell r="E22" t="str">
            <v>3.12 - Material Hospitalar</v>
          </cell>
          <cell r="F22" t="str">
            <v>61.418.042/0001-31</v>
          </cell>
          <cell r="G22" t="str">
            <v>CIRURGICA FERNANDES COM DE MAT CIRUR E HOSP LTDA</v>
          </cell>
          <cell r="H22" t="str">
            <v>B</v>
          </cell>
          <cell r="I22" t="str">
            <v>S</v>
          </cell>
          <cell r="J22" t="str">
            <v>1918017</v>
          </cell>
          <cell r="K22" t="str">
            <v>22/10/2025</v>
          </cell>
          <cell r="L22" t="str">
            <v>35251061418042000131550040019180171613744409</v>
          </cell>
          <cell r="M22" t="str">
            <v>35 - São Paulo</v>
          </cell>
          <cell r="N22">
            <v>2821.4</v>
          </cell>
        </row>
        <row r="23">
          <cell r="C23" t="str">
            <v>UPAE ESCADA - CG Nº 021/2022</v>
          </cell>
          <cell r="E23" t="str">
            <v>3.12 - Material Hospitalar</v>
          </cell>
          <cell r="F23" t="str">
            <v>21.596.736/0001-44</v>
          </cell>
          <cell r="G23" t="str">
            <v>ULTRA MEGA DISTRIBUIDORA HOSPITALAR</v>
          </cell>
          <cell r="H23" t="str">
            <v>B</v>
          </cell>
          <cell r="I23" t="str">
            <v>S</v>
          </cell>
          <cell r="J23" t="str">
            <v>271556</v>
          </cell>
          <cell r="K23" t="str">
            <v>10/11/2025</v>
          </cell>
          <cell r="L23" t="str">
            <v>26251121596736000144550010002715561789366502</v>
          </cell>
          <cell r="M23" t="str">
            <v>26 - Pernambuco</v>
          </cell>
          <cell r="N23">
            <v>312.18</v>
          </cell>
        </row>
        <row r="24">
          <cell r="C24" t="str">
            <v>UPAE ESCADA - CG Nº 021/2022</v>
          </cell>
          <cell r="E24" t="str">
            <v>3.12 - Material Hospitalar</v>
          </cell>
          <cell r="F24" t="str">
            <v>03.817.043/0001-52</v>
          </cell>
          <cell r="G24" t="str">
            <v>PHARMAPLUS LTDA</v>
          </cell>
          <cell r="H24" t="str">
            <v>B</v>
          </cell>
          <cell r="I24" t="str">
            <v>S</v>
          </cell>
          <cell r="J24" t="str">
            <v>87807</v>
          </cell>
          <cell r="K24" t="str">
            <v>17/11/2025</v>
          </cell>
          <cell r="L24" t="str">
            <v>26251103817043000152550010000878071011052827</v>
          </cell>
          <cell r="M24" t="str">
            <v>26 - Pernambuco</v>
          </cell>
          <cell r="N24">
            <v>501.8</v>
          </cell>
        </row>
        <row r="25">
          <cell r="C25" t="str">
            <v>UPAE ESCADA - CG Nº 021/2022</v>
          </cell>
          <cell r="E25" t="str">
            <v>3.4 - Material Farmacológico</v>
          </cell>
          <cell r="F25" t="str">
            <v>09.441.460/0001-20</v>
          </cell>
          <cell r="G25" t="str">
            <v>PADRAO DIST DE PRODUTOS E EQUIP HOSP PADRE CALLOU LTDA</v>
          </cell>
          <cell r="H25" t="str">
            <v>B</v>
          </cell>
          <cell r="I25" t="str">
            <v>S</v>
          </cell>
          <cell r="J25" t="str">
            <v>000387396</v>
          </cell>
          <cell r="K25" t="str">
            <v>12/11/2025</v>
          </cell>
          <cell r="L25" t="str">
            <v>26251109441460000120550010003873961968931448</v>
          </cell>
          <cell r="M25" t="str">
            <v>26 - Pernambuco</v>
          </cell>
          <cell r="N25">
            <v>63</v>
          </cell>
        </row>
        <row r="26">
          <cell r="C26" t="str">
            <v>UPAE ESCADA - CG Nº 021/2022</v>
          </cell>
          <cell r="E26" t="str">
            <v>3.11 - Material Laboratorial</v>
          </cell>
          <cell r="F26" t="str">
            <v>23.664.355/0001-80</v>
          </cell>
          <cell r="G26" t="str">
            <v>INJEMED MEDICAMENTOS ESPECIAIS LTDA</v>
          </cell>
          <cell r="H26" t="str">
            <v>B</v>
          </cell>
          <cell r="I26" t="str">
            <v>S</v>
          </cell>
          <cell r="J26" t="str">
            <v>000036492</v>
          </cell>
          <cell r="K26" t="str">
            <v>28/10/2025</v>
          </cell>
          <cell r="L26" t="str">
            <v>31251023664355000180550010000364921070808662</v>
          </cell>
          <cell r="M26" t="str">
            <v>31 - Minas Gerais</v>
          </cell>
          <cell r="N26">
            <v>722</v>
          </cell>
        </row>
        <row r="27">
          <cell r="C27" t="str">
            <v>UPAE ESCADA - CG Nº 021/2022</v>
          </cell>
          <cell r="E27" t="str">
            <v>3.11 - Material Laboratorial</v>
          </cell>
          <cell r="F27" t="str">
            <v>10.779.833/0001-56</v>
          </cell>
          <cell r="G27" t="str">
            <v>MEDICAL MERCANTIL DE APAR MEDICA LTDA</v>
          </cell>
          <cell r="H27" t="str">
            <v>B</v>
          </cell>
          <cell r="I27" t="str">
            <v>S</v>
          </cell>
          <cell r="J27" t="str">
            <v>000657951</v>
          </cell>
          <cell r="K27" t="str">
            <v>21/11/2025</v>
          </cell>
          <cell r="L27" t="str">
            <v>26251110779833000156550010006579511659976000</v>
          </cell>
          <cell r="M27" t="str">
            <v>26 - Pernambuco</v>
          </cell>
          <cell r="N27">
            <v>350</v>
          </cell>
        </row>
        <row r="28">
          <cell r="C28" t="str">
            <v>UPAE ESCADA - CG Nº 021/2022</v>
          </cell>
          <cell r="E28" t="str">
            <v>3.7 - Material de Limpeza e Produtos de Hgienização</v>
          </cell>
          <cell r="F28" t="str">
            <v>46.012.702/0001-96</v>
          </cell>
          <cell r="G28" t="str">
            <v>TEC EQUIPAMENTOS E SERVIÇOS LTDA</v>
          </cell>
          <cell r="H28" t="str">
            <v>B</v>
          </cell>
          <cell r="I28" t="str">
            <v>S</v>
          </cell>
          <cell r="J28" t="str">
            <v>000002804</v>
          </cell>
          <cell r="K28" t="str">
            <v>23/10/2025</v>
          </cell>
          <cell r="L28" t="str">
            <v>35251046012702000196550010000028041109111166</v>
          </cell>
          <cell r="M28" t="str">
            <v>35 - São Paulo</v>
          </cell>
          <cell r="N28">
            <v>120</v>
          </cell>
        </row>
        <row r="29">
          <cell r="C29" t="str">
            <v>UPAE ESCADA - CG Nº 021/2022</v>
          </cell>
          <cell r="E29" t="str">
            <v>3.7 - Material de Limpeza e Produtos de Hgienização</v>
          </cell>
          <cell r="F29" t="str">
            <v>13.441.051/0002-81</v>
          </cell>
          <cell r="G29" t="str">
            <v>CL COMERCIO DE MATERIAIS MEDICOS HOSPITALARES LTDA</v>
          </cell>
          <cell r="H29" t="str">
            <v>B</v>
          </cell>
          <cell r="I29" t="str">
            <v>S</v>
          </cell>
          <cell r="J29" t="str">
            <v>000025234</v>
          </cell>
          <cell r="K29" t="str">
            <v>29/10/2025</v>
          </cell>
          <cell r="L29" t="str">
            <v>26251013441051000281550010000252341518005120</v>
          </cell>
          <cell r="M29" t="str">
            <v>26 - Pernambuco</v>
          </cell>
          <cell r="N29">
            <v>195</v>
          </cell>
        </row>
        <row r="30">
          <cell r="C30" t="str">
            <v>UPAE ESCADA - CG Nº 021/2022</v>
          </cell>
          <cell r="E30" t="str">
            <v>3.7 - Material de Limpeza e Produtos de Hgienização</v>
          </cell>
          <cell r="F30" t="str">
            <v>08.674.752/0001-40</v>
          </cell>
          <cell r="G30" t="str">
            <v>CIRURGICA MONTEBELLO LTDA</v>
          </cell>
          <cell r="H30" t="str">
            <v>B</v>
          </cell>
          <cell r="I30" t="str">
            <v>S</v>
          </cell>
          <cell r="J30" t="str">
            <v>000245675</v>
          </cell>
          <cell r="K30" t="str">
            <v>03/11/2025</v>
          </cell>
          <cell r="L30" t="str">
            <v>26251108674752000140550010002456751103007326</v>
          </cell>
          <cell r="M30" t="str">
            <v>26 - Pernambuco</v>
          </cell>
          <cell r="N30">
            <v>57.7</v>
          </cell>
        </row>
        <row r="31">
          <cell r="C31" t="str">
            <v>UPAE ESCADA - CG Nº 021/2022</v>
          </cell>
          <cell r="E31" t="str">
            <v>3.14 - Alimentação Preparada</v>
          </cell>
          <cell r="F31" t="str">
            <v>35.361.251/0001-86</v>
          </cell>
          <cell r="G31" t="str">
            <v>B D L COMERCIO DE ALIMENTOS LTDA</v>
          </cell>
          <cell r="H31" t="str">
            <v>B</v>
          </cell>
          <cell r="I31" t="str">
            <v>S</v>
          </cell>
          <cell r="J31" t="str">
            <v>000003528</v>
          </cell>
          <cell r="K31" t="str">
            <v>04/11/2025</v>
          </cell>
          <cell r="L31" t="str">
            <v>26251135361251000186550010000035281018542584</v>
          </cell>
          <cell r="M31" t="str">
            <v>26 - Pernambuco</v>
          </cell>
          <cell r="N31">
            <v>1146</v>
          </cell>
        </row>
        <row r="32">
          <cell r="C32" t="str">
            <v>UPAE ESCADA - CG Nº 021/2022</v>
          </cell>
          <cell r="E32" t="str">
            <v>3.6 - Material de Expediente</v>
          </cell>
          <cell r="F32" t="str">
            <v>46.012.702/0001-96</v>
          </cell>
          <cell r="G32" t="str">
            <v>TEC EQUIPAMENTOS E SERVIÇOS LTDA</v>
          </cell>
          <cell r="H32" t="str">
            <v>B</v>
          </cell>
          <cell r="I32" t="str">
            <v>S</v>
          </cell>
          <cell r="J32" t="str">
            <v>000002804</v>
          </cell>
          <cell r="K32" t="str">
            <v>23/10/2025</v>
          </cell>
          <cell r="L32" t="str">
            <v>35251046012702000196550010000028041109111166</v>
          </cell>
          <cell r="M32" t="str">
            <v>35 - São Paulo</v>
          </cell>
          <cell r="N32">
            <v>150</v>
          </cell>
        </row>
        <row r="33">
          <cell r="C33" t="str">
            <v>UPAE ESCADA - CG Nº 021/2022</v>
          </cell>
          <cell r="E33" t="str">
            <v>3.6 - Material de Expediente</v>
          </cell>
          <cell r="F33" t="str">
            <v>42.561.028/0001-48</v>
          </cell>
          <cell r="G33" t="str">
            <v>42.561.028 DEBORA LUIZA GOMES ALBUQUERQUE</v>
          </cell>
          <cell r="H33" t="str">
            <v>S</v>
          </cell>
          <cell r="I33" t="str">
            <v>S</v>
          </cell>
          <cell r="J33" t="str">
            <v>191</v>
          </cell>
          <cell r="K33" t="str">
            <v>18/11/2025</v>
          </cell>
          <cell r="M33" t="str">
            <v>26 - Pernambuco</v>
          </cell>
          <cell r="N33">
            <v>1128.75</v>
          </cell>
        </row>
        <row r="34">
          <cell r="C34" t="str">
            <v>UPAE ESCADA - CG Nº 021/2022</v>
          </cell>
          <cell r="E34" t="str">
            <v>3.1 - Combustíveis e Lubrificantes Automotivos</v>
          </cell>
          <cell r="F34" t="str">
            <v>24.556.839/0001-79</v>
          </cell>
          <cell r="G34" t="str">
            <v>ARMAZEM COMERCIAL NOVO LAR LTDA</v>
          </cell>
          <cell r="H34" t="str">
            <v>B</v>
          </cell>
          <cell r="I34" t="str">
            <v>S</v>
          </cell>
          <cell r="J34" t="str">
            <v>000013675</v>
          </cell>
          <cell r="K34" t="str">
            <v>06/11/2025</v>
          </cell>
          <cell r="L34" t="str">
            <v>26251124556839000179550010000136751032039000</v>
          </cell>
          <cell r="M34" t="str">
            <v>26 - Pernambuco</v>
          </cell>
          <cell r="N34">
            <v>228</v>
          </cell>
        </row>
        <row r="35">
          <cell r="C35" t="str">
            <v>UPAE ESCADA - CG Nº 021/2022</v>
          </cell>
          <cell r="E35" t="str">
            <v>3.1 - Combustíveis e Lubrificantes Automotivos</v>
          </cell>
          <cell r="F35" t="str">
            <v>11.601.184/0001-61</v>
          </cell>
          <cell r="G35" t="str">
            <v>ARLINDO DA FONSECA LINS &amp; CIA LTDA</v>
          </cell>
          <cell r="H35" t="str">
            <v>B</v>
          </cell>
          <cell r="I35" t="str">
            <v>S</v>
          </cell>
          <cell r="J35" t="str">
            <v>22960</v>
          </cell>
          <cell r="K35" t="str">
            <v>24/11/2025</v>
          </cell>
          <cell r="L35" t="str">
            <v>26251111601184000161650100000229601000246339</v>
          </cell>
          <cell r="M35" t="str">
            <v>26 - Pernambuco</v>
          </cell>
          <cell r="N35">
            <v>113</v>
          </cell>
        </row>
        <row r="36">
          <cell r="C36" t="str">
            <v>UPAE ESCADA - CG Nº 021/2022</v>
          </cell>
          <cell r="E36" t="str">
            <v xml:space="preserve">3.9 - Material para Manutenção de Bens Imóveis </v>
          </cell>
          <cell r="F36" t="str">
            <v>51.413.651/0001-44</v>
          </cell>
          <cell r="G36" t="str">
            <v>PROSPEQTUS LTDA</v>
          </cell>
          <cell r="H36" t="str">
            <v>B</v>
          </cell>
          <cell r="I36" t="str">
            <v>S</v>
          </cell>
          <cell r="J36" t="str">
            <v>000001529</v>
          </cell>
          <cell r="K36" t="str">
            <v>27/11/2025</v>
          </cell>
          <cell r="L36" t="str">
            <v>26251151413651000144550010000015291105290950</v>
          </cell>
          <cell r="M36" t="str">
            <v>26 - Pernambuco</v>
          </cell>
          <cell r="N36">
            <v>179.23</v>
          </cell>
        </row>
        <row r="37">
          <cell r="C37" t="str">
            <v>UPAE ESCADA - CG Nº 021/2022</v>
          </cell>
          <cell r="E37" t="str">
            <v xml:space="preserve">3.9 - Material para Manutenção de Bens Imóveis </v>
          </cell>
          <cell r="F37" t="str">
            <v>24.560.896/0001-21</v>
          </cell>
          <cell r="G37" t="str">
            <v>ROBERTA M OLIVEIRA DE LIRA COMERCIO E SERVICOS</v>
          </cell>
          <cell r="H37" t="str">
            <v>B</v>
          </cell>
          <cell r="I37" t="str">
            <v>S</v>
          </cell>
          <cell r="J37" t="str">
            <v>000004020</v>
          </cell>
          <cell r="K37" t="str">
            <v>27/11/2025</v>
          </cell>
          <cell r="L37" t="str">
            <v>26251124560896000121550010000040201439298863</v>
          </cell>
          <cell r="M37" t="str">
            <v>26 - Pernambuco</v>
          </cell>
          <cell r="N37">
            <v>202.42</v>
          </cell>
        </row>
        <row r="38">
          <cell r="C38" t="str">
            <v>UPAE ESCADA - CG Nº 021/2022</v>
          </cell>
          <cell r="E38" t="str">
            <v xml:space="preserve">3.9 - Material para Manutenção de Bens Imóveis </v>
          </cell>
          <cell r="F38" t="str">
            <v>24.560.896/0001-21</v>
          </cell>
          <cell r="G38" t="str">
            <v>ROBERTA M OLIVEIRA DE LIRA COMERCIO E SERVICOS</v>
          </cell>
          <cell r="H38" t="str">
            <v>B</v>
          </cell>
          <cell r="I38" t="str">
            <v>S</v>
          </cell>
          <cell r="J38" t="str">
            <v>0000042029</v>
          </cell>
          <cell r="K38" t="str">
            <v>28/11/2025</v>
          </cell>
          <cell r="L38" t="str">
            <v>26251124560896000121550010000040291130316699</v>
          </cell>
          <cell r="M38" t="str">
            <v>26 - Pernambuco</v>
          </cell>
          <cell r="N38">
            <v>160</v>
          </cell>
        </row>
        <row r="39">
          <cell r="C39" t="str">
            <v>UPAE ESCADA - CG Nº 021/2022</v>
          </cell>
          <cell r="E39" t="str">
            <v xml:space="preserve">3.9 - Material para Manutenção de Bens Imóveis </v>
          </cell>
          <cell r="F39" t="str">
            <v>24.556.839/0001-79</v>
          </cell>
          <cell r="G39" t="str">
            <v>ARMAZEM COMERCIAL NOVO LAR LTDA</v>
          </cell>
          <cell r="H39" t="str">
            <v>B</v>
          </cell>
          <cell r="I39" t="str">
            <v>S</v>
          </cell>
          <cell r="J39" t="str">
            <v>000013675</v>
          </cell>
          <cell r="K39" t="str">
            <v>06/11/2025</v>
          </cell>
          <cell r="L39" t="str">
            <v>26251124556839000179550010000136751032039000</v>
          </cell>
          <cell r="M39" t="str">
            <v>26 - Pernambuco</v>
          </cell>
          <cell r="N39">
            <v>319.7</v>
          </cell>
        </row>
        <row r="40">
          <cell r="C40" t="str">
            <v>UPAE ESCADA - CG Nº 021/2022</v>
          </cell>
          <cell r="E40" t="str">
            <v xml:space="preserve">3.9 - Material para Manutenção de Bens Imóveis </v>
          </cell>
          <cell r="F40" t="str">
            <v>17.801.543/0001-00</v>
          </cell>
          <cell r="G40" t="str">
            <v>GILSON CRISTOVAO DE AGUIAR</v>
          </cell>
          <cell r="H40" t="str">
            <v>B</v>
          </cell>
          <cell r="I40" t="str">
            <v>S</v>
          </cell>
          <cell r="J40" t="str">
            <v>003637</v>
          </cell>
          <cell r="K40" t="str">
            <v>12/11/2025</v>
          </cell>
          <cell r="L40" t="str">
            <v>26251117801543000100550010000036371165081970</v>
          </cell>
          <cell r="M40" t="str">
            <v>26 - Pernambuco</v>
          </cell>
          <cell r="N40">
            <v>657.06</v>
          </cell>
        </row>
        <row r="41">
          <cell r="C41" t="str">
            <v>UPAE ESCADA - CG Nº 021/2022</v>
          </cell>
          <cell r="E41" t="str">
            <v xml:space="preserve">3.9 - Material para Manutenção de Bens Imóveis </v>
          </cell>
          <cell r="F41" t="str">
            <v>03.666.136/0001-23</v>
          </cell>
          <cell r="G41" t="str">
            <v>ESPERANCA NORDESTE LTDA</v>
          </cell>
          <cell r="H41" t="str">
            <v>B</v>
          </cell>
          <cell r="I41" t="str">
            <v>S</v>
          </cell>
          <cell r="J41" t="str">
            <v>1223519</v>
          </cell>
          <cell r="K41" t="str">
            <v>14/11/2025</v>
          </cell>
          <cell r="L41" t="str">
            <v>26251103666136000123550010012235191094077320</v>
          </cell>
          <cell r="M41" t="str">
            <v>26 - Pernambuco</v>
          </cell>
          <cell r="N41">
            <v>262.95999999999998</v>
          </cell>
        </row>
        <row r="42">
          <cell r="C42" t="str">
            <v>UPAE ESCADA - CG Nº 021/2022</v>
          </cell>
          <cell r="E42" t="str">
            <v xml:space="preserve">3.9 - Material para Manutenção de Bens Imóveis </v>
          </cell>
          <cell r="F42" t="str">
            <v>10.333.340/0001-98</v>
          </cell>
          <cell r="G42" t="str">
            <v>IZABELLE F F DE OLIVEIRA</v>
          </cell>
          <cell r="H42" t="str">
            <v>B</v>
          </cell>
          <cell r="I42" t="str">
            <v>S</v>
          </cell>
          <cell r="J42" t="str">
            <v>152515</v>
          </cell>
          <cell r="K42" t="str">
            <v>24/11/2025</v>
          </cell>
          <cell r="L42" t="str">
            <v>26251110333340000198650010001528159002269270</v>
          </cell>
          <cell r="M42" t="str">
            <v>26 - Pernambuco</v>
          </cell>
          <cell r="N42">
            <v>29.4</v>
          </cell>
        </row>
        <row r="43">
          <cell r="C43" t="str">
            <v>UPAE ESCADA - CG Nº 021/2022</v>
          </cell>
          <cell r="E43" t="str">
            <v xml:space="preserve">3.9 - Material para Manutenção de Bens Imóveis </v>
          </cell>
          <cell r="F43" t="str">
            <v>41.248.067/0013-60</v>
          </cell>
          <cell r="G43" t="str">
            <v>FBS COMERCIO DE TINTAS LTDA</v>
          </cell>
          <cell r="H43" t="str">
            <v>B</v>
          </cell>
          <cell r="I43" t="str">
            <v>S</v>
          </cell>
          <cell r="J43" t="str">
            <v>681</v>
          </cell>
          <cell r="K43" t="str">
            <v>11/11/2025</v>
          </cell>
          <cell r="L43" t="str">
            <v>26251141248067001360550010000006821206819790</v>
          </cell>
          <cell r="M43" t="str">
            <v>26 - Pernambuco</v>
          </cell>
          <cell r="N43">
            <v>1084.76</v>
          </cell>
        </row>
        <row r="44">
          <cell r="C44" t="str">
            <v>UPAE ESCADA - CG Nº 021/2022</v>
          </cell>
          <cell r="E44" t="str">
            <v xml:space="preserve">3.10 - Material para Manutenção de Bens Móveis </v>
          </cell>
          <cell r="F44" t="str">
            <v>11.849.935/0001-63</v>
          </cell>
          <cell r="G44" t="str">
            <v>LUCKY STORE LTDA</v>
          </cell>
          <cell r="H44" t="str">
            <v>B</v>
          </cell>
          <cell r="I44" t="str">
            <v>S</v>
          </cell>
          <cell r="J44" t="str">
            <v>5701</v>
          </cell>
          <cell r="K44" t="str">
            <v>13/11/2025</v>
          </cell>
          <cell r="L44" t="str">
            <v>26251111849935000163550010000057011954061951</v>
          </cell>
          <cell r="M44" t="str">
            <v>26 - Pernambuco</v>
          </cell>
          <cell r="N44">
            <v>2440</v>
          </cell>
        </row>
        <row r="45">
          <cell r="C45" t="str">
            <v>UPAE ESCADA - CG Nº 021/2022</v>
          </cell>
          <cell r="E45" t="str">
            <v xml:space="preserve">3.10 - Material para Manutenção de Bens Móveis </v>
          </cell>
          <cell r="F45" t="str">
            <v>24.556.839/0001-79</v>
          </cell>
          <cell r="G45" t="str">
            <v>ARMAZEM COMERCIAL NOVO LAR LTDA</v>
          </cell>
          <cell r="H45" t="str">
            <v>B</v>
          </cell>
          <cell r="I45" t="str">
            <v>S</v>
          </cell>
          <cell r="J45" t="str">
            <v>000013675</v>
          </cell>
          <cell r="K45" t="str">
            <v>06/11/2025</v>
          </cell>
          <cell r="L45" t="str">
            <v>26251124556839000179550010000136751032039000</v>
          </cell>
          <cell r="M45" t="str">
            <v>26 - Pernambuco</v>
          </cell>
          <cell r="N45">
            <v>28</v>
          </cell>
        </row>
        <row r="46">
          <cell r="C46" t="str">
            <v>UPAE ESCADA - CG Nº 021/2022</v>
          </cell>
          <cell r="E46" t="str">
            <v xml:space="preserve">3.8 - Uniformes, Tecidos e Aviamentos </v>
          </cell>
          <cell r="F46" t="str">
            <v>36.484.212/0001-39</v>
          </cell>
          <cell r="G46" t="str">
            <v>MANUEL LOPES PESSOA DE ARAUJO FILHO</v>
          </cell>
          <cell r="H46" t="str">
            <v>B</v>
          </cell>
          <cell r="I46" t="str">
            <v>S</v>
          </cell>
          <cell r="J46" t="str">
            <v>000001775</v>
          </cell>
          <cell r="K46" t="str">
            <v>30/10/2025</v>
          </cell>
          <cell r="L46" t="str">
            <v>26251036484212000139550020000017751583900750</v>
          </cell>
          <cell r="M46" t="str">
            <v>26 - Pernambuco</v>
          </cell>
          <cell r="N46">
            <v>60</v>
          </cell>
        </row>
        <row r="47">
          <cell r="C47" t="str">
            <v>UPAE ESCADA - CG Nº 021/2022</v>
          </cell>
          <cell r="E47" t="str">
            <v xml:space="preserve">3.8 - Uniformes, Tecidos e Aviamentos </v>
          </cell>
          <cell r="F47" t="str">
            <v>36.484.212/0001-39</v>
          </cell>
          <cell r="G47" t="str">
            <v>MANUEL LOPES PESSOA DE ARAUJO FILHO</v>
          </cell>
          <cell r="H47" t="str">
            <v>B</v>
          </cell>
          <cell r="I47" t="str">
            <v>S</v>
          </cell>
          <cell r="J47" t="str">
            <v>000001806</v>
          </cell>
          <cell r="K47" t="str">
            <v>27/11/2025</v>
          </cell>
          <cell r="L47" t="str">
            <v>26251136484212000139550020000018061722083049</v>
          </cell>
          <cell r="M47" t="str">
            <v>26 - Pernambuco</v>
          </cell>
          <cell r="N47">
            <v>2450</v>
          </cell>
        </row>
        <row r="48">
          <cell r="C48" t="str">
            <v>UPAE ESCADA - CG Nº 021/2022</v>
          </cell>
          <cell r="E48" t="str">
            <v xml:space="preserve">3.8 - Uniformes, Tecidos e Aviamentos </v>
          </cell>
          <cell r="F48" t="str">
            <v>00.714.582/0001-78</v>
          </cell>
          <cell r="G48" t="str">
            <v>MANOEL P DA SILVA EXTINTORES</v>
          </cell>
          <cell r="H48" t="str">
            <v>B</v>
          </cell>
          <cell r="I48" t="str">
            <v>S</v>
          </cell>
          <cell r="J48" t="str">
            <v>000002979</v>
          </cell>
          <cell r="K48" t="str">
            <v>21/11/2025</v>
          </cell>
          <cell r="L48" t="str">
            <v>26251100714582000178550010000029791378235014</v>
          </cell>
          <cell r="M48" t="str">
            <v>26 - Pernambuco</v>
          </cell>
          <cell r="N48">
            <v>80</v>
          </cell>
        </row>
        <row r="49">
          <cell r="C49" t="str">
            <v>UPAE ESCADA - CG Nº 021/2022</v>
          </cell>
          <cell r="E49" t="str">
            <v>6 - Equipamento e Material Permanente</v>
          </cell>
          <cell r="F49" t="str">
            <v>11.405.384/0001-49</v>
          </cell>
          <cell r="G49" t="str">
            <v>ALFA MED SISTEMAS MEDICOS</v>
          </cell>
          <cell r="H49" t="str">
            <v>B</v>
          </cell>
          <cell r="I49" t="str">
            <v>S</v>
          </cell>
          <cell r="J49" t="str">
            <v>000027644</v>
          </cell>
          <cell r="K49" t="str">
            <v>18/11/2025</v>
          </cell>
          <cell r="L49" t="str">
            <v>31251111405384000149550010000276441687696696</v>
          </cell>
          <cell r="M49" t="str">
            <v>31 - Minas Gerais</v>
          </cell>
          <cell r="N49">
            <v>11600</v>
          </cell>
        </row>
        <row r="50">
          <cell r="E50" t="str">
            <v/>
          </cell>
        </row>
        <row r="51">
          <cell r="C51" t="str">
            <v>UPAE ESCADA - CG Nº 021/2022</v>
          </cell>
          <cell r="E51" t="str">
            <v>6 - Equipamento e Material Permanente</v>
          </cell>
          <cell r="F51">
            <v>89281414000140</v>
          </cell>
          <cell r="G51" t="str">
            <v>MARTINATO MAQUINAS DE PRECISAO LTDA</v>
          </cell>
          <cell r="H51" t="str">
            <v>B</v>
          </cell>
          <cell r="I51" t="str">
            <v>S</v>
          </cell>
          <cell r="J51" t="str">
            <v>51234</v>
          </cell>
          <cell r="K51" t="str">
            <v>10/11/2025</v>
          </cell>
          <cell r="L51" t="str">
            <v>43251189281414000140550030000512341504086501</v>
          </cell>
          <cell r="M51" t="str">
            <v>43 -  Rio Grande do Sul</v>
          </cell>
          <cell r="N51">
            <v>2425.12</v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C54" t="str">
            <v>UPAE ESCADA - CG Nº 021/2022</v>
          </cell>
          <cell r="E54" t="str">
            <v>5.18 - Teledonia Fixa</v>
          </cell>
          <cell r="F54">
            <v>41644220000135</v>
          </cell>
          <cell r="G54" t="str">
            <v>DB3 SERVIÇOS E TELECOMUNIUCAÇÕES</v>
          </cell>
          <cell r="H54" t="str">
            <v>S</v>
          </cell>
          <cell r="I54" t="str">
            <v>S</v>
          </cell>
          <cell r="J54" t="str">
            <v>14475</v>
          </cell>
          <cell r="K54">
            <v>45999</v>
          </cell>
          <cell r="M54" t="str">
            <v>2304400 - Fortaleza - CE</v>
          </cell>
          <cell r="N54">
            <v>950</v>
          </cell>
        </row>
        <row r="55">
          <cell r="C55" t="str">
            <v>UPAE ESCADA - CG Nº 021/2022</v>
          </cell>
          <cell r="E55" t="str">
            <v>5.3 - Locação de Máquinas e Equipamentos</v>
          </cell>
          <cell r="F55">
            <v>26081685000131</v>
          </cell>
          <cell r="G55" t="str">
            <v>CG REFRIGERAÇÕES LTDA</v>
          </cell>
          <cell r="H55" t="str">
            <v>S</v>
          </cell>
          <cell r="I55" t="str">
            <v>S</v>
          </cell>
          <cell r="J55" t="str">
            <v>27807</v>
          </cell>
          <cell r="K55">
            <v>45993</v>
          </cell>
          <cell r="M55" t="str">
            <v>2611606 - Recife - PE</v>
          </cell>
          <cell r="N55">
            <v>320</v>
          </cell>
        </row>
        <row r="56">
          <cell r="C56" t="str">
            <v>UPAE ESCADA - CG Nº 021/2022</v>
          </cell>
          <cell r="E56" t="str">
            <v>5.3 - Locação de Máquinas e Equipamentos</v>
          </cell>
          <cell r="F56">
            <v>5097661000109</v>
          </cell>
          <cell r="G56" t="str">
            <v>CONTAGE Consultoria em Telecomunicações e Monitoramento Ltd</v>
          </cell>
          <cell r="H56" t="str">
            <v>S</v>
          </cell>
          <cell r="I56" t="str">
            <v>S</v>
          </cell>
          <cell r="J56" t="str">
            <v>FAT111749</v>
          </cell>
          <cell r="K56">
            <v>45972</v>
          </cell>
          <cell r="M56" t="str">
            <v>2605202 - Escada - PE</v>
          </cell>
          <cell r="N56">
            <v>275</v>
          </cell>
        </row>
        <row r="57">
          <cell r="C57" t="str">
            <v>UPAE ESCADA - CG Nº 021/2022</v>
          </cell>
          <cell r="E57" t="str">
            <v>5.99 - Outros Serviços de Terceiros Pessoa Jurídica</v>
          </cell>
          <cell r="F57" t="str">
            <v xml:space="preserve">10.473.437/0001-04 </v>
          </cell>
          <cell r="G57" t="str">
            <v>FOTO BELEZA ARTES COMERCIO LTDA</v>
          </cell>
          <cell r="H57" t="str">
            <v>S</v>
          </cell>
          <cell r="I57" t="str">
            <v>S</v>
          </cell>
          <cell r="J57" t="str">
            <v>6</v>
          </cell>
          <cell r="K57">
            <v>45992</v>
          </cell>
          <cell r="L57" t="str">
            <v>261160622104734370001040000000000006251 26627925712</v>
          </cell>
          <cell r="M57" t="str">
            <v>2611606 - Recife - PE</v>
          </cell>
          <cell r="N57">
            <v>16</v>
          </cell>
        </row>
        <row r="58">
          <cell r="C58" t="str">
            <v>UPAE ESCADA - CG Nº 021/2022</v>
          </cell>
          <cell r="E58" t="str">
            <v>5.17 - Manutenção de Software, Certificação Digital e Microfilmagem</v>
          </cell>
          <cell r="F58">
            <v>12499520000170</v>
          </cell>
          <cell r="G58" t="str">
            <v>CLICKSIGN GESTAO DE DOCUMENTOS S/A</v>
          </cell>
          <cell r="H58" t="str">
            <v>S</v>
          </cell>
          <cell r="I58" t="str">
            <v>S</v>
          </cell>
          <cell r="J58" t="str">
            <v>211062</v>
          </cell>
          <cell r="K58">
            <v>45992</v>
          </cell>
          <cell r="L58" t="str">
            <v>207W.3758.4676.6954199-W</v>
          </cell>
          <cell r="M58" t="str">
            <v>3505708 - Barueri - SP</v>
          </cell>
          <cell r="N58">
            <v>99.03</v>
          </cell>
        </row>
        <row r="59">
          <cell r="C59" t="str">
            <v>UPAE ESCADA - CG Nº 021/2022</v>
          </cell>
          <cell r="E59" t="str">
            <v>5.10 - Detetização/Tratamento de Resíduos e Afins</v>
          </cell>
          <cell r="F59" t="str">
            <v>11.863.530/0001-80</v>
          </cell>
          <cell r="G59" t="str">
            <v>BRASCON GESTAO AMBIENTAL LTDA.</v>
          </cell>
          <cell r="H59" t="str">
            <v>S</v>
          </cell>
          <cell r="I59" t="str">
            <v>S</v>
          </cell>
          <cell r="J59" t="str">
            <v>271081</v>
          </cell>
          <cell r="K59">
            <v>45994</v>
          </cell>
          <cell r="M59" t="str">
            <v>2611309 - Pombos - PE</v>
          </cell>
          <cell r="N59">
            <v>75.849999999999994</v>
          </cell>
        </row>
        <row r="60">
          <cell r="C60" t="str">
            <v>UPAE ESCADA - CG Nº 021/2022</v>
          </cell>
          <cell r="E60" t="str">
            <v>5.17 - Manutenção de Software, Certificação Digital e Microfilmagem</v>
          </cell>
          <cell r="F60" t="str">
            <v xml:space="preserve">05.020.356/0001-00 </v>
          </cell>
          <cell r="G60" t="str">
            <v xml:space="preserve">BID COMERCIO E SERVICOS EM TECHOLOGIA DA INFORMACAO LTD </v>
          </cell>
          <cell r="H60" t="str">
            <v>S</v>
          </cell>
          <cell r="I60" t="str">
            <v>S</v>
          </cell>
          <cell r="J60" t="str">
            <v>08650</v>
          </cell>
          <cell r="K60">
            <v>45992</v>
          </cell>
          <cell r="L60" t="str">
            <v xml:space="preserve">J7RJ-6C8Z </v>
          </cell>
          <cell r="M60" t="str">
            <v>2611606 - Recife - PE</v>
          </cell>
          <cell r="N60">
            <v>385.33</v>
          </cell>
        </row>
        <row r="61">
          <cell r="C61" t="str">
            <v>UPAE ESCADA - CG Nº 021/2022</v>
          </cell>
          <cell r="E61" t="str">
            <v>5.17 - Manutenção de Software, Certificação Digital e Microfilmagem</v>
          </cell>
          <cell r="F61">
            <v>4069709000102</v>
          </cell>
          <cell r="G61" t="str">
            <v>BIONEXO S.A</v>
          </cell>
          <cell r="H61" t="str">
            <v>S</v>
          </cell>
          <cell r="I61" t="str">
            <v>S</v>
          </cell>
          <cell r="J61" t="str">
            <v>500122</v>
          </cell>
          <cell r="K61">
            <v>45964</v>
          </cell>
          <cell r="L61" t="str">
            <v>BS74-YRNS</v>
          </cell>
          <cell r="M61" t="str">
            <v>3550308 - São Paulo - SP</v>
          </cell>
          <cell r="N61">
            <v>1097.23</v>
          </cell>
        </row>
        <row r="62">
          <cell r="C62" t="str">
            <v>UPAE ESCADA - CG Nº 021/2022</v>
          </cell>
          <cell r="E62" t="str">
            <v>5.2 - Serviços Técnicos Profissionais</v>
          </cell>
          <cell r="F62" t="str">
            <v>35.521.046/0001-30</v>
          </cell>
          <cell r="G62" t="str">
            <v xml:space="preserve">TGI - CONSULTORIA EM GESTAO EMPRESARIAL LTDA </v>
          </cell>
          <cell r="H62" t="str">
            <v>S</v>
          </cell>
          <cell r="I62" t="str">
            <v>S</v>
          </cell>
          <cell r="J62" t="str">
            <v>27503</v>
          </cell>
          <cell r="K62">
            <v>45996</v>
          </cell>
          <cell r="L62" t="str">
            <v xml:space="preserve">BXX1-K5HQ </v>
          </cell>
          <cell r="M62" t="str">
            <v>2611606 - Recife - PE</v>
          </cell>
          <cell r="N62">
            <v>3600</v>
          </cell>
        </row>
        <row r="63">
          <cell r="C63" t="str">
            <v>UPAE ESCADA - CG Nº 021/2022</v>
          </cell>
          <cell r="E63" t="str">
            <v>5.17 - Manutenção de Software, Certificação Digital e Microfilmagem</v>
          </cell>
          <cell r="F63" t="str">
            <v>07.358.108/0001-08</v>
          </cell>
          <cell r="G63" t="str">
            <v>EVEO S.A.</v>
          </cell>
          <cell r="H63" t="str">
            <v>S</v>
          </cell>
          <cell r="I63" t="str">
            <v>S</v>
          </cell>
          <cell r="J63" t="str">
            <v>72257</v>
          </cell>
          <cell r="K63">
            <v>45992</v>
          </cell>
          <cell r="L63" t="str">
            <v>CVCX-6WGB</v>
          </cell>
          <cell r="M63" t="str">
            <v>3550308 - São Paulo - SP</v>
          </cell>
          <cell r="N63">
            <v>215.9</v>
          </cell>
        </row>
        <row r="64">
          <cell r="C64" t="str">
            <v>UPAE ESCADA - CG Nº 021/2022</v>
          </cell>
          <cell r="E64" t="str">
            <v>5.17 - Manutenção de Software, Certificação Digital e Microfilmagem</v>
          </cell>
          <cell r="F64" t="str">
            <v>23.064.331/0001-90</v>
          </cell>
          <cell r="G64" t="str">
            <v>FLOWTI TECNOLOGIA LTDA</v>
          </cell>
          <cell r="H64" t="str">
            <v>S</v>
          </cell>
          <cell r="I64" t="str">
            <v>S</v>
          </cell>
          <cell r="J64" t="str">
            <v>11737</v>
          </cell>
          <cell r="K64">
            <v>45992</v>
          </cell>
          <cell r="L64" t="str">
            <v>8055 0112 2511 5641 0602 3064 3312 0251 2730 6589</v>
          </cell>
          <cell r="M64" t="str">
            <v>4202909 - Brusque - SC</v>
          </cell>
          <cell r="N64">
            <v>186.67</v>
          </cell>
        </row>
        <row r="65">
          <cell r="C65" t="str">
            <v>UPAE ESCADA - CG Nº 021/2022</v>
          </cell>
          <cell r="E65" t="str">
            <v>5.17 - Manutenção de Software, Certificação Digital e Microfilmagem</v>
          </cell>
          <cell r="F65" t="str">
            <v>23.064.331/0001-90</v>
          </cell>
          <cell r="G65" t="str">
            <v>FLOWTI TECNOLOGIA LTDA</v>
          </cell>
          <cell r="H65" t="str">
            <v>S</v>
          </cell>
          <cell r="I65" t="str">
            <v>S</v>
          </cell>
          <cell r="J65" t="str">
            <v>11780</v>
          </cell>
          <cell r="K65">
            <v>45992</v>
          </cell>
          <cell r="L65" t="str">
            <v>8055 0112 2512 0437 6002 3064 3312 0251 2730 6532</v>
          </cell>
          <cell r="M65" t="str">
            <v>4202909 - Brusque - SC</v>
          </cell>
          <cell r="N65">
            <v>55.1</v>
          </cell>
        </row>
        <row r="66">
          <cell r="C66" t="str">
            <v>UPAE ESCADA - CG Nº 021/2022</v>
          </cell>
          <cell r="E66" t="str">
            <v>5.17 - Manutenção de Software, Certificação Digital e Microfilmagem</v>
          </cell>
          <cell r="F66" t="str">
            <v>23.064.331/0001-90</v>
          </cell>
          <cell r="G66" t="str">
            <v>FLOWTI TECNOLOGIA LTDA</v>
          </cell>
          <cell r="H66" t="str">
            <v>S</v>
          </cell>
          <cell r="I66" t="str">
            <v>S</v>
          </cell>
          <cell r="J66" t="str">
            <v>12063</v>
          </cell>
          <cell r="K66">
            <v>45992</v>
          </cell>
          <cell r="L66" t="str">
            <v>8055 0112 2513 0338 5402 3064 3312 0251 2730 7815</v>
          </cell>
          <cell r="M66" t="str">
            <v>4202909 - Brusque - SC</v>
          </cell>
          <cell r="N66">
            <v>3960.63</v>
          </cell>
        </row>
        <row r="67">
          <cell r="C67" t="str">
            <v>UPAE ESCADA - CG Nº 021/2022</v>
          </cell>
          <cell r="E67" t="str">
            <v>5.17 - Manutenção de Software, Certificação Digital e Microfilmagem</v>
          </cell>
          <cell r="F67" t="str">
            <v xml:space="preserve"> 05.620.302/0002-67</v>
          </cell>
          <cell r="G67" t="str">
            <v>GREEN PAPER FREE SOLUCOES SEM PAPEL LTD</v>
          </cell>
          <cell r="H67" t="str">
            <v>S</v>
          </cell>
          <cell r="I67" t="str">
            <v>S</v>
          </cell>
          <cell r="J67" t="str">
            <v>29</v>
          </cell>
          <cell r="K67">
            <v>45997</v>
          </cell>
          <cell r="L67" t="str">
            <v>CPUK03772</v>
          </cell>
          <cell r="M67" t="str">
            <v>2606002 - Garanhuns - PE</v>
          </cell>
          <cell r="N67">
            <v>2090</v>
          </cell>
        </row>
        <row r="68">
          <cell r="C68" t="str">
            <v>UPAE ESCADA - CG Nº 021/2022</v>
          </cell>
          <cell r="E68" t="str">
            <v>5.17 - Manutenção de Software, Certificação Digital e Microfilmagem</v>
          </cell>
          <cell r="F68">
            <v>92306257000780</v>
          </cell>
          <cell r="G68" t="str">
            <v xml:space="preserve">MV INFORMATICA HORDESTE LTDA </v>
          </cell>
          <cell r="H68" t="str">
            <v>S</v>
          </cell>
          <cell r="I68" t="str">
            <v>S</v>
          </cell>
          <cell r="J68" t="str">
            <v xml:space="preserve">99177 </v>
          </cell>
          <cell r="K68">
            <v>45992</v>
          </cell>
          <cell r="L68" t="str">
            <v xml:space="preserve">SULA-9YUG </v>
          </cell>
          <cell r="M68" t="str">
            <v>2611606 - Recife - PE</v>
          </cell>
          <cell r="N68">
            <v>14509.83</v>
          </cell>
        </row>
        <row r="69">
          <cell r="C69" t="str">
            <v>UPAE ESCADA - CG Nº 021/2022</v>
          </cell>
          <cell r="E69" t="str">
            <v>5.17 - Manutenção de Software, Certificação Digital e Microfilmagem</v>
          </cell>
          <cell r="F69">
            <v>9236362000150</v>
          </cell>
          <cell r="G69" t="str">
            <v>SELECTY TECNOLOGIA PARA RH LTDA.</v>
          </cell>
          <cell r="H69" t="str">
            <v>S</v>
          </cell>
          <cell r="I69" t="str">
            <v>S</v>
          </cell>
          <cell r="J69" t="str">
            <v xml:space="preserve">16214 </v>
          </cell>
          <cell r="K69">
            <v>45992</v>
          </cell>
          <cell r="L69" t="str">
            <v xml:space="preserve">P1VCUDOI </v>
          </cell>
          <cell r="M69" t="str">
            <v>4106902 - Curitiba - PR</v>
          </cell>
          <cell r="N69">
            <v>79.67</v>
          </cell>
        </row>
        <row r="70">
          <cell r="C70" t="str">
            <v>UPAE ESCADA - CG Nº 021/2022</v>
          </cell>
          <cell r="E70" t="str">
            <v>5.17 - Manutenção de Software, Certificação Digital e Microfilmagem</v>
          </cell>
          <cell r="F70" t="str">
            <v>53.113.791/0001-22</v>
          </cell>
          <cell r="G70" t="str">
            <v xml:space="preserve">TOTVS S.A. </v>
          </cell>
          <cell r="H70" t="str">
            <v>S</v>
          </cell>
          <cell r="I70" t="str">
            <v>S</v>
          </cell>
          <cell r="J70" t="str">
            <v>04292911</v>
          </cell>
          <cell r="K70">
            <v>45965</v>
          </cell>
          <cell r="L70" t="str">
            <v xml:space="preserve">EGLC-T8TJ </v>
          </cell>
          <cell r="M70" t="str">
            <v>3550308 - São Paulo - SP</v>
          </cell>
          <cell r="N70">
            <v>78.94</v>
          </cell>
        </row>
        <row r="71">
          <cell r="C71" t="str">
            <v>UPAE ESCADA - CG Nº 021/2022</v>
          </cell>
          <cell r="E71" t="str">
            <v>5.17 - Manutenção de Software, Certificação Digital e Microfilmagem</v>
          </cell>
          <cell r="F71" t="str">
            <v>53.113.791/0001-22</v>
          </cell>
          <cell r="G71" t="str">
            <v xml:space="preserve">TOTVS S.A. </v>
          </cell>
          <cell r="H71" t="str">
            <v>S</v>
          </cell>
          <cell r="I71" t="str">
            <v>S</v>
          </cell>
          <cell r="J71" t="str">
            <v>4292912</v>
          </cell>
          <cell r="K71">
            <v>45965</v>
          </cell>
          <cell r="L71" t="str">
            <v>LTNB-7KGP</v>
          </cell>
          <cell r="M71" t="str">
            <v>3550308 - São Paulo - SP</v>
          </cell>
          <cell r="N71">
            <v>46.97</v>
          </cell>
        </row>
        <row r="72">
          <cell r="C72" t="str">
            <v>UPAE ESCADA - CG Nº 021/2022</v>
          </cell>
          <cell r="E72" t="str">
            <v>5.17 - Manutenção de Software, Certificação Digital e Microfilmagem</v>
          </cell>
          <cell r="F72" t="str">
            <v>53.113.791/0001-22</v>
          </cell>
          <cell r="G72" t="str">
            <v xml:space="preserve">TOTVS S.A. </v>
          </cell>
          <cell r="H72" t="str">
            <v>S</v>
          </cell>
          <cell r="I72" t="str">
            <v>S</v>
          </cell>
          <cell r="J72" t="str">
            <v>4293011</v>
          </cell>
          <cell r="K72">
            <v>45966</v>
          </cell>
          <cell r="L72" t="str">
            <v>ZYYB-PP91</v>
          </cell>
          <cell r="M72" t="str">
            <v>3550308 - São Paulo - SP</v>
          </cell>
          <cell r="N72">
            <v>112.64</v>
          </cell>
        </row>
        <row r="73">
          <cell r="C73" t="str">
            <v>UPAE ESCADA - CG Nº 021/2022</v>
          </cell>
          <cell r="E73" t="str">
            <v>5.17 - Manutenção de Software, Certificação Digital e Microfilmagem</v>
          </cell>
          <cell r="F73" t="str">
            <v>53.113.791/0001-22</v>
          </cell>
          <cell r="G73" t="str">
            <v xml:space="preserve">TOTVS S.A. </v>
          </cell>
          <cell r="H73" t="str">
            <v>S</v>
          </cell>
          <cell r="I73" t="str">
            <v>S</v>
          </cell>
          <cell r="J73" t="str">
            <v>4293014</v>
          </cell>
          <cell r="K73">
            <v>45966</v>
          </cell>
          <cell r="L73" t="str">
            <v xml:space="preserve">JW8X-CJL3 </v>
          </cell>
          <cell r="M73" t="str">
            <v>3550308 - São Paulo - SP</v>
          </cell>
          <cell r="N73">
            <v>125.05</v>
          </cell>
        </row>
        <row r="74">
          <cell r="C74" t="str">
            <v>UPAE ESCADA - CG Nº 021/2022</v>
          </cell>
          <cell r="E74" t="str">
            <v>5.17 - Manutenção de Software, Certificação Digital e Microfilmagem</v>
          </cell>
          <cell r="F74" t="str">
            <v>53.113.791/0001-22</v>
          </cell>
          <cell r="G74" t="str">
            <v xml:space="preserve">TOTVS S.A. </v>
          </cell>
          <cell r="H74" t="str">
            <v>S</v>
          </cell>
          <cell r="I74" t="str">
            <v>S</v>
          </cell>
          <cell r="J74" t="str">
            <v>4293132</v>
          </cell>
          <cell r="K74">
            <v>45966</v>
          </cell>
          <cell r="L74" t="str">
            <v>HFWR-L447</v>
          </cell>
          <cell r="M74" t="str">
            <v>3550308 - São Paulo - SP</v>
          </cell>
          <cell r="N74">
            <v>594.14</v>
          </cell>
        </row>
        <row r="75">
          <cell r="C75" t="str">
            <v>UPAE ESCADA - CG Nº 021/2022</v>
          </cell>
          <cell r="E75" t="str">
            <v>5.17 - Manutenção de Software, Certificação Digital e Microfilmagem</v>
          </cell>
          <cell r="F75" t="str">
            <v>53.113.791/0001-22</v>
          </cell>
          <cell r="G75" t="str">
            <v xml:space="preserve">TOTVS S.A. </v>
          </cell>
          <cell r="H75" t="str">
            <v>S</v>
          </cell>
          <cell r="I75" t="str">
            <v>S</v>
          </cell>
          <cell r="J75" t="str">
            <v>4293133</v>
          </cell>
          <cell r="K75">
            <v>45966</v>
          </cell>
          <cell r="L75" t="str">
            <v>76LS-SIVJ</v>
          </cell>
          <cell r="M75" t="str">
            <v>3550308 - São Paulo - SP</v>
          </cell>
          <cell r="N75">
            <v>115.2</v>
          </cell>
        </row>
        <row r="76">
          <cell r="C76" t="str">
            <v>UPAE ESCADA - CG Nº 021/2022</v>
          </cell>
          <cell r="E76" t="str">
            <v>5.2 - Serviços Técnicos Profissionais</v>
          </cell>
          <cell r="F76" t="str">
            <v xml:space="preserve">35.676.951/0001-60 </v>
          </cell>
          <cell r="G76" t="str">
            <v xml:space="preserve">IMGL CONSULTORIA &amp; TREINAMENTO LTDA </v>
          </cell>
          <cell r="H76" t="str">
            <v>S</v>
          </cell>
          <cell r="I76" t="str">
            <v>S</v>
          </cell>
          <cell r="J76" t="str">
            <v>580</v>
          </cell>
          <cell r="K76">
            <v>45991</v>
          </cell>
          <cell r="L76" t="str">
            <v>FBUC-UR5E</v>
          </cell>
          <cell r="M76" t="str">
            <v>2611606 - Recife - PE</v>
          </cell>
          <cell r="N76">
            <v>546.20000000000005</v>
          </cell>
        </row>
        <row r="77">
          <cell r="C77" t="str">
            <v>UPAE ESCADA - CG Nº 021/2022</v>
          </cell>
          <cell r="E77" t="str">
            <v>5.2 - Serviços Técnicos Profissionais</v>
          </cell>
          <cell r="F77" t="str">
            <v xml:space="preserve">10.816.775/0002-74 </v>
          </cell>
          <cell r="G77" t="str">
            <v xml:space="preserve">INSPETORIA SALESIANA DO NORDESTE DO BRASIL </v>
          </cell>
          <cell r="H77" t="str">
            <v>S</v>
          </cell>
          <cell r="I77" t="str">
            <v>S</v>
          </cell>
          <cell r="J77" t="str">
            <v>25705</v>
          </cell>
          <cell r="K77">
            <v>45965</v>
          </cell>
          <cell r="L77" t="str">
            <v>8SD6-4ABX</v>
          </cell>
          <cell r="M77" t="str">
            <v>2611606 - Recife - PE</v>
          </cell>
          <cell r="N77">
            <v>210</v>
          </cell>
        </row>
        <row r="78">
          <cell r="C78" t="str">
            <v>UPAE ESCADA - CG Nº 021/2022</v>
          </cell>
          <cell r="E78" t="str">
            <v>5.2 - Serviços Técnicos Profissionais</v>
          </cell>
          <cell r="F78" t="str">
            <v>09.425.434/0001-08</v>
          </cell>
          <cell r="G78" t="str">
            <v>BLACK ADVOGADOS ASSOCIADOS</v>
          </cell>
          <cell r="H78" t="str">
            <v>S</v>
          </cell>
          <cell r="I78" t="str">
            <v>S</v>
          </cell>
          <cell r="J78" t="str">
            <v>10</v>
          </cell>
          <cell r="K78">
            <v>45994</v>
          </cell>
          <cell r="L78" t="str">
            <v>26116062209425434000108000000000001025129903987788</v>
          </cell>
          <cell r="M78" t="str">
            <v>2611606 - Recife - PE</v>
          </cell>
          <cell r="N78">
            <v>8179.2</v>
          </cell>
        </row>
        <row r="79">
          <cell r="C79" t="str">
            <v>UPAE ESCADA - CG Nº 021/2022</v>
          </cell>
          <cell r="E79" t="str">
            <v>5.10 - Detetização/Tratamento de Resíduos e Afins</v>
          </cell>
          <cell r="F79" t="str">
            <v>10.333.266/0001-00</v>
          </cell>
          <cell r="G79" t="str">
            <v>CARLOS ANTONIO DE OLIVEIRA MILET JUNIOR</v>
          </cell>
          <cell r="H79" t="str">
            <v>S</v>
          </cell>
          <cell r="I79" t="str">
            <v>S</v>
          </cell>
          <cell r="J79" t="str">
            <v>9</v>
          </cell>
          <cell r="K79">
            <v>45994</v>
          </cell>
          <cell r="L79" t="str">
            <v>26116062210333266000100000000000000925120784227937</v>
          </cell>
          <cell r="M79" t="str">
            <v>2611606 - Recife - PE</v>
          </cell>
          <cell r="N79">
            <v>360</v>
          </cell>
        </row>
        <row r="80">
          <cell r="C80" t="str">
            <v>UPAE ESCADA - CG Nº 021/2022</v>
          </cell>
          <cell r="E80" t="str">
            <v>5.99 - Outros Serviços de Terceiros Pessoa Jurídica</v>
          </cell>
          <cell r="F80" t="str">
            <v>09.024.660/0001-87</v>
          </cell>
          <cell r="G80" t="str">
            <v>A SAE SERVICOS DE ENTREGA RAPIDA DE DOCUMENTOSE
TERCEIRIZACOESLTDA</v>
          </cell>
          <cell r="H80" t="str">
            <v>S</v>
          </cell>
          <cell r="I80" t="str">
            <v>S</v>
          </cell>
          <cell r="J80" t="str">
            <v>23</v>
          </cell>
          <cell r="K80">
            <v>45994</v>
          </cell>
          <cell r="L80" t="str">
            <v>26116062209024660000187000000000002325121668865654</v>
          </cell>
          <cell r="M80" t="str">
            <v>2611606 - Recife - PE</v>
          </cell>
          <cell r="N80">
            <v>845.28</v>
          </cell>
        </row>
        <row r="81">
          <cell r="C81" t="str">
            <v>UPAE ESCADA - CG Nº 021/2022</v>
          </cell>
          <cell r="E81" t="str">
            <v>5.5 - Reparo e Manutenção de Máquinas e Equipamentos</v>
          </cell>
          <cell r="F81" t="str">
            <v xml:space="preserve"> 07.146.768/0001-17</v>
          </cell>
          <cell r="G81" t="str">
            <v>SERV IMAGEM NORDESTE ASSISTENCIA TECNICA LTDA</v>
          </cell>
          <cell r="H81" t="str">
            <v>S</v>
          </cell>
          <cell r="I81" t="str">
            <v>S</v>
          </cell>
          <cell r="J81" t="str">
            <v>7196</v>
          </cell>
          <cell r="K81">
            <v>45987</v>
          </cell>
          <cell r="L81" t="str">
            <v>PGIK32438</v>
          </cell>
          <cell r="M81" t="str">
            <v>2607901 - Jaboatão dos Guararapes - PE</v>
          </cell>
          <cell r="N81">
            <v>4500</v>
          </cell>
        </row>
        <row r="82">
          <cell r="C82" t="str">
            <v>UPAE ESCADA - CG Nº 021/2022</v>
          </cell>
          <cell r="E82" t="str">
            <v>5.99 - Outros Serviços de Terceiros Pessoa Jurídica</v>
          </cell>
          <cell r="F82" t="str">
            <v>07.901.268/0001-43</v>
          </cell>
          <cell r="G82" t="str">
            <v>SINGULAR SERVICOS DE SAUDE LTDA</v>
          </cell>
          <cell r="H82" t="str">
            <v>S</v>
          </cell>
          <cell r="I82" t="str">
            <v>S</v>
          </cell>
          <cell r="J82" t="str">
            <v xml:space="preserve">25255 </v>
          </cell>
          <cell r="K82">
            <v>45995</v>
          </cell>
          <cell r="L82" t="str">
            <v xml:space="preserve">BUZK-RWN3 </v>
          </cell>
          <cell r="M82" t="str">
            <v>2611606 - Recife - PE</v>
          </cell>
          <cell r="N82">
            <v>182.4</v>
          </cell>
        </row>
        <row r="83">
          <cell r="C83" t="str">
            <v>UPAE ESCADA - CG Nº 021/2022</v>
          </cell>
          <cell r="E83" t="str">
            <v>5.5 - Reparo e Manutenção de Máquinas e Equipamentos</v>
          </cell>
          <cell r="F83" t="str">
            <v xml:space="preserve"> 03.480.539/0001-83</v>
          </cell>
          <cell r="G83" t="str">
            <v>SL ENGENHARIA HOSPITALAR LTDA</v>
          </cell>
          <cell r="H83" t="str">
            <v>S</v>
          </cell>
          <cell r="I83" t="str">
            <v>S</v>
          </cell>
          <cell r="J83" t="str">
            <v>21146</v>
          </cell>
          <cell r="K83">
            <v>46002</v>
          </cell>
          <cell r="L83" t="str">
            <v>VLVE64783</v>
          </cell>
          <cell r="M83" t="str">
            <v>2607901 - Jaboatão dos Guararapes - PE</v>
          </cell>
          <cell r="N83">
            <v>3000</v>
          </cell>
        </row>
        <row r="84">
          <cell r="C84" t="str">
            <v>UPAE ESCADA - CG Nº 021/2022</v>
          </cell>
          <cell r="E84" t="str">
            <v>5.5 - Reparo e Manutenção de Máquinas e Equipamentos</v>
          </cell>
          <cell r="F84" t="str">
            <v xml:space="preserve"> 03.689.347/0001-81 </v>
          </cell>
          <cell r="G84" t="str">
            <v xml:space="preserve">ANDESUS SISTEMAS CONTRA INCENDIO LTDA </v>
          </cell>
          <cell r="H84" t="str">
            <v>S</v>
          </cell>
          <cell r="I84" t="str">
            <v>S</v>
          </cell>
          <cell r="J84" t="str">
            <v>22108</v>
          </cell>
          <cell r="K84">
            <v>45974</v>
          </cell>
          <cell r="L84" t="str">
            <v>QHYA-WSSL</v>
          </cell>
          <cell r="M84" t="str">
            <v>2611606 - Recife - PE</v>
          </cell>
          <cell r="N84">
            <v>957.59</v>
          </cell>
        </row>
        <row r="85">
          <cell r="C85" t="str">
            <v>UPAE ESCADA - CG Nº 021/2022</v>
          </cell>
          <cell r="E85" t="str">
            <v>5.99 - Outros Serviços de Terceiros Pessoa Jurídica</v>
          </cell>
          <cell r="F85" t="str">
            <v>12.682.965/0001-90</v>
          </cell>
          <cell r="G85" t="str">
            <v>CARDOSO SERVICOS DE JARDINAGENS LTDA</v>
          </cell>
          <cell r="H85" t="str">
            <v>S</v>
          </cell>
          <cell r="I85" t="str">
            <v>S</v>
          </cell>
          <cell r="J85" t="str">
            <v>2500000000006</v>
          </cell>
          <cell r="K85">
            <v>45996</v>
          </cell>
          <cell r="L85" t="str">
            <v>26079011212682965000190250000000000625121957241141</v>
          </cell>
          <cell r="M85" t="str">
            <v>2607901 - Jaboatão dos Guararapes - PE</v>
          </cell>
          <cell r="N85">
            <v>892.5</v>
          </cell>
        </row>
        <row r="86">
          <cell r="C86" t="str">
            <v>UPAE ESCADA - CG Nº 021/2022</v>
          </cell>
          <cell r="E86" t="str">
            <v>5.5 - Reparo e Manutenção de Máquinas e Equipamentos</v>
          </cell>
          <cell r="F86" t="str">
            <v>40.893.042/0001-13</v>
          </cell>
          <cell r="G86" t="str">
            <v>GERASTEP GERADORES ASSISTENCIA TECNICA E PECAS LTDA</v>
          </cell>
          <cell r="H86" t="str">
            <v>S</v>
          </cell>
          <cell r="I86" t="str">
            <v>S</v>
          </cell>
          <cell r="J86" t="str">
            <v>53</v>
          </cell>
          <cell r="K86">
            <v>45993</v>
          </cell>
          <cell r="L86" t="str">
            <v>26116062240893042000113000000000005325123354847370</v>
          </cell>
          <cell r="M86" t="str">
            <v>2611606 - Recife - PE</v>
          </cell>
          <cell r="N86">
            <v>760</v>
          </cell>
        </row>
        <row r="87">
          <cell r="C87" t="str">
            <v>UPAE ESCADA - CG Nº 021/2022</v>
          </cell>
          <cell r="E87" t="str">
            <v>5.5 - Reparo e Manutenção de Máquinas e Equipamentos</v>
          </cell>
          <cell r="F87" t="str">
            <v>26.332.434/0001-82</v>
          </cell>
          <cell r="G87" t="str">
            <v>LOGICO PROJETOS CONSULTORIA E SERVICOS DE CLIMATIZACAO
LTDA</v>
          </cell>
          <cell r="H87" t="str">
            <v>S</v>
          </cell>
          <cell r="I87" t="str">
            <v>S</v>
          </cell>
          <cell r="J87" t="str">
            <v>3</v>
          </cell>
          <cell r="K87">
            <v>45993</v>
          </cell>
          <cell r="L87" t="str">
            <v>26116062226332434000182000000000000325126716745260</v>
          </cell>
          <cell r="M87" t="str">
            <v>2611606 - Recife - PE</v>
          </cell>
          <cell r="N87">
            <v>7200</v>
          </cell>
        </row>
        <row r="88">
          <cell r="C88" t="str">
            <v>UPAE ESCADA - CG Nº 021/2022</v>
          </cell>
          <cell r="E88" t="str">
            <v>5.5 - Reparo e Manutenção de Máquinas e Equipamentos</v>
          </cell>
          <cell r="F88" t="str">
            <v>27.117.678/0001-05</v>
          </cell>
          <cell r="G88" t="str">
            <v>ELETRONICA DO FUTURO LTDA ME</v>
          </cell>
          <cell r="H88" t="str">
            <v>S</v>
          </cell>
          <cell r="I88" t="str">
            <v>S</v>
          </cell>
          <cell r="J88" t="str">
            <v>753</v>
          </cell>
          <cell r="K88">
            <v>45962</v>
          </cell>
          <cell r="L88" t="str">
            <v xml:space="preserve"> PSXL-BNEW</v>
          </cell>
          <cell r="M88" t="str">
            <v>2611606 - Recife - PE</v>
          </cell>
          <cell r="N88">
            <v>640</v>
          </cell>
        </row>
        <row r="89">
          <cell r="C89" t="str">
            <v>UPAE ESCADA - CG Nº 021/2022</v>
          </cell>
          <cell r="E89" t="str">
            <v>5.99 - Outros Serviços de Terceiros Pessoa Jurídica</v>
          </cell>
          <cell r="F89" t="str">
            <v xml:space="preserve">11.735.586/0001-59 </v>
          </cell>
          <cell r="G89" t="str">
            <v>FUNDACAO DE APOIO AO DESENVOLVIMENTO DA UNIVERSIDADE FE</v>
          </cell>
          <cell r="H89" t="str">
            <v>S</v>
          </cell>
          <cell r="I89" t="str">
            <v>S</v>
          </cell>
          <cell r="J89" t="str">
            <v>85113</v>
          </cell>
          <cell r="K89">
            <v>45995</v>
          </cell>
          <cell r="L89" t="str">
            <v xml:space="preserve">NVES -WJIT </v>
          </cell>
          <cell r="M89" t="str">
            <v>2611606 - Recife - PE</v>
          </cell>
          <cell r="N89">
            <v>209.25</v>
          </cell>
        </row>
        <row r="90">
          <cell r="C90" t="str">
            <v>UPAE ESCADA - CG Nº 021/2022</v>
          </cell>
          <cell r="E90" t="str">
            <v>5.5 - Reparo e Manutenção de Máquinas e Equipamentos</v>
          </cell>
          <cell r="F90" t="str">
            <v>71.256.283/0001-85</v>
          </cell>
          <cell r="G90" t="str">
            <v xml:space="preserve">KONICA MINOLTA HEALTHCARE DO BRASIL </v>
          </cell>
          <cell r="H90" t="str">
            <v>S</v>
          </cell>
          <cell r="I90" t="str">
            <v>S</v>
          </cell>
          <cell r="J90" t="str">
            <v>14009</v>
          </cell>
          <cell r="K90">
            <v>45993</v>
          </cell>
          <cell r="M90" t="str">
            <v>3144805 - Nova Lima - MG</v>
          </cell>
          <cell r="N90">
            <v>3921.11</v>
          </cell>
        </row>
        <row r="91">
          <cell r="E91" t="str">
            <v/>
          </cell>
        </row>
        <row r="92">
          <cell r="C92" t="str">
            <v>UPAE ESCADA - CG Nº 021/2022</v>
          </cell>
          <cell r="E92" t="str">
            <v>5.99 - Outros Serviços de Terceiros Pessoa Jurídica</v>
          </cell>
          <cell r="F92">
            <v>27534506000137</v>
          </cell>
          <cell r="G92" t="str">
            <v>FELLIPE R P  DE OLIVEIRA</v>
          </cell>
          <cell r="H92" t="str">
            <v>S</v>
          </cell>
          <cell r="I92" t="str">
            <v>S</v>
          </cell>
          <cell r="J92" t="str">
            <v>23</v>
          </cell>
          <cell r="K92">
            <v>45996</v>
          </cell>
          <cell r="L92" t="str">
            <v>26116062227534506000137000000000002325127953935438</v>
          </cell>
          <cell r="M92" t="str">
            <v>2611606 - Recife - PE</v>
          </cell>
          <cell r="N92">
            <v>495</v>
          </cell>
        </row>
        <row r="93">
          <cell r="C93" t="str">
            <v>UPAE ESCADA - CG Nº 021/2022</v>
          </cell>
          <cell r="E93" t="str">
            <v>5.13 - Água e Esgoto</v>
          </cell>
          <cell r="G93" t="str">
            <v>COMPESA</v>
          </cell>
          <cell r="H93" t="str">
            <v>S</v>
          </cell>
          <cell r="I93" t="str">
            <v>S</v>
          </cell>
          <cell r="J93" t="str">
            <v xml:space="preserve"> 202511105609986</v>
          </cell>
          <cell r="K93">
            <v>46007</v>
          </cell>
          <cell r="M93" t="str">
            <v>2611606 - Recife - PE</v>
          </cell>
          <cell r="N93">
            <v>3231.36</v>
          </cell>
        </row>
        <row r="94">
          <cell r="C94" t="str">
            <v>UPAE ESCADA - CG Nº 021/2022</v>
          </cell>
          <cell r="E94" t="str">
            <v>5.16 - Serviços Médico-Hospitalares, Odotonlogia e Laboratoriais</v>
          </cell>
          <cell r="F94" t="str">
            <v>24.218.500/0001-62</v>
          </cell>
          <cell r="G94" t="str">
            <v>AC SERVICOS DE MEDICINA INTEGRADA LTDA</v>
          </cell>
          <cell r="H94" t="str">
            <v>S</v>
          </cell>
          <cell r="I94" t="str">
            <v>S</v>
          </cell>
          <cell r="J94" t="str">
            <v>1249</v>
          </cell>
          <cell r="K94">
            <v>45996</v>
          </cell>
          <cell r="L94" t="str">
            <v>SFKH17594</v>
          </cell>
          <cell r="M94" t="str">
            <v>2609600 - Olinda - PE</v>
          </cell>
          <cell r="N94">
            <v>1320</v>
          </cell>
        </row>
        <row r="95">
          <cell r="C95" t="str">
            <v>UPAE ESCADA - CG Nº 021/2022</v>
          </cell>
          <cell r="E95" t="str">
            <v>5.16 - Serviços Médico-Hospitalares, Odotonlogia e Laboratoriais</v>
          </cell>
          <cell r="F95">
            <v>49208099000100</v>
          </cell>
          <cell r="G95" t="str">
            <v>BEATRIZ LIMA CORREA DE ARAUJO E CIA LTDA</v>
          </cell>
          <cell r="H95" t="str">
            <v>S</v>
          </cell>
          <cell r="I95" t="str">
            <v>S</v>
          </cell>
          <cell r="J95" t="str">
            <v>1</v>
          </cell>
          <cell r="K95">
            <v>46000</v>
          </cell>
          <cell r="L95" t="str">
            <v>26116062249208099000100000000000000125120038575040</v>
          </cell>
          <cell r="M95" t="str">
            <v>2611606 - Recife - PE</v>
          </cell>
          <cell r="N95">
            <v>5060</v>
          </cell>
        </row>
        <row r="96">
          <cell r="C96" t="str">
            <v>UPAE ESCADA - CG Nº 021/2022</v>
          </cell>
          <cell r="E96" t="str">
            <v>5.16 - Serviços Médico-Hospitalares, Odotonlogia e Laboratoriais</v>
          </cell>
          <cell r="F96" t="str">
            <v>32.352.786/0001-00</v>
          </cell>
          <cell r="G96" t="str">
            <v xml:space="preserve">CAMILLA LINS 8 LUCIANO MOREIRA SERVICOS MEDICOS LTDA </v>
          </cell>
          <cell r="H96" t="str">
            <v>S</v>
          </cell>
          <cell r="I96" t="str">
            <v>S</v>
          </cell>
          <cell r="J96" t="str">
            <v>1</v>
          </cell>
          <cell r="K96">
            <v>45994</v>
          </cell>
          <cell r="L96" t="str">
            <v>26116062232352786000100000000000000125124296754485</v>
          </cell>
          <cell r="M96" t="str">
            <v>2611606 - Recife - PE</v>
          </cell>
          <cell r="N96">
            <v>3190</v>
          </cell>
        </row>
        <row r="97">
          <cell r="C97" t="str">
            <v>UPAE ESCADA - CG Nº 021/2022</v>
          </cell>
          <cell r="E97" t="str">
            <v>5.16 - Serviços Médico-Hospitalares, Odotonlogia e Laboratoriais</v>
          </cell>
          <cell r="F97" t="str">
            <v>15.442.310/0001-33</v>
          </cell>
          <cell r="G97" t="str">
            <v>CARDIOSAUDE SERVICOS MEDICOS LTDA</v>
          </cell>
          <cell r="H97" t="str">
            <v>S</v>
          </cell>
          <cell r="I97" t="str">
            <v>S</v>
          </cell>
          <cell r="J97" t="str">
            <v>7</v>
          </cell>
          <cell r="K97">
            <v>46002</v>
          </cell>
          <cell r="L97" t="str">
            <v>26116062215442310000133000000000000725129581979267</v>
          </cell>
          <cell r="M97" t="str">
            <v>2611606 - Recife - PE</v>
          </cell>
          <cell r="N97">
            <v>23620</v>
          </cell>
        </row>
        <row r="98">
          <cell r="C98" t="str">
            <v>UPAE ESCADA - CG Nº 021/2022</v>
          </cell>
          <cell r="E98" t="str">
            <v>5.16 - Serviços Médico-Hospitalares, Odotonlogia e Laboratoriais</v>
          </cell>
          <cell r="F98" t="str">
            <v>04.539.279/0001-37</v>
          </cell>
          <cell r="G98" t="str">
            <v>CIENTÍFICALAB PRODUTOS LABORATORIAIS E SISTEMAS LTDA.</v>
          </cell>
          <cell r="H98" t="str">
            <v>S</v>
          </cell>
          <cell r="I98" t="str">
            <v>S</v>
          </cell>
          <cell r="J98" t="str">
            <v>15577</v>
          </cell>
          <cell r="K98">
            <v>45999</v>
          </cell>
          <cell r="L98" t="str">
            <v>683Q.8223.2015.9237299-S</v>
          </cell>
          <cell r="M98" t="str">
            <v>3505708 - Barueri - SP</v>
          </cell>
          <cell r="N98">
            <v>46965.26</v>
          </cell>
        </row>
        <row r="99">
          <cell r="C99" t="str">
            <v>UPAE ESCADA - CG Nº 021/2022</v>
          </cell>
          <cell r="E99" t="str">
            <v>5.99 - Outros Serviços de Terceiros Pessoa Jurídica</v>
          </cell>
          <cell r="F99" t="str">
            <v>29.266.040/0001-61</v>
          </cell>
          <cell r="G99" t="str">
            <v>DGI SERVICOS MEDICOS E HOSPITALARES LTDA</v>
          </cell>
          <cell r="H99" t="str">
            <v>S</v>
          </cell>
          <cell r="I99" t="str">
            <v>S</v>
          </cell>
          <cell r="J99" t="str">
            <v xml:space="preserve">2500000000003 </v>
          </cell>
          <cell r="K99">
            <v>46006</v>
          </cell>
          <cell r="L99" t="str">
            <v>2607901 1229266040000161250000000000325125318925300</v>
          </cell>
          <cell r="M99" t="str">
            <v>2607901 - Jaboatão dos Guararapes - PE</v>
          </cell>
          <cell r="N99">
            <v>5190</v>
          </cell>
        </row>
        <row r="100">
          <cell r="C100" t="str">
            <v>UPAE ESCADA - CG Nº 021/2022</v>
          </cell>
          <cell r="E100" t="str">
            <v>5.16 - Serviços Médico-Hospitalares, Odotonlogia e Laboratoriais</v>
          </cell>
          <cell r="F100" t="str">
            <v>28.943.994/0001-07</v>
          </cell>
          <cell r="G100" t="str">
            <v xml:space="preserve">DWL SERVIÇOS MEDICOS LTDA </v>
          </cell>
          <cell r="H100" t="str">
            <v>S</v>
          </cell>
          <cell r="I100" t="str">
            <v>S</v>
          </cell>
          <cell r="J100" t="str">
            <v>1326</v>
          </cell>
          <cell r="K100">
            <v>45994</v>
          </cell>
          <cell r="L100" t="str">
            <v xml:space="preserve">KCL8-ZCLV </v>
          </cell>
          <cell r="M100" t="str">
            <v>2611606 - Recife - PE</v>
          </cell>
          <cell r="N100">
            <v>14740</v>
          </cell>
        </row>
        <row r="101">
          <cell r="C101" t="str">
            <v>UPAE ESCADA - CG Nº 021/2022</v>
          </cell>
          <cell r="E101" t="str">
            <v>5.16 - Serviços Médico-Hospitalares, Odotonlogia e Laboratoriais</v>
          </cell>
          <cell r="F101">
            <v>40138078000191</v>
          </cell>
          <cell r="G101" t="str">
            <v>FIDELIS MEDICINA E SAUDE LTD</v>
          </cell>
          <cell r="H101" t="str">
            <v>S</v>
          </cell>
          <cell r="I101" t="str">
            <v>S</v>
          </cell>
          <cell r="J101" t="str">
            <v>2</v>
          </cell>
          <cell r="K101">
            <v>45995</v>
          </cell>
          <cell r="L101" t="str">
            <v>26116062240138078000191000000000000225126735568802</v>
          </cell>
          <cell r="M101" t="str">
            <v>2611606 - Recife - PE</v>
          </cell>
          <cell r="N101">
            <v>2750</v>
          </cell>
        </row>
        <row r="102">
          <cell r="C102" t="str">
            <v>UPAE ESCADA - CG Nº 021/2022</v>
          </cell>
          <cell r="E102" t="str">
            <v>5.16 - Serviços Médico-Hospitalares, Odotonlogia e Laboratoriais</v>
          </cell>
          <cell r="F102">
            <v>33115827000108</v>
          </cell>
          <cell r="G102" t="str">
            <v>FORMED SERVICOS MEDICOS LTDA</v>
          </cell>
          <cell r="H102" t="str">
            <v>S</v>
          </cell>
          <cell r="I102" t="str">
            <v>S</v>
          </cell>
          <cell r="J102" t="str">
            <v>906</v>
          </cell>
          <cell r="K102">
            <v>45994</v>
          </cell>
          <cell r="L102" t="str">
            <v>XZJU72976</v>
          </cell>
          <cell r="M102" t="str">
            <v>2609600 - Olinda - PE</v>
          </cell>
          <cell r="N102">
            <v>6105</v>
          </cell>
        </row>
        <row r="103">
          <cell r="C103" t="str">
            <v>UPAE ESCADA - CG Nº 021/2022</v>
          </cell>
          <cell r="E103" t="str">
            <v>5.16 - Serviços Médico-Hospitalares, Odotonlogia e Laboratoriais</v>
          </cell>
          <cell r="F103" t="str">
            <v>35.695.935/0001-14</v>
          </cell>
          <cell r="G103" t="str">
            <v>GINOMAIS SERVIÇOS MÉDICOS E HOSPITALARES LTDA</v>
          </cell>
          <cell r="H103" t="str">
            <v>S</v>
          </cell>
          <cell r="I103" t="str">
            <v>S</v>
          </cell>
          <cell r="J103" t="str">
            <v>53</v>
          </cell>
          <cell r="K103">
            <v>46002</v>
          </cell>
          <cell r="L103" t="str">
            <v>LVKA51729</v>
          </cell>
          <cell r="M103" t="str">
            <v>2609600 - Olinda - PE</v>
          </cell>
          <cell r="N103">
            <v>2640</v>
          </cell>
        </row>
        <row r="104">
          <cell r="C104" t="str">
            <v>UPAE ESCADA - CG Nº 021/2022</v>
          </cell>
          <cell r="E104" t="str">
            <v>5.16 - Serviços Médico-Hospitalares, Odotonlogia e Laboratoriais</v>
          </cell>
          <cell r="F104" t="str">
            <v>20.227.296/0001-95</v>
          </cell>
          <cell r="G104" t="str">
            <v>GMJC SERVICO SOFTALMO LTDA</v>
          </cell>
          <cell r="H104" t="str">
            <v>S</v>
          </cell>
          <cell r="I104" t="str">
            <v>S</v>
          </cell>
          <cell r="J104" t="str">
            <v>10</v>
          </cell>
          <cell r="K104">
            <v>46001</v>
          </cell>
          <cell r="L104" t="str">
            <v>26116062220227296000195000000000001025121017023318</v>
          </cell>
          <cell r="M104" t="str">
            <v>2611606 - Recife - PE</v>
          </cell>
          <cell r="N104">
            <v>11310</v>
          </cell>
        </row>
        <row r="105">
          <cell r="C105" t="str">
            <v>UPAE ESCADA - CG Nº 021/2022</v>
          </cell>
          <cell r="E105" t="str">
            <v>5.16 - Serviços Médico-Hospitalares, Odotonlogia e Laboratoriais</v>
          </cell>
          <cell r="F105" t="str">
            <v xml:space="preserve">27.800.145/0001-23 </v>
          </cell>
          <cell r="G105" t="str">
            <v>GRW SAÚDE LTDA</v>
          </cell>
          <cell r="H105" t="str">
            <v>S</v>
          </cell>
          <cell r="I105" t="str">
            <v>S</v>
          </cell>
          <cell r="J105" t="str">
            <v xml:space="preserve">1139 </v>
          </cell>
          <cell r="K105">
            <v>46000</v>
          </cell>
          <cell r="L105" t="str">
            <v xml:space="preserve">BJ6Y-9JTG </v>
          </cell>
          <cell r="M105" t="str">
            <v>2611606 - Recife - PE</v>
          </cell>
          <cell r="N105">
            <v>13735</v>
          </cell>
        </row>
        <row r="106">
          <cell r="C106" t="str">
            <v>UPAE ESCADA - CG Nº 021/2022</v>
          </cell>
          <cell r="E106" t="str">
            <v>5.16 - Serviços Médico-Hospitalares, Odotonlogia e Laboratoriais</v>
          </cell>
          <cell r="F106">
            <v>37573362000181</v>
          </cell>
          <cell r="G106" t="str">
            <v>HEALTH CLINIC SERVICOS MEDICOS LTDA</v>
          </cell>
          <cell r="H106" t="str">
            <v>S</v>
          </cell>
          <cell r="I106" t="str">
            <v>S</v>
          </cell>
          <cell r="J106" t="str">
            <v>824</v>
          </cell>
          <cell r="K106">
            <v>46000</v>
          </cell>
          <cell r="L106" t="str">
            <v>GCMP67271</v>
          </cell>
          <cell r="M106" t="str">
            <v>2609600 - Olinda - PE</v>
          </cell>
          <cell r="N106">
            <v>9870</v>
          </cell>
        </row>
        <row r="107">
          <cell r="C107" t="str">
            <v>UPAE ESCADA - CG Nº 021/2022</v>
          </cell>
          <cell r="E107" t="str">
            <v>5.16 - Serviços Médico-Hospitalares, Odotonlogia e Laboratoriais</v>
          </cell>
          <cell r="F107">
            <v>32101774000103</v>
          </cell>
          <cell r="G107" t="str">
            <v xml:space="preserve">INSTITUTO REZENDE DE OLIVEIRA CONSULTORIO MEDICO LTDA </v>
          </cell>
          <cell r="H107" t="str">
            <v>S</v>
          </cell>
          <cell r="I107" t="str">
            <v>S</v>
          </cell>
          <cell r="J107" t="str">
            <v>9770</v>
          </cell>
          <cell r="K107">
            <v>45994</v>
          </cell>
          <cell r="L107" t="str">
            <v>E2MD-ZQF9</v>
          </cell>
          <cell r="M107" t="str">
            <v>2611606 - Recife - PE</v>
          </cell>
          <cell r="N107">
            <v>8635</v>
          </cell>
        </row>
        <row r="108">
          <cell r="C108" t="str">
            <v>UPAE ESCADA - CG Nº 021/2022</v>
          </cell>
          <cell r="E108" t="str">
            <v>5.99 - Outros Serviços de Terceiros Pessoa Jurídica</v>
          </cell>
          <cell r="F108">
            <v>17214633000103</v>
          </cell>
          <cell r="G108" t="str">
            <v xml:space="preserve">JAB HOLOIMAGEM DIAGNOSTICDS LTDA - ME </v>
          </cell>
          <cell r="H108" t="str">
            <v>S</v>
          </cell>
          <cell r="I108" t="str">
            <v>S</v>
          </cell>
          <cell r="J108" t="str">
            <v>2134</v>
          </cell>
          <cell r="K108">
            <v>46000</v>
          </cell>
          <cell r="L108" t="str">
            <v xml:space="preserve">5VER-FY9M </v>
          </cell>
          <cell r="M108" t="str">
            <v>2611606 - Recife - PE</v>
          </cell>
          <cell r="N108">
            <v>6930</v>
          </cell>
        </row>
        <row r="109">
          <cell r="C109" t="str">
            <v>UPAE ESCADA - CG Nº 021/2022</v>
          </cell>
          <cell r="E109" t="str">
            <v>5.99 - Outros Serviços de Terceiros Pessoa Jurídica</v>
          </cell>
          <cell r="F109" t="str">
            <v>53.373.123/0001-34</v>
          </cell>
          <cell r="G109" t="str">
            <v>LEMONADE ASSESSORIA MÉDICA LTDA</v>
          </cell>
          <cell r="H109" t="str">
            <v>S</v>
          </cell>
          <cell r="I109" t="str">
            <v>S</v>
          </cell>
          <cell r="J109" t="str">
            <v>509</v>
          </cell>
          <cell r="K109">
            <v>45995</v>
          </cell>
          <cell r="L109" t="str">
            <v>BMJH76186</v>
          </cell>
          <cell r="M109" t="str">
            <v>2609600 - Olinda - PE</v>
          </cell>
          <cell r="N109">
            <v>3990</v>
          </cell>
        </row>
        <row r="110">
          <cell r="C110" t="str">
            <v>UPAE ESCADA - CG Nº 021/2022</v>
          </cell>
          <cell r="E110" t="str">
            <v>5.16 - Serviços Médico-Hospitalares, Odotonlogia e Laboratoriais</v>
          </cell>
          <cell r="F110" t="str">
            <v>40.418.018/0001-22</v>
          </cell>
          <cell r="G110" t="str">
            <v>MA CONSULTORIOS MEDICOS INTEGRADOS LTDA</v>
          </cell>
          <cell r="H110" t="str">
            <v>S</v>
          </cell>
          <cell r="I110" t="str">
            <v>S</v>
          </cell>
          <cell r="J110" t="str">
            <v>1833</v>
          </cell>
          <cell r="K110">
            <v>45999</v>
          </cell>
          <cell r="L110" t="str">
            <v>FPEI99533</v>
          </cell>
          <cell r="M110" t="str">
            <v>2609600 - Olinda - PE</v>
          </cell>
          <cell r="N110">
            <v>4070</v>
          </cell>
        </row>
        <row r="111">
          <cell r="C111" t="str">
            <v>UPAE ESCADA - CG Nº 021/2022</v>
          </cell>
          <cell r="E111" t="str">
            <v>5.16 - Serviços Médico-Hospitalares, Odotonlogia e Laboratoriais</v>
          </cell>
          <cell r="F111" t="str">
            <v>58.663.377/0001-00</v>
          </cell>
          <cell r="G111" t="str">
            <v>MASTERMED PE V GESTAO MEDICA LTDA</v>
          </cell>
          <cell r="H111" t="str">
            <v>S</v>
          </cell>
          <cell r="I111" t="str">
            <v>S</v>
          </cell>
          <cell r="J111" t="str">
            <v>803</v>
          </cell>
          <cell r="K111">
            <v>46000</v>
          </cell>
          <cell r="L111" t="str">
            <v>UGOE82772</v>
          </cell>
          <cell r="M111" t="str">
            <v>2609600 - Olinda - PE</v>
          </cell>
          <cell r="N111">
            <v>4565</v>
          </cell>
        </row>
        <row r="112">
          <cell r="C112" t="str">
            <v>UPAE ESCADA - CG Nº 021/2022</v>
          </cell>
          <cell r="E112" t="str">
            <v>5.16 - Serviços Médico-Hospitalares, Odotonlogia e Laboratoriais</v>
          </cell>
          <cell r="F112" t="str">
            <v xml:space="preserve"> 24.881.506/0001-15</v>
          </cell>
          <cell r="G112" t="str">
            <v>MEDICANDO: ATENDIMENTO MEDICO ESPECIALIZADO LTDA</v>
          </cell>
          <cell r="H112" t="str">
            <v>S</v>
          </cell>
          <cell r="I112" t="str">
            <v>S</v>
          </cell>
          <cell r="J112" t="str">
            <v>490</v>
          </cell>
          <cell r="K112">
            <v>45999</v>
          </cell>
          <cell r="L112" t="str">
            <v>CLMI81910</v>
          </cell>
          <cell r="M112" t="str">
            <v>2609600 - Olinda - PE</v>
          </cell>
          <cell r="N112">
            <v>8470</v>
          </cell>
        </row>
        <row r="113">
          <cell r="C113" t="str">
            <v>UPAE ESCADA - CG Nº 021/2022</v>
          </cell>
          <cell r="E113" t="str">
            <v>5.16 - Serviços Médico-Hospitalares, Odotonlogia e Laboratoriais</v>
          </cell>
          <cell r="F113" t="str">
            <v>47.169.035/0001-12</v>
          </cell>
          <cell r="G113" t="str">
            <v>O &amp; L SERVICOS MEDICOS LTDA</v>
          </cell>
          <cell r="H113" t="str">
            <v>S</v>
          </cell>
          <cell r="I113" t="str">
            <v>S</v>
          </cell>
          <cell r="J113" t="str">
            <v>395</v>
          </cell>
          <cell r="K113">
            <v>45996</v>
          </cell>
          <cell r="L113" t="str">
            <v>251205122021773</v>
          </cell>
          <cell r="M113" t="str">
            <v>2601102 - Araripina - PE</v>
          </cell>
          <cell r="N113">
            <v>9460</v>
          </cell>
        </row>
        <row r="114">
          <cell r="C114" t="str">
            <v>UPAE ESCADA - CG Nº 021/2022</v>
          </cell>
          <cell r="E114" t="str">
            <v>5.16 - Serviços Médico-Hospitalares, Odotonlogia e Laboratoriais</v>
          </cell>
          <cell r="F114" t="str">
            <v>34.761.993/0001-36</v>
          </cell>
          <cell r="G114" t="str">
            <v>PIN SAUDE SERVICOS MEDICOS LTDA</v>
          </cell>
          <cell r="H114" t="str">
            <v>S</v>
          </cell>
          <cell r="I114" t="str">
            <v>S</v>
          </cell>
          <cell r="J114" t="str">
            <v>328</v>
          </cell>
          <cell r="K114">
            <v>45996</v>
          </cell>
          <cell r="L114" t="str">
            <v>KZED33431</v>
          </cell>
          <cell r="M114" t="str">
            <v>2605202 - Escada - PE</v>
          </cell>
          <cell r="N114">
            <v>21560</v>
          </cell>
        </row>
        <row r="115">
          <cell r="C115" t="str">
            <v>UPAE ESCADA - CG Nº 021/2022</v>
          </cell>
          <cell r="E115" t="str">
            <v>5.99 - Outros Serviços de Terceiros Pessoa Jurídica</v>
          </cell>
          <cell r="F115" t="str">
            <v>19.309.563/0001-94</v>
          </cell>
          <cell r="G115" t="str">
            <v xml:space="preserve">PORTAL TELEMEDICINA LTDA </v>
          </cell>
          <cell r="H115" t="str">
            <v>S</v>
          </cell>
          <cell r="I115" t="str">
            <v>S</v>
          </cell>
          <cell r="J115" t="str">
            <v>29042</v>
          </cell>
          <cell r="K115">
            <v>45995</v>
          </cell>
          <cell r="L115" t="str">
            <v>1671.2868.1931.4080199-W</v>
          </cell>
          <cell r="M115" t="str">
            <v>3505708 - Barueri - SP</v>
          </cell>
          <cell r="N115">
            <v>1618</v>
          </cell>
        </row>
        <row r="116">
          <cell r="C116" t="str">
            <v>UPAE ESCADA - CG Nº 021/2022</v>
          </cell>
          <cell r="E116" t="str">
            <v>5.16 - Serviços Médico-Hospitalares, Odotonlogia e Laboratoriais</v>
          </cell>
          <cell r="F116" t="str">
            <v>51.018.327/0001-21</v>
          </cell>
          <cell r="G116" t="str">
            <v>SAFEMED SAUDE LTDA</v>
          </cell>
          <cell r="H116" t="str">
            <v>S</v>
          </cell>
          <cell r="I116" t="str">
            <v>S</v>
          </cell>
          <cell r="J116" t="str">
            <v>751</v>
          </cell>
          <cell r="K116">
            <v>45994</v>
          </cell>
          <cell r="L116" t="str">
            <v>VPVH23174</v>
          </cell>
          <cell r="M116" t="str">
            <v>2609600 - Olinda - PE</v>
          </cell>
          <cell r="N116">
            <v>5250</v>
          </cell>
        </row>
        <row r="117">
          <cell r="C117" t="str">
            <v>UPAE ESCADA - CG Nº 021/2022</v>
          </cell>
          <cell r="E117" t="str">
            <v>5.16 - Serviços Médico-Hospitalares, Odotonlogia e Laboratoriais</v>
          </cell>
          <cell r="F117" t="str">
            <v>42.201.972/0001-94</v>
          </cell>
          <cell r="G117" t="str">
            <v>FLSERVICOSMEDICOSLTDA</v>
          </cell>
          <cell r="H117" t="str">
            <v>S</v>
          </cell>
          <cell r="I117" t="str">
            <v>S</v>
          </cell>
          <cell r="J117" t="str">
            <v>3</v>
          </cell>
          <cell r="K117">
            <v>45996</v>
          </cell>
          <cell r="L117" t="str">
            <v>26116062242201972000194000000000000325129501765728</v>
          </cell>
          <cell r="M117" t="str">
            <v>2611606 - Recife - PE</v>
          </cell>
          <cell r="N117">
            <v>11575</v>
          </cell>
        </row>
        <row r="118">
          <cell r="C118" t="str">
            <v>UPAE ESCADA - CG Nº 021/2022</v>
          </cell>
          <cell r="E118" t="str">
            <v>5.16 - Serviços Médico-Hospitalares, Odotonlogia e Laboratoriais</v>
          </cell>
          <cell r="F118" t="str">
            <v>46.999.480/0001-47</v>
          </cell>
          <cell r="G118" t="str">
            <v>SIMONEAUGUSTAATIVIDADESMEDICASLTDA</v>
          </cell>
          <cell r="H118" t="str">
            <v>S</v>
          </cell>
          <cell r="I118" t="str">
            <v>S</v>
          </cell>
          <cell r="J118" t="str">
            <v>2</v>
          </cell>
          <cell r="K118">
            <v>45996</v>
          </cell>
          <cell r="L118" t="str">
            <v>26116062246999480000147000000000000225122040647775</v>
          </cell>
          <cell r="M118" t="str">
            <v>2611606 - Recife - PE</v>
          </cell>
          <cell r="N118">
            <v>6204</v>
          </cell>
        </row>
        <row r="119">
          <cell r="C119" t="str">
            <v>UPAE ESCADA - CG Nº 021/2022</v>
          </cell>
          <cell r="E119" t="str">
            <v>5.99 - Outros Serviços de Terceiros Pessoa Jurídica</v>
          </cell>
          <cell r="F119" t="str">
            <v>08.703.825/0001-84</v>
          </cell>
          <cell r="G119" t="str">
            <v>TELEPACS DIAGNOSTICO POR IMAGEM LTDA</v>
          </cell>
          <cell r="H119" t="str">
            <v>S</v>
          </cell>
          <cell r="I119" t="str">
            <v>S</v>
          </cell>
          <cell r="J119" t="str">
            <v>16547</v>
          </cell>
          <cell r="K119">
            <v>45992</v>
          </cell>
          <cell r="L119" t="str">
            <v xml:space="preserve"> jWHcfbPRM</v>
          </cell>
          <cell r="M119" t="str">
            <v>3170206 - Uberlândia - MG</v>
          </cell>
          <cell r="N119">
            <v>3570</v>
          </cell>
        </row>
        <row r="120">
          <cell r="E120" t="str">
            <v/>
          </cell>
        </row>
        <row r="121">
          <cell r="C121" t="str">
            <v>UPAE ESCADA - CG Nº 021/2022</v>
          </cell>
          <cell r="E121" t="str">
            <v>5.99 - Outros Serviços de Terceiros Pessoa Jurídica</v>
          </cell>
          <cell r="F121" t="str">
            <v xml:space="preserve">58.921.792/0001-17 </v>
          </cell>
          <cell r="G121" t="str">
            <v xml:space="preserve">PLANISA PLANEJAMENTO E ORGANIZACAO DE INSTITUICOES DE SAUDE L </v>
          </cell>
          <cell r="H121" t="str">
            <v>S</v>
          </cell>
          <cell r="I121" t="str">
            <v>S</v>
          </cell>
          <cell r="J121" t="str">
            <v>39377</v>
          </cell>
          <cell r="K121">
            <v>45965</v>
          </cell>
          <cell r="L121" t="str">
            <v>QLGX-Q42B</v>
          </cell>
          <cell r="M121" t="str">
            <v>3550308 - São Paulo - SP</v>
          </cell>
          <cell r="N121">
            <v>4212.2</v>
          </cell>
        </row>
        <row r="122">
          <cell r="C122" t="str">
            <v>UPAE ESCADA - CG Nº 021/2022</v>
          </cell>
          <cell r="E122" t="str">
            <v>5.2 - Serviços Técnicos Profissionais</v>
          </cell>
          <cell r="F122" t="str">
            <v>04.324.995/0001-05</v>
          </cell>
          <cell r="G122" t="str">
            <v>VOZ-ASSESSORIADECOMUNICACAOLTDA</v>
          </cell>
          <cell r="H122" t="str">
            <v>S</v>
          </cell>
          <cell r="I122" t="str">
            <v>S</v>
          </cell>
          <cell r="J122" t="str">
            <v>37</v>
          </cell>
          <cell r="K122">
            <v>45993</v>
          </cell>
          <cell r="L122" t="str">
            <v>26116062204324995000105000000000003725129489951063</v>
          </cell>
          <cell r="M122" t="str">
            <v>2611606 - Recife - PE</v>
          </cell>
          <cell r="N122">
            <v>562.5</v>
          </cell>
        </row>
        <row r="123">
          <cell r="C123" t="str">
            <v>UPAE ESCADA - CG Nº 021/2022</v>
          </cell>
          <cell r="E123" t="str">
            <v>5.9 - Telefonia Móvel</v>
          </cell>
          <cell r="F123">
            <v>2558157000839</v>
          </cell>
          <cell r="G123" t="str">
            <v>TELEFONICA BRASIL S.A</v>
          </cell>
          <cell r="H123" t="str">
            <v>S</v>
          </cell>
          <cell r="I123" t="str">
            <v>S</v>
          </cell>
          <cell r="J123" t="str">
            <v>169504</v>
          </cell>
          <cell r="K123">
            <v>45997</v>
          </cell>
          <cell r="L123" t="str">
            <v xml:space="preserve">26251202558157000839620040001695041063893326 </v>
          </cell>
          <cell r="M123" t="str">
            <v>2611606 - Recife - PE</v>
          </cell>
          <cell r="N123">
            <v>447.89</v>
          </cell>
        </row>
        <row r="124">
          <cell r="C124" t="str">
            <v>UPAE ESCADA - CG Nº 021/2022</v>
          </cell>
          <cell r="E124" t="str">
            <v>5.12 - Energia Elétrica</v>
          </cell>
          <cell r="F124" t="str">
            <v>10.835.932/0001-08</v>
          </cell>
          <cell r="G124" t="str">
            <v>COMPANHIA ENERGÉTICA DE PERNAMBUCO</v>
          </cell>
          <cell r="H124" t="str">
            <v>S</v>
          </cell>
          <cell r="I124" t="str">
            <v>S</v>
          </cell>
          <cell r="J124" t="str">
            <v>387674785</v>
          </cell>
          <cell r="K124">
            <v>45995</v>
          </cell>
          <cell r="L124" t="str">
            <v xml:space="preserve"> 26251210835932000108660003876747851072507409</v>
          </cell>
          <cell r="M124" t="str">
            <v>2611606 - Recife - PE</v>
          </cell>
          <cell r="N124">
            <v>15517.48</v>
          </cell>
        </row>
        <row r="125">
          <cell r="C125" t="str">
            <v>UPAE ESCADA - CG Nº 021/2022</v>
          </cell>
          <cell r="E125" t="str">
            <v>5.3 - Locação de Máquinas e Equipamentos</v>
          </cell>
          <cell r="F125" t="str">
            <v>24.801.362/0001-40</v>
          </cell>
          <cell r="G125" t="str">
            <v>AMD TECNOLOGIA DA INFORMACAO E SISTEMAS LTDA</v>
          </cell>
          <cell r="H125" t="str">
            <v>S</v>
          </cell>
          <cell r="I125" t="str">
            <v>S</v>
          </cell>
          <cell r="J125" t="str">
            <v xml:space="preserve"> 2164</v>
          </cell>
          <cell r="K125">
            <v>45992</v>
          </cell>
          <cell r="M125" t="str">
            <v>2611606 - Recife - PE</v>
          </cell>
          <cell r="N125">
            <v>1971</v>
          </cell>
        </row>
        <row r="126">
          <cell r="C126" t="str">
            <v>UPAE ESCADA - CG Nº 021/2022</v>
          </cell>
          <cell r="E126" t="str">
            <v>5.3 - Locação de Máquinas e Equipamentos</v>
          </cell>
          <cell r="F126" t="str">
            <v>24.801.362/0001-40</v>
          </cell>
          <cell r="G126" t="str">
            <v>AMD TECNOLOGIA DA INFORMACAO E SISTEMAS LTDA</v>
          </cell>
          <cell r="H126" t="str">
            <v>S</v>
          </cell>
          <cell r="I126" t="str">
            <v>S</v>
          </cell>
          <cell r="J126" t="str">
            <v>2160</v>
          </cell>
          <cell r="K126">
            <v>45992</v>
          </cell>
          <cell r="M126" t="str">
            <v>2611606 - Recife - PE</v>
          </cell>
          <cell r="N126">
            <v>249</v>
          </cell>
        </row>
        <row r="127">
          <cell r="C127" t="str">
            <v>UPAE ESCADA - CG Nº 021/2022</v>
          </cell>
          <cell r="E127" t="str">
            <v>5.3 - Locação de Máquinas e Equipamentos</v>
          </cell>
          <cell r="F127" t="str">
            <v>24.801.362/0001-40</v>
          </cell>
          <cell r="G127" t="str">
            <v>AMD TECNOLOGIA DA INFORMACAO E SISTEMAS LTDA</v>
          </cell>
          <cell r="H127" t="str">
            <v>S</v>
          </cell>
          <cell r="I127" t="str">
            <v>S</v>
          </cell>
          <cell r="J127" t="str">
            <v>2176</v>
          </cell>
          <cell r="K127">
            <v>45992</v>
          </cell>
          <cell r="M127" t="str">
            <v>2611606 - Recife - PE</v>
          </cell>
          <cell r="N127">
            <v>1014</v>
          </cell>
        </row>
        <row r="128">
          <cell r="C128" t="str">
            <v>UPAE ESCADA - CG Nº 021/2022</v>
          </cell>
          <cell r="E128" t="str">
            <v>5.3 - Locação de Máquinas e Equipamentos</v>
          </cell>
          <cell r="F128" t="str">
            <v>24.801.362/0001-40</v>
          </cell>
          <cell r="G128" t="str">
            <v>AMD TECNOLOGIA DA INFORMACAO E SISTEMAS LTDA</v>
          </cell>
          <cell r="H128" t="str">
            <v>S</v>
          </cell>
          <cell r="I128" t="str">
            <v>S</v>
          </cell>
          <cell r="K128">
            <v>45992</v>
          </cell>
          <cell r="M128" t="str">
            <v>2611606 - Recife - PE</v>
          </cell>
          <cell r="N128">
            <v>207</v>
          </cell>
        </row>
        <row r="129">
          <cell r="C129" t="str">
            <v>UPAE ESCADA - CG Nº 021/2022</v>
          </cell>
          <cell r="E129" t="str">
            <v>5.16 - Serviços Médico-Hospitalares, Odotonlogia e Laboratoriais</v>
          </cell>
          <cell r="F129" t="str">
            <v xml:space="preserve">22.032.128/0001-70 </v>
          </cell>
          <cell r="G129" t="str">
            <v>UNICLIMVAS UNIDADE DE CLINICA MEDICA VASCULAR S/S LTDA</v>
          </cell>
          <cell r="H129" t="str">
            <v>S</v>
          </cell>
          <cell r="I129" t="str">
            <v>S</v>
          </cell>
          <cell r="J129" t="str">
            <v>713</v>
          </cell>
          <cell r="K129">
            <v>45996</v>
          </cell>
          <cell r="L129" t="str">
            <v>ELRG-3QNU</v>
          </cell>
          <cell r="M129" t="str">
            <v>2611606 - Recife - PE</v>
          </cell>
          <cell r="N129">
            <v>7535</v>
          </cell>
        </row>
        <row r="130">
          <cell r="C130" t="str">
            <v>UPAE ESCADA - CG Nº 021/2022</v>
          </cell>
          <cell r="E130" t="str">
            <v>5.16 - Serviços Médico-Hospitalares, Odotonlogia e Laboratoriais</v>
          </cell>
          <cell r="F130" t="str">
            <v xml:space="preserve">41.032.814/0001-95 </v>
          </cell>
          <cell r="G130" t="str">
            <v>UNIURO UNIDADE UROLOGICA DE PERNAMBUCO LTDA</v>
          </cell>
          <cell r="H130" t="str">
            <v>S</v>
          </cell>
          <cell r="I130" t="str">
            <v>S</v>
          </cell>
          <cell r="J130" t="str">
            <v>3982</v>
          </cell>
          <cell r="K130">
            <v>45995</v>
          </cell>
          <cell r="L130" t="str">
            <v>D9ITA-GGQW</v>
          </cell>
          <cell r="M130" t="str">
            <v>2611606 - Recife - PE</v>
          </cell>
          <cell r="N130">
            <v>9295</v>
          </cell>
        </row>
        <row r="131">
          <cell r="C131" t="str">
            <v>UPAE ESCADA - CG Nº 021/2022</v>
          </cell>
          <cell r="E131" t="str">
            <v>5.5 - Reparo e Manutenção de Máquinas e Equipamentos</v>
          </cell>
          <cell r="F131">
            <v>6025185000175</v>
          </cell>
          <cell r="G131" t="str">
            <v>LINKMED SOLUCAO EM EQUIPAMENTO MEDICO HOSPITALAR LTDA</v>
          </cell>
          <cell r="H131" t="str">
            <v>S</v>
          </cell>
          <cell r="I131" t="str">
            <v>S</v>
          </cell>
          <cell r="J131" t="str">
            <v>2620</v>
          </cell>
          <cell r="K131">
            <v>45903</v>
          </cell>
          <cell r="L131" t="str">
            <v xml:space="preserve">TQSW-LFP6 </v>
          </cell>
          <cell r="M131" t="str">
            <v>2611606 - Recife - PE</v>
          </cell>
          <cell r="N131">
            <v>26229.98</v>
          </cell>
        </row>
        <row r="132">
          <cell r="C132" t="str">
            <v>UPAE ESCADA - CG Nº 021/2022</v>
          </cell>
          <cell r="E132" t="str">
            <v>5.99 - Outros Serviços de Terceiros Pessoa Jurídica</v>
          </cell>
          <cell r="F132" t="str">
            <v>43.549.356/0001-91</v>
          </cell>
          <cell r="G132" t="str">
            <v xml:space="preserve">ANALYSE LABORATORIO E CONSULTORIA LTDA </v>
          </cell>
          <cell r="H132" t="str">
            <v>S</v>
          </cell>
          <cell r="I132" t="str">
            <v>S</v>
          </cell>
          <cell r="J132" t="str">
            <v>3979</v>
          </cell>
          <cell r="K132">
            <v>45988</v>
          </cell>
          <cell r="L132" t="str">
            <v>2X5K-PXEC</v>
          </cell>
          <cell r="M132" t="str">
            <v>2611606 - Recife - PE</v>
          </cell>
          <cell r="N132">
            <v>575</v>
          </cell>
        </row>
        <row r="133">
          <cell r="C133" t="str">
            <v>UPAE ESCADA - CG Nº 021/2022</v>
          </cell>
          <cell r="E133" t="str">
            <v>5.3 - Locação de Máquinas e Equipamentos</v>
          </cell>
          <cell r="F133" t="str">
            <v>10.279.299/0001-19</v>
          </cell>
          <cell r="G133" t="str">
            <v>RGRAPH COMÉRCIO E SERVICOS LTDA</v>
          </cell>
          <cell r="H133" t="str">
            <v>S</v>
          </cell>
          <cell r="I133" t="str">
            <v>S</v>
          </cell>
          <cell r="J133" t="str">
            <v>10090</v>
          </cell>
          <cell r="K133">
            <v>45994</v>
          </cell>
          <cell r="M133" t="str">
            <v>2611606 - Recife - PE</v>
          </cell>
          <cell r="N133">
            <v>480</v>
          </cell>
        </row>
        <row r="134">
          <cell r="C134" t="str">
            <v>UPAE ESCADA - CG Nº 021/2022</v>
          </cell>
          <cell r="E134" t="str">
            <v>5.3 - Locação de Máquinas e Equipamentos</v>
          </cell>
          <cell r="F134" t="str">
            <v>44.283.333/0005-74</v>
          </cell>
          <cell r="G134" t="str">
            <v>SCM RECIFE</v>
          </cell>
          <cell r="H134" t="str">
            <v>S</v>
          </cell>
          <cell r="I134" t="str">
            <v>S</v>
          </cell>
          <cell r="J134" t="str">
            <v>108089142</v>
          </cell>
          <cell r="K134">
            <v>45974</v>
          </cell>
          <cell r="M134" t="str">
            <v>2611606 - Recife - PE</v>
          </cell>
          <cell r="N134">
            <v>1520</v>
          </cell>
        </row>
        <row r="135">
          <cell r="E135" t="str">
            <v/>
          </cell>
        </row>
        <row r="136">
          <cell r="C136" t="str">
            <v>UPAE ESCADA - CG Nº 021/2022</v>
          </cell>
          <cell r="E136" t="str">
            <v>5.17 - Manutenção de Software, Certificação Digital e Microfilmagem</v>
          </cell>
          <cell r="F136" t="str">
            <v>09.071.679/0001-84</v>
          </cell>
          <cell r="G136" t="str">
            <v>MARIO DE OLIVEIRA TELECOMUNICAÇÕES</v>
          </cell>
          <cell r="H136" t="str">
            <v>S</v>
          </cell>
          <cell r="I136" t="str">
            <v>S</v>
          </cell>
          <cell r="J136" t="str">
            <v>0133</v>
          </cell>
          <cell r="K136">
            <v>45993</v>
          </cell>
          <cell r="M136" t="str">
            <v>2611606 - Recife - PE</v>
          </cell>
          <cell r="N136">
            <v>1255.06</v>
          </cell>
        </row>
        <row r="137">
          <cell r="C137" t="str">
            <v>UPAE ESCADA - CG Nº 021/2022</v>
          </cell>
          <cell r="E137" t="str">
            <v>5.3 - Locação de Máquinas e Equipamentos</v>
          </cell>
          <cell r="F137">
            <v>5097661000109</v>
          </cell>
          <cell r="G137" t="str">
            <v>CONTAGE Consultoria em Telecomunicações e Monitoramento Ltd</v>
          </cell>
          <cell r="H137" t="str">
            <v>S</v>
          </cell>
          <cell r="I137" t="str">
            <v>S</v>
          </cell>
          <cell r="J137" t="str">
            <v>FAT111494</v>
          </cell>
          <cell r="K137">
            <v>45932</v>
          </cell>
          <cell r="M137" t="str">
            <v>2611606 - Recife - PE</v>
          </cell>
          <cell r="N137">
            <v>275</v>
          </cell>
        </row>
        <row r="138">
          <cell r="C138" t="str">
            <v>UPAE ESCADA - CG Nº 021/2022</v>
          </cell>
          <cell r="E138" t="str">
            <v>5.16 - Serviços Médico-Hospitalares, Odotonlogia e Laboratoriais</v>
          </cell>
          <cell r="F138" t="str">
            <v xml:space="preserve">42.201.972/0001-94 </v>
          </cell>
          <cell r="G138" t="str">
            <v xml:space="preserve">FL SERVICOS MÉDICOS LTDA </v>
          </cell>
          <cell r="H138" t="str">
            <v>S</v>
          </cell>
          <cell r="I138" t="str">
            <v>S</v>
          </cell>
          <cell r="J138" t="str">
            <v>190</v>
          </cell>
          <cell r="K138">
            <v>45973</v>
          </cell>
          <cell r="L138" t="str">
            <v>8SD4-JG2S</v>
          </cell>
          <cell r="M138" t="str">
            <v>2611606 - Recife - PE</v>
          </cell>
          <cell r="N138">
            <v>10647.5</v>
          </cell>
        </row>
        <row r="139">
          <cell r="C139" t="str">
            <v>UPAE ESCADA - CG Nº 021/2022</v>
          </cell>
          <cell r="E139" t="str">
            <v>5.17 - Manutenção de Software, Certificação Digital e Microfilmagem</v>
          </cell>
          <cell r="F139" t="str">
            <v>03.124.977/0001-09</v>
          </cell>
          <cell r="G139" t="str">
            <v xml:space="preserve">MV SISTEMAS DE MEDICINA DIAGNOSTICA LTDA </v>
          </cell>
          <cell r="H139" t="str">
            <v>S</v>
          </cell>
          <cell r="I139" t="str">
            <v>S</v>
          </cell>
          <cell r="J139" t="str">
            <v>1193</v>
          </cell>
          <cell r="K139">
            <v>1</v>
          </cell>
          <cell r="L139" t="str">
            <v xml:space="preserve">S4GKOZH6F </v>
          </cell>
          <cell r="M139" t="str">
            <v>3305802 - Teresópolis - RJ</v>
          </cell>
          <cell r="N139">
            <v>833.54</v>
          </cell>
        </row>
        <row r="140">
          <cell r="C140" t="str">
            <v>UPAE ESCADA - CG Nº 021/2022</v>
          </cell>
          <cell r="E140" t="str">
            <v>5.99 - Outros Serviços de Terceiros Pessoa Jurídica</v>
          </cell>
          <cell r="F140" t="str">
            <v>32.352.786/0001-00</v>
          </cell>
          <cell r="G140" t="str">
            <v xml:space="preserve">CAMILLA LINS 8 LUCIANO MOREIRA SERVICOS MEDICOS LTDA </v>
          </cell>
          <cell r="H140" t="str">
            <v>S</v>
          </cell>
          <cell r="I140" t="str">
            <v>S</v>
          </cell>
          <cell r="J140" t="str">
            <v>1</v>
          </cell>
          <cell r="K140">
            <v>45994</v>
          </cell>
          <cell r="L140" t="str">
            <v>26116062232352786000100000000000000125124296754485</v>
          </cell>
          <cell r="M140" t="str">
            <v>2611606 - Recife - PE</v>
          </cell>
          <cell r="N140">
            <v>15500</v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1" zoomScale="70" zoomScaleNormal="70" workbookViewId="0">
      <selection activeCell="D53" sqref="D53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9039744002642</v>
      </c>
      <c r="B2" s="4" t="str">
        <f>'[1]TCE - ANEXO IV - Preencher'!C11</f>
        <v>UPAE ESCADA - CG Nº 021/2022</v>
      </c>
      <c r="C2" s="4" t="str">
        <f>'[1]TCE - ANEXO IV - Preencher'!E11</f>
        <v>1.99 - Outras Despesas com Pessoal</v>
      </c>
      <c r="D2" s="3" t="str">
        <f>'[1]TCE - ANEXO IV - Preencher'!F11</f>
        <v>04.740.876/0001-25</v>
      </c>
      <c r="E2" s="5" t="str">
        <f>'[1]TCE - ANEXO IV - Preencher'!G11</f>
        <v>ALELO  S.A</v>
      </c>
      <c r="F2" s="5" t="str">
        <f>'[1]TCE - ANEXO IV - Preencher'!H11</f>
        <v>S</v>
      </c>
      <c r="G2" s="5" t="str">
        <f>'[1]TCE - ANEXO IV - Preencher'!I11</f>
        <v>S</v>
      </c>
      <c r="H2" s="5">
        <f>'[1]TCE - ANEXO IV - Preencher'!J11</f>
        <v>0</v>
      </c>
      <c r="I2" s="6">
        <f>IF('[1]TCE - ANEXO IV - Preencher'!K11="","",'[1]TCE - ANEXO IV - Preencher'!K11)</f>
        <v>45957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26 - Pe</v>
      </c>
      <c r="L2" s="7">
        <f>'[1]TCE - ANEXO IV - Preencher'!N11</f>
        <v>18683</v>
      </c>
    </row>
    <row r="3" spans="1:12" s="8" customFormat="1" ht="19.5" customHeight="1" x14ac:dyDescent="0.25">
      <c r="A3" s="3">
        <f>IFERROR(VLOOKUP(B3,'[1]DADOS (OCULTAR)'!$Q$3:$S$136,3,0),"")</f>
        <v>9039744002642</v>
      </c>
      <c r="B3" s="4" t="str">
        <f>'[1]TCE - ANEXO IV - Preencher'!C12</f>
        <v>UPAE ESCADA - CG Nº 021/2022</v>
      </c>
      <c r="C3" s="4" t="str">
        <f>'[1]TCE - ANEXO IV - Preencher'!E12</f>
        <v>1.99 - Outras Despesas com Pessoal</v>
      </c>
      <c r="D3" s="3" t="str">
        <f>'[1]TCE - ANEXO IV - Preencher'!F12</f>
        <v>33.608.308/0001-73</v>
      </c>
      <c r="E3" s="5" t="str">
        <f>'[1]TCE - ANEXO IV - Preencher'!G12</f>
        <v>MONGERAL SEGUROS E PREVIDENCIA</v>
      </c>
      <c r="F3" s="5" t="str">
        <f>'[1]TCE - ANEXO IV - Preencher'!H12</f>
        <v>S</v>
      </c>
      <c r="G3" s="5" t="str">
        <f>'[1]TCE - ANEXO IV - Preencher'!I12</f>
        <v>S</v>
      </c>
      <c r="H3" s="5">
        <f>'[1]TCE - ANEXO IV - Preencher'!J12</f>
        <v>0</v>
      </c>
      <c r="I3" s="6">
        <f>IF('[1]TCE - ANEXO IV - Preencher'!K12="","",'[1]TCE - ANEXO IV - Preencher'!K12)</f>
        <v>46001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26 - Pe</v>
      </c>
      <c r="L3" s="7">
        <f>'[1]TCE - ANEXO IV - Preencher'!N12</f>
        <v>155.97</v>
      </c>
    </row>
    <row r="4" spans="1:12" s="8" customFormat="1" ht="19.5" customHeight="1" x14ac:dyDescent="0.25">
      <c r="A4" s="3" t="str">
        <f>IFERROR(VLOOKUP(B4,'[1]DADOS (OCULTAR)'!$Q$3:$S$136,3,0),"")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5">
      <c r="A5" s="3">
        <f>IFERROR(VLOOKUP(B5,'[1]DADOS (OCULTAR)'!$Q$3:$S$136,3,0),"")</f>
        <v>9039744002642</v>
      </c>
      <c r="B5" s="4" t="str">
        <f>'[1]TCE - ANEXO IV - Preencher'!C14</f>
        <v>UPAE ESCADA - CG Nº 021/2022</v>
      </c>
      <c r="C5" s="4" t="str">
        <f>'[1]TCE - ANEXO IV - Preencher'!E14</f>
        <v>3.12 - Material Hospitalar</v>
      </c>
      <c r="D5" s="3" t="str">
        <f>'[1]TCE - ANEXO IV - Preencher'!F14</f>
        <v>38.598.617/0001-23</v>
      </c>
      <c r="E5" s="5" t="str">
        <f>'[1]TCE - ANEXO IV - Preencher'!G14</f>
        <v>MEDCENTER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000001867</v>
      </c>
      <c r="I5" s="6" t="str">
        <f>IF('[1]TCE - ANEXO IV - Preencher'!K14="","",'[1]TCE - ANEXO IV - Preencher'!K14)</f>
        <v>04/11/2025</v>
      </c>
      <c r="J5" s="5" t="str">
        <f>'[1]TCE - ANEXO IV - Preencher'!L14</f>
        <v>26251138598617000123550550000018671248342676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460</v>
      </c>
    </row>
    <row r="6" spans="1:12" s="8" customFormat="1" ht="19.5" customHeight="1" x14ac:dyDescent="0.25">
      <c r="A6" s="3">
        <f>IFERROR(VLOOKUP(B6,'[1]DADOS (OCULTAR)'!$Q$3:$S$136,3,0),"")</f>
        <v>9039744002642</v>
      </c>
      <c r="B6" s="4" t="str">
        <f>'[1]TCE - ANEXO IV - Preencher'!C15</f>
        <v>UPAE ESCADA - CG Nº 021/2022</v>
      </c>
      <c r="C6" s="4" t="str">
        <f>'[1]TCE - ANEXO IV - Preencher'!E15</f>
        <v>3.12 - Material Hospitalar</v>
      </c>
      <c r="D6" s="3" t="str">
        <f>'[1]TCE - ANEXO IV - Preencher'!F15</f>
        <v>47.171.763/0001-69</v>
      </c>
      <c r="E6" s="5" t="str">
        <f>'[1]TCE - ANEXO IV - Preencher'!G15</f>
        <v>MVL HOSPITALAR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000002027</v>
      </c>
      <c r="I6" s="6" t="str">
        <f>IF('[1]TCE - ANEXO IV - Preencher'!K15="","",'[1]TCE - ANEXO IV - Preencher'!K15)</f>
        <v>30/10/2025</v>
      </c>
      <c r="J6" s="5" t="str">
        <f>'[1]TCE - ANEXO IV - Preencher'!L15</f>
        <v>26251047171763000169550010000020271405200003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4257</v>
      </c>
    </row>
    <row r="7" spans="1:12" s="8" customFormat="1" ht="19.5" customHeight="1" x14ac:dyDescent="0.25">
      <c r="A7" s="3">
        <f>IFERROR(VLOOKUP(B7,'[1]DADOS (OCULTAR)'!$Q$3:$S$136,3,0),"")</f>
        <v>9039744002642</v>
      </c>
      <c r="B7" s="4" t="str">
        <f>'[1]TCE - ANEXO IV - Preencher'!C16</f>
        <v>UPAE ESCADA - CG Nº 021/2022</v>
      </c>
      <c r="C7" s="4" t="str">
        <f>'[1]TCE - ANEXO IV - Preencher'!E16</f>
        <v>3.12 - Material Hospitalar</v>
      </c>
      <c r="D7" s="3" t="str">
        <f>'[1]TCE - ANEXO IV - Preencher'!F16</f>
        <v>13.120.044/0001-05</v>
      </c>
      <c r="E7" s="5" t="str">
        <f>'[1]TCE - ANEXO IV - Preencher'!G16</f>
        <v>WANDERLEY E REGIS COMERCIO E PRODUTOS MEDICO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000014526</v>
      </c>
      <c r="I7" s="6" t="str">
        <f>IF('[1]TCE - ANEXO IV - Preencher'!K16="","",'[1]TCE - ANEXO IV - Preencher'!K16)</f>
        <v>19/11/2025</v>
      </c>
      <c r="J7" s="5" t="str">
        <f>'[1]TCE - ANEXO IV - Preencher'!L16</f>
        <v>26251113120044000105550010000145261747247874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137.30000000000001</v>
      </c>
    </row>
    <row r="8" spans="1:12" s="8" customFormat="1" ht="19.5" customHeight="1" x14ac:dyDescent="0.25">
      <c r="A8" s="3">
        <f>IFERROR(VLOOKUP(B8,'[1]DADOS (OCULTAR)'!$Q$3:$S$136,3,0),"")</f>
        <v>9039744002642</v>
      </c>
      <c r="B8" s="4" t="str">
        <f>'[1]TCE - ANEXO IV - Preencher'!C17</f>
        <v>UPAE ESCADA - CG Nº 021/2022</v>
      </c>
      <c r="C8" s="4" t="str">
        <f>'[1]TCE - ANEXO IV - Preencher'!E17</f>
        <v>3.12 - Material Hospitalar</v>
      </c>
      <c r="D8" s="3" t="str">
        <f>'[1]TCE - ANEXO IV - Preencher'!F17</f>
        <v>08.674.752/0001-40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000245675</v>
      </c>
      <c r="I8" s="6" t="str">
        <f>IF('[1]TCE - ANEXO IV - Preencher'!K17="","",'[1]TCE - ANEXO IV - Preencher'!K17)</f>
        <v>03/11/2025</v>
      </c>
      <c r="J8" s="5" t="str">
        <f>'[1]TCE - ANEXO IV - Preencher'!L17</f>
        <v>26251108674752000140550010002456751103007326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1808.18</v>
      </c>
    </row>
    <row r="9" spans="1:12" s="8" customFormat="1" ht="19.5" customHeight="1" x14ac:dyDescent="0.25">
      <c r="A9" s="3">
        <f>IFERROR(VLOOKUP(B9,'[1]DADOS (OCULTAR)'!$Q$3:$S$136,3,0),"")</f>
        <v>9039744002642</v>
      </c>
      <c r="B9" s="4" t="str">
        <f>'[1]TCE - ANEXO IV - Preencher'!C18</f>
        <v>UPAE ESCADA - CG Nº 021/2022</v>
      </c>
      <c r="C9" s="4" t="str">
        <f>'[1]TCE - ANEXO IV - Preencher'!E18</f>
        <v>3.12 - Material Hospitalar</v>
      </c>
      <c r="D9" s="3" t="str">
        <f>'[1]TCE - ANEXO IV - Preencher'!F18</f>
        <v>09.441.460/0001-20</v>
      </c>
      <c r="E9" s="5" t="str">
        <f>'[1]TCE - ANEXO IV - Preencher'!G18</f>
        <v>PADRAO DIST DE PRODUTOS E EQUIP HOSP PADRE CALLOU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000387597</v>
      </c>
      <c r="I9" s="6" t="str">
        <f>IF('[1]TCE - ANEXO IV - Preencher'!K18="","",'[1]TCE - ANEXO IV - Preencher'!K18)</f>
        <v>14/11/2025</v>
      </c>
      <c r="J9" s="5" t="str">
        <f>'[1]TCE - ANEXO IV - Preencher'!L18</f>
        <v>26251109441460000120550010003875971760367106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212.28</v>
      </c>
    </row>
    <row r="10" spans="1:12" s="8" customFormat="1" ht="19.5" customHeight="1" x14ac:dyDescent="0.25">
      <c r="A10" s="3">
        <f>IFERROR(VLOOKUP(B10,'[1]DADOS (OCULTAR)'!$Q$3:$S$136,3,0),"")</f>
        <v>9039744002642</v>
      </c>
      <c r="B10" s="4" t="str">
        <f>'[1]TCE - ANEXO IV - Preencher'!C19</f>
        <v>UPAE ESCADA - CG Nº 021/2022</v>
      </c>
      <c r="C10" s="4" t="str">
        <f>'[1]TCE - ANEXO IV - Preencher'!E19</f>
        <v>3.12 - Material Hospitalar</v>
      </c>
      <c r="D10" s="3" t="str">
        <f>'[1]TCE - ANEXO IV - Preencher'!F19</f>
        <v>10.779.833/0001-56</v>
      </c>
      <c r="E10" s="5" t="str">
        <f>'[1]TCE - ANEXO IV - Preencher'!G19</f>
        <v>MEDICAL MERCANTIL DE APAR MEDICA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000657311</v>
      </c>
      <c r="I10" s="6" t="str">
        <f>IF('[1]TCE - ANEXO IV - Preencher'!K19="","",'[1]TCE - ANEXO IV - Preencher'!K19)</f>
        <v>14/11/2025</v>
      </c>
      <c r="J10" s="5" t="str">
        <f>'[1]TCE - ANEXO IV - Preencher'!L19</f>
        <v>26251110779833000156550010006573111659336003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304.2</v>
      </c>
    </row>
    <row r="11" spans="1:12" s="8" customFormat="1" ht="19.5" customHeight="1" x14ac:dyDescent="0.25">
      <c r="A11" s="3">
        <f>IFERROR(VLOOKUP(B11,'[1]DADOS (OCULTAR)'!$Q$3:$S$136,3,0),"")</f>
        <v>9039744002642</v>
      </c>
      <c r="B11" s="4" t="str">
        <f>'[1]TCE - ANEXO IV - Preencher'!C20</f>
        <v>UPAE ESCADA - CG Nº 021/2022</v>
      </c>
      <c r="C11" s="4" t="str">
        <f>'[1]TCE - ANEXO IV - Preencher'!E20</f>
        <v>3.12 - Material Hospitalar</v>
      </c>
      <c r="D11" s="3" t="str">
        <f>'[1]TCE - ANEXO IV - Preencher'!F20</f>
        <v>48.832.623/0001-57</v>
      </c>
      <c r="E11" s="5" t="str">
        <f>'[1]TCE - ANEXO IV - Preencher'!G20</f>
        <v>MEDCORP SOCIEDADE UNIPESSOAL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000679</v>
      </c>
      <c r="I11" s="6" t="str">
        <f>IF('[1]TCE - ANEXO IV - Preencher'!K20="","",'[1]TCE - ANEXO IV - Preencher'!K20)</f>
        <v>12/11/2025</v>
      </c>
      <c r="J11" s="5" t="str">
        <f>'[1]TCE - ANEXO IV - Preencher'!L20</f>
        <v>26251148832623000157550010000006791160441494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720</v>
      </c>
    </row>
    <row r="12" spans="1:12" s="8" customFormat="1" ht="19.5" customHeight="1" x14ac:dyDescent="0.25">
      <c r="A12" s="3">
        <f>IFERROR(VLOOKUP(B12,'[1]DADOS (OCULTAR)'!$Q$3:$S$136,3,0),"")</f>
        <v>9039744002642</v>
      </c>
      <c r="B12" s="4" t="str">
        <f>'[1]TCE - ANEXO IV - Preencher'!C21</f>
        <v>UPAE ESCADA - CG Nº 021/2022</v>
      </c>
      <c r="C12" s="4" t="str">
        <f>'[1]TCE - ANEXO IV - Preencher'!E21</f>
        <v>3.12 - Material Hospitalar</v>
      </c>
      <c r="D12" s="3" t="str">
        <f>'[1]TCE - ANEXO IV - Preencher'!F21</f>
        <v>08.774.906/0001-75</v>
      </c>
      <c r="E12" s="5" t="str">
        <f>'[1]TCE - ANEXO IV - Preencher'!G21</f>
        <v>HOSPDROGAS COMERCIAL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0159008</v>
      </c>
      <c r="I12" s="6" t="str">
        <f>IF('[1]TCE - ANEXO IV - Preencher'!K21="","",'[1]TCE - ANEXO IV - Preencher'!K21)</f>
        <v>27/10/2025</v>
      </c>
      <c r="J12" s="5" t="str">
        <f>'[1]TCE - ANEXO IV - Preencher'!L21</f>
        <v>52251008774906000175550030001590081807339595</v>
      </c>
      <c r="K12" s="5" t="str">
        <f>IF(F12="B",LEFT('[1]TCE - ANEXO IV - Preencher'!M21,2),IF(F12="S",LEFT('[1]TCE - ANEXO IV - Preencher'!M21,7),IF('[1]TCE - ANEXO IV - Preencher'!H21="","")))</f>
        <v>52</v>
      </c>
      <c r="L12" s="7">
        <f>'[1]TCE - ANEXO IV - Preencher'!N21</f>
        <v>1521</v>
      </c>
    </row>
    <row r="13" spans="1:12" s="8" customFormat="1" ht="19.5" customHeight="1" x14ac:dyDescent="0.25">
      <c r="A13" s="3">
        <f>IFERROR(VLOOKUP(B13,'[1]DADOS (OCULTAR)'!$Q$3:$S$136,3,0),"")</f>
        <v>9039744002642</v>
      </c>
      <c r="B13" s="4" t="str">
        <f>'[1]TCE - ANEXO IV - Preencher'!C22</f>
        <v>UPAE ESCADA - CG Nº 021/2022</v>
      </c>
      <c r="C13" s="4" t="str">
        <f>'[1]TCE - ANEXO IV - Preencher'!E22</f>
        <v>3.12 - Material Hospitalar</v>
      </c>
      <c r="D13" s="3" t="str">
        <f>'[1]TCE - ANEXO IV - Preencher'!F22</f>
        <v>61.418.042/0001-31</v>
      </c>
      <c r="E13" s="5" t="str">
        <f>'[1]TCE - ANEXO IV - Preencher'!G22</f>
        <v>CIRURGICA FERNANDES COM DE MAT CIRUR E HOSP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1918017</v>
      </c>
      <c r="I13" s="6" t="str">
        <f>IF('[1]TCE - ANEXO IV - Preencher'!K22="","",'[1]TCE - ANEXO IV - Preencher'!K22)</f>
        <v>22/10/2025</v>
      </c>
      <c r="J13" s="5" t="str">
        <f>'[1]TCE - ANEXO IV - Preencher'!L22</f>
        <v>35251061418042000131550040019180171613744409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2821.4</v>
      </c>
    </row>
    <row r="14" spans="1:12" s="8" customFormat="1" ht="19.5" customHeight="1" x14ac:dyDescent="0.25">
      <c r="A14" s="3">
        <f>IFERROR(VLOOKUP(B14,'[1]DADOS (OCULTAR)'!$Q$3:$S$136,3,0),"")</f>
        <v>9039744002642</v>
      </c>
      <c r="B14" s="4" t="str">
        <f>'[1]TCE - ANEXO IV - Preencher'!C23</f>
        <v>UPAE ESCADA - CG Nº 021/2022</v>
      </c>
      <c r="C14" s="4" t="str">
        <f>'[1]TCE - ANEXO IV - Preencher'!E23</f>
        <v>3.12 - Material Hospitalar</v>
      </c>
      <c r="D14" s="3" t="str">
        <f>'[1]TCE - ANEXO IV - Preencher'!F23</f>
        <v>21.596.736/0001-44</v>
      </c>
      <c r="E14" s="5" t="str">
        <f>'[1]TCE - ANEXO IV - Preencher'!G23</f>
        <v>ULTRA MEGA DISTRIBUIDORA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271556</v>
      </c>
      <c r="I14" s="6" t="str">
        <f>IF('[1]TCE - ANEXO IV - Preencher'!K23="","",'[1]TCE - ANEXO IV - Preencher'!K23)</f>
        <v>10/11/2025</v>
      </c>
      <c r="J14" s="5" t="str">
        <f>'[1]TCE - ANEXO IV - Preencher'!L23</f>
        <v>26251121596736000144550010002715561789366502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312.18</v>
      </c>
    </row>
    <row r="15" spans="1:12" s="8" customFormat="1" ht="19.5" customHeight="1" x14ac:dyDescent="0.25">
      <c r="A15" s="3">
        <f>IFERROR(VLOOKUP(B15,'[1]DADOS (OCULTAR)'!$Q$3:$S$136,3,0),"")</f>
        <v>9039744002642</v>
      </c>
      <c r="B15" s="4" t="str">
        <f>'[1]TCE - ANEXO IV - Preencher'!C24</f>
        <v>UPAE ESCADA - CG Nº 021/2022</v>
      </c>
      <c r="C15" s="4" t="str">
        <f>'[1]TCE - ANEXO IV - Preencher'!E24</f>
        <v>3.12 - Material Hospitalar</v>
      </c>
      <c r="D15" s="3" t="str">
        <f>'[1]TCE - ANEXO IV - Preencher'!F24</f>
        <v>03.817.043/0001-52</v>
      </c>
      <c r="E15" s="5" t="str">
        <f>'[1]TCE - ANEXO IV - Preencher'!G24</f>
        <v>PHARMAPLUS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87807</v>
      </c>
      <c r="I15" s="6" t="str">
        <f>IF('[1]TCE - ANEXO IV - Preencher'!K24="","",'[1]TCE - ANEXO IV - Preencher'!K24)</f>
        <v>17/11/2025</v>
      </c>
      <c r="J15" s="5" t="str">
        <f>'[1]TCE - ANEXO IV - Preencher'!L24</f>
        <v>26251103817043000152550010000878071011052827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501.8</v>
      </c>
    </row>
    <row r="16" spans="1:12" s="8" customFormat="1" ht="19.5" customHeight="1" x14ac:dyDescent="0.25">
      <c r="A16" s="3">
        <f>IFERROR(VLOOKUP(B16,'[1]DADOS (OCULTAR)'!$Q$3:$S$136,3,0),"")</f>
        <v>9039744002642</v>
      </c>
      <c r="B16" s="4" t="str">
        <f>'[1]TCE - ANEXO IV - Preencher'!C25</f>
        <v>UPAE ESCADA - CG Nº 021/2022</v>
      </c>
      <c r="C16" s="4" t="str">
        <f>'[1]TCE - ANEXO IV - Preencher'!E25</f>
        <v>3.4 - Material Farmacológico</v>
      </c>
      <c r="D16" s="3" t="str">
        <f>'[1]TCE - ANEXO IV - Preencher'!F25</f>
        <v>09.441.460/0001-20</v>
      </c>
      <c r="E16" s="5" t="str">
        <f>'[1]TCE - ANEXO IV - Preencher'!G25</f>
        <v>PADRAO DIST DE PRODUTOS E EQUIP HOSP PADRE CALLOU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000387396</v>
      </c>
      <c r="I16" s="6" t="str">
        <f>IF('[1]TCE - ANEXO IV - Preencher'!K25="","",'[1]TCE - ANEXO IV - Preencher'!K25)</f>
        <v>12/11/2025</v>
      </c>
      <c r="J16" s="5" t="str">
        <f>'[1]TCE - ANEXO IV - Preencher'!L25</f>
        <v>26251109441460000120550010003873961968931448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63</v>
      </c>
    </row>
    <row r="17" spans="1:12" s="8" customFormat="1" ht="19.5" customHeight="1" x14ac:dyDescent="0.25">
      <c r="A17" s="3">
        <f>IFERROR(VLOOKUP(B17,'[1]DADOS (OCULTAR)'!$Q$3:$S$136,3,0),"")</f>
        <v>9039744002642</v>
      </c>
      <c r="B17" s="4" t="str">
        <f>'[1]TCE - ANEXO IV - Preencher'!C26</f>
        <v>UPAE ESCADA - CG Nº 021/2022</v>
      </c>
      <c r="C17" s="4" t="str">
        <f>'[1]TCE - ANEXO IV - Preencher'!E26</f>
        <v>3.11 - Material Laboratorial</v>
      </c>
      <c r="D17" s="3" t="str">
        <f>'[1]TCE - ANEXO IV - Preencher'!F26</f>
        <v>23.664.355/0001-80</v>
      </c>
      <c r="E17" s="5" t="str">
        <f>'[1]TCE - ANEXO IV - Preencher'!G26</f>
        <v>INJEMED MEDICAMENTOS ESPECIAIS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000036492</v>
      </c>
      <c r="I17" s="6" t="str">
        <f>IF('[1]TCE - ANEXO IV - Preencher'!K26="","",'[1]TCE - ANEXO IV - Preencher'!K26)</f>
        <v>28/10/2025</v>
      </c>
      <c r="J17" s="5" t="str">
        <f>'[1]TCE - ANEXO IV - Preencher'!L26</f>
        <v>31251023664355000180550010000364921070808662</v>
      </c>
      <c r="K17" s="5" t="str">
        <f>IF(F17="B",LEFT('[1]TCE - ANEXO IV - Preencher'!M26,2),IF(F17="S",LEFT('[1]TCE - ANEXO IV - Preencher'!M26,7),IF('[1]TCE - ANEXO IV - Preencher'!H26="","")))</f>
        <v>31</v>
      </c>
      <c r="L17" s="7">
        <f>'[1]TCE - ANEXO IV - Preencher'!N26</f>
        <v>722</v>
      </c>
    </row>
    <row r="18" spans="1:12" s="8" customFormat="1" ht="19.5" customHeight="1" x14ac:dyDescent="0.25">
      <c r="A18" s="3">
        <f>IFERROR(VLOOKUP(B18,'[1]DADOS (OCULTAR)'!$Q$3:$S$136,3,0),"")</f>
        <v>9039744002642</v>
      </c>
      <c r="B18" s="4" t="str">
        <f>'[1]TCE - ANEXO IV - Preencher'!C27</f>
        <v>UPAE ESCADA - CG Nº 021/2022</v>
      </c>
      <c r="C18" s="4" t="str">
        <f>'[1]TCE - ANEXO IV - Preencher'!E27</f>
        <v>3.11 - Material Laboratorial</v>
      </c>
      <c r="D18" s="3" t="str">
        <f>'[1]TCE - ANEXO IV - Preencher'!F27</f>
        <v>10.779.833/0001-56</v>
      </c>
      <c r="E18" s="5" t="str">
        <f>'[1]TCE - ANEXO IV - Preencher'!G27</f>
        <v>MEDICAL MERCANTIL DE APAR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000657951</v>
      </c>
      <c r="I18" s="6" t="str">
        <f>IF('[1]TCE - ANEXO IV - Preencher'!K27="","",'[1]TCE - ANEXO IV - Preencher'!K27)</f>
        <v>21/11/2025</v>
      </c>
      <c r="J18" s="5" t="str">
        <f>'[1]TCE - ANEXO IV - Preencher'!L27</f>
        <v>26251110779833000156550010006579511659976000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350</v>
      </c>
    </row>
    <row r="19" spans="1:12" s="8" customFormat="1" ht="19.5" customHeight="1" x14ac:dyDescent="0.25">
      <c r="A19" s="3">
        <f>IFERROR(VLOOKUP(B19,'[1]DADOS (OCULTAR)'!$Q$3:$S$136,3,0),"")</f>
        <v>9039744002642</v>
      </c>
      <c r="B19" s="4" t="str">
        <f>'[1]TCE - ANEXO IV - Preencher'!C28</f>
        <v>UPAE ESCADA - CG Nº 021/2022</v>
      </c>
      <c r="C19" s="4" t="str">
        <f>'[1]TCE - ANEXO IV - Preencher'!E28</f>
        <v>3.7 - Material de Limpeza e Produtos de Hgienização</v>
      </c>
      <c r="D19" s="3" t="str">
        <f>'[1]TCE - ANEXO IV - Preencher'!F28</f>
        <v>46.012.702/0001-96</v>
      </c>
      <c r="E19" s="5" t="str">
        <f>'[1]TCE - ANEXO IV - Preencher'!G28</f>
        <v>TEC EQUIPAMENTOS E SERVIÇOS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000002804</v>
      </c>
      <c r="I19" s="6" t="str">
        <f>IF('[1]TCE - ANEXO IV - Preencher'!K28="","",'[1]TCE - ANEXO IV - Preencher'!K28)</f>
        <v>23/10/2025</v>
      </c>
      <c r="J19" s="5" t="str">
        <f>'[1]TCE - ANEXO IV - Preencher'!L28</f>
        <v>35251046012702000196550010000028041109111166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120</v>
      </c>
    </row>
    <row r="20" spans="1:12" s="8" customFormat="1" ht="19.5" customHeight="1" x14ac:dyDescent="0.25">
      <c r="A20" s="3">
        <f>IFERROR(VLOOKUP(B20,'[1]DADOS (OCULTAR)'!$Q$3:$S$136,3,0),"")</f>
        <v>9039744002642</v>
      </c>
      <c r="B20" s="4" t="str">
        <f>'[1]TCE - ANEXO IV - Preencher'!C29</f>
        <v>UPAE ESCADA - CG Nº 021/2022</v>
      </c>
      <c r="C20" s="4" t="str">
        <f>'[1]TCE - ANEXO IV - Preencher'!E29</f>
        <v>3.7 - Material de Limpeza e Produtos de Hgienização</v>
      </c>
      <c r="D20" s="3" t="str">
        <f>'[1]TCE - ANEXO IV - Preencher'!F29</f>
        <v>13.441.051/0002-81</v>
      </c>
      <c r="E20" s="5" t="str">
        <f>'[1]TCE - ANEXO IV - Preencher'!G29</f>
        <v>CL COMERCIO DE MATERIAIS MEDICOS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000025234</v>
      </c>
      <c r="I20" s="6" t="str">
        <f>IF('[1]TCE - ANEXO IV - Preencher'!K29="","",'[1]TCE - ANEXO IV - Preencher'!K29)</f>
        <v>29/10/2025</v>
      </c>
      <c r="J20" s="5" t="str">
        <f>'[1]TCE - ANEXO IV - Preencher'!L29</f>
        <v>26251013441051000281550010000252341518005120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195</v>
      </c>
    </row>
    <row r="21" spans="1:12" s="8" customFormat="1" ht="19.5" customHeight="1" x14ac:dyDescent="0.25">
      <c r="A21" s="3">
        <f>IFERROR(VLOOKUP(B21,'[1]DADOS (OCULTAR)'!$Q$3:$S$136,3,0),"")</f>
        <v>9039744002642</v>
      </c>
      <c r="B21" s="4" t="str">
        <f>'[1]TCE - ANEXO IV - Preencher'!C30</f>
        <v>UPAE ESCADA - CG Nº 021/2022</v>
      </c>
      <c r="C21" s="4" t="str">
        <f>'[1]TCE - ANEXO IV - Preencher'!E30</f>
        <v>3.7 - Material de Limpeza e Produtos de Hgienização</v>
      </c>
      <c r="D21" s="3" t="str">
        <f>'[1]TCE - ANEXO IV - Preencher'!F30</f>
        <v>08.674.752/0001-40</v>
      </c>
      <c r="E21" s="5" t="str">
        <f>'[1]TCE - ANEXO IV - Preencher'!G30</f>
        <v>CIRURGICA MONTEBELLO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000245675</v>
      </c>
      <c r="I21" s="6" t="str">
        <f>IF('[1]TCE - ANEXO IV - Preencher'!K30="","",'[1]TCE - ANEXO IV - Preencher'!K30)</f>
        <v>03/11/2025</v>
      </c>
      <c r="J21" s="5" t="str">
        <f>'[1]TCE - ANEXO IV - Preencher'!L30</f>
        <v>26251108674752000140550010002456751103007326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57.7</v>
      </c>
    </row>
    <row r="22" spans="1:12" s="8" customFormat="1" ht="19.5" customHeight="1" x14ac:dyDescent="0.25">
      <c r="A22" s="3">
        <f>IFERROR(VLOOKUP(B22,'[1]DADOS (OCULTAR)'!$Q$3:$S$136,3,0),"")</f>
        <v>9039744002642</v>
      </c>
      <c r="B22" s="4" t="str">
        <f>'[1]TCE - ANEXO IV - Preencher'!C31</f>
        <v>UPAE ESCADA - CG Nº 021/2022</v>
      </c>
      <c r="C22" s="4" t="str">
        <f>'[1]TCE - ANEXO IV - Preencher'!E31</f>
        <v>3.14 - Alimentação Preparada</v>
      </c>
      <c r="D22" s="3" t="str">
        <f>'[1]TCE - ANEXO IV - Preencher'!F31</f>
        <v>35.361.251/0001-86</v>
      </c>
      <c r="E22" s="5" t="str">
        <f>'[1]TCE - ANEXO IV - Preencher'!G31</f>
        <v>B D L COMERCIO DE ALIMENTOS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000003528</v>
      </c>
      <c r="I22" s="6" t="str">
        <f>IF('[1]TCE - ANEXO IV - Preencher'!K31="","",'[1]TCE - ANEXO IV - Preencher'!K31)</f>
        <v>04/11/2025</v>
      </c>
      <c r="J22" s="5" t="str">
        <f>'[1]TCE - ANEXO IV - Preencher'!L31</f>
        <v>26251135361251000186550010000035281018542584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1146</v>
      </c>
    </row>
    <row r="23" spans="1:12" s="8" customFormat="1" ht="19.5" customHeight="1" x14ac:dyDescent="0.25">
      <c r="A23" s="3">
        <f>IFERROR(VLOOKUP(B23,'[1]DADOS (OCULTAR)'!$Q$3:$S$136,3,0),"")</f>
        <v>9039744002642</v>
      </c>
      <c r="B23" s="4" t="str">
        <f>'[1]TCE - ANEXO IV - Preencher'!C32</f>
        <v>UPAE ESCADA - CG Nº 021/2022</v>
      </c>
      <c r="C23" s="4" t="str">
        <f>'[1]TCE - ANEXO IV - Preencher'!E32</f>
        <v>3.6 - Material de Expediente</v>
      </c>
      <c r="D23" s="3" t="str">
        <f>'[1]TCE - ANEXO IV - Preencher'!F32</f>
        <v>46.012.702/0001-96</v>
      </c>
      <c r="E23" s="5" t="str">
        <f>'[1]TCE - ANEXO IV - Preencher'!G32</f>
        <v>TEC EQUIPAMENTOS E SERVIÇOS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000002804</v>
      </c>
      <c r="I23" s="6" t="str">
        <f>IF('[1]TCE - ANEXO IV - Preencher'!K32="","",'[1]TCE - ANEXO IV - Preencher'!K32)</f>
        <v>23/10/2025</v>
      </c>
      <c r="J23" s="5" t="str">
        <f>'[1]TCE - ANEXO IV - Preencher'!L32</f>
        <v>35251046012702000196550010000028041109111166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150</v>
      </c>
    </row>
    <row r="24" spans="1:12" s="8" customFormat="1" ht="19.5" customHeight="1" x14ac:dyDescent="0.25">
      <c r="A24" s="3">
        <f>IFERROR(VLOOKUP(B24,'[1]DADOS (OCULTAR)'!$Q$3:$S$136,3,0),"")</f>
        <v>9039744002642</v>
      </c>
      <c r="B24" s="4" t="str">
        <f>'[1]TCE - ANEXO IV - Preencher'!C33</f>
        <v>UPAE ESCADA - CG Nº 021/2022</v>
      </c>
      <c r="C24" s="4" t="str">
        <f>'[1]TCE - ANEXO IV - Preencher'!E33</f>
        <v>3.6 - Material de Expediente</v>
      </c>
      <c r="D24" s="3" t="str">
        <f>'[1]TCE - ANEXO IV - Preencher'!F33</f>
        <v>42.561.028/0001-48</v>
      </c>
      <c r="E24" s="5" t="str">
        <f>'[1]TCE - ANEXO IV - Preencher'!G33</f>
        <v>42.561.028 DEBORA LUIZA GOMES ALBUQUERQUE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191</v>
      </c>
      <c r="I24" s="6" t="str">
        <f>IF('[1]TCE - ANEXO IV - Preencher'!K33="","",'[1]TCE - ANEXO IV - Preencher'!K33)</f>
        <v>18/11/2025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>26 - Pe</v>
      </c>
      <c r="L24" s="7">
        <f>'[1]TCE - ANEXO IV - Preencher'!N33</f>
        <v>1128.75</v>
      </c>
    </row>
    <row r="25" spans="1:12" s="8" customFormat="1" ht="19.5" customHeight="1" x14ac:dyDescent="0.25">
      <c r="A25" s="3">
        <f>IFERROR(VLOOKUP(B25,'[1]DADOS (OCULTAR)'!$Q$3:$S$136,3,0),"")</f>
        <v>9039744002642</v>
      </c>
      <c r="B25" s="4" t="str">
        <f>'[1]TCE - ANEXO IV - Preencher'!C34</f>
        <v>UPAE ESCADA - CG Nº 021/2022</v>
      </c>
      <c r="C25" s="4" t="str">
        <f>'[1]TCE - ANEXO IV - Preencher'!E34</f>
        <v>3.1 - Combustíveis e Lubrificantes Automotivos</v>
      </c>
      <c r="D25" s="3" t="str">
        <f>'[1]TCE - ANEXO IV - Preencher'!F34</f>
        <v>24.556.839/0001-79</v>
      </c>
      <c r="E25" s="5" t="str">
        <f>'[1]TCE - ANEXO IV - Preencher'!G34</f>
        <v>ARMAZEM COMERCIAL NOVO 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000013675</v>
      </c>
      <c r="I25" s="6" t="str">
        <f>IF('[1]TCE - ANEXO IV - Preencher'!K34="","",'[1]TCE - ANEXO IV - Preencher'!K34)</f>
        <v>06/11/2025</v>
      </c>
      <c r="J25" s="5" t="str">
        <f>'[1]TCE - ANEXO IV - Preencher'!L34</f>
        <v>26251124556839000179550010000136751032039000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228</v>
      </c>
    </row>
    <row r="26" spans="1:12" s="8" customFormat="1" ht="19.5" customHeight="1" x14ac:dyDescent="0.25">
      <c r="A26" s="3">
        <f>IFERROR(VLOOKUP(B26,'[1]DADOS (OCULTAR)'!$Q$3:$S$136,3,0),"")</f>
        <v>9039744002642</v>
      </c>
      <c r="B26" s="4" t="str">
        <f>'[1]TCE - ANEXO IV - Preencher'!C35</f>
        <v>UPAE ESCADA - CG Nº 021/2022</v>
      </c>
      <c r="C26" s="4" t="str">
        <f>'[1]TCE - ANEXO IV - Preencher'!E35</f>
        <v>3.1 - Combustíveis e Lubrificantes Automotivos</v>
      </c>
      <c r="D26" s="3" t="str">
        <f>'[1]TCE - ANEXO IV - Preencher'!F35</f>
        <v>11.601.184/0001-61</v>
      </c>
      <c r="E26" s="5" t="str">
        <f>'[1]TCE - ANEXO IV - Preencher'!G35</f>
        <v>ARLINDO DA FONSECA LINS &amp; CIA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22960</v>
      </c>
      <c r="I26" s="6" t="str">
        <f>IF('[1]TCE - ANEXO IV - Preencher'!K35="","",'[1]TCE - ANEXO IV - Preencher'!K35)</f>
        <v>24/11/2025</v>
      </c>
      <c r="J26" s="5" t="str">
        <f>'[1]TCE - ANEXO IV - Preencher'!L35</f>
        <v>26251111601184000161650100000229601000246339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113</v>
      </c>
    </row>
    <row r="27" spans="1:12" s="8" customFormat="1" ht="19.5" customHeight="1" x14ac:dyDescent="0.25">
      <c r="A27" s="3">
        <f>IFERROR(VLOOKUP(B27,'[1]DADOS (OCULTAR)'!$Q$3:$S$136,3,0),"")</f>
        <v>9039744002642</v>
      </c>
      <c r="B27" s="4" t="str">
        <f>'[1]TCE - ANEXO IV - Preencher'!C36</f>
        <v>UPAE ESCADA - CG Nº 021/2022</v>
      </c>
      <c r="C27" s="4" t="str">
        <f>'[1]TCE - ANEXO IV - Preencher'!E36</f>
        <v xml:space="preserve">3.9 - Material para Manutenção de Bens Imóveis </v>
      </c>
      <c r="D27" s="3" t="str">
        <f>'[1]TCE - ANEXO IV - Preencher'!F36</f>
        <v>51.413.651/0001-44</v>
      </c>
      <c r="E27" s="5" t="str">
        <f>'[1]TCE - ANEXO IV - Preencher'!G36</f>
        <v>PROSPEQTUS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000001529</v>
      </c>
      <c r="I27" s="6" t="str">
        <f>IF('[1]TCE - ANEXO IV - Preencher'!K36="","",'[1]TCE - ANEXO IV - Preencher'!K36)</f>
        <v>27/11/2025</v>
      </c>
      <c r="J27" s="5" t="str">
        <f>'[1]TCE - ANEXO IV - Preencher'!L36</f>
        <v>26251151413651000144550010000015291105290950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179.23</v>
      </c>
    </row>
    <row r="28" spans="1:12" s="8" customFormat="1" ht="19.5" customHeight="1" x14ac:dyDescent="0.25">
      <c r="A28" s="3">
        <f>IFERROR(VLOOKUP(B28,'[1]DADOS (OCULTAR)'!$Q$3:$S$136,3,0),"")</f>
        <v>9039744002642</v>
      </c>
      <c r="B28" s="4" t="str">
        <f>'[1]TCE - ANEXO IV - Preencher'!C37</f>
        <v>UPAE ESCADA - CG Nº 021/2022</v>
      </c>
      <c r="C28" s="4" t="str">
        <f>'[1]TCE - ANEXO IV - Preencher'!E37</f>
        <v xml:space="preserve">3.9 - Material para Manutenção de Bens Imóveis </v>
      </c>
      <c r="D28" s="3" t="str">
        <f>'[1]TCE - ANEXO IV - Preencher'!F37</f>
        <v>24.560.896/0001-21</v>
      </c>
      <c r="E28" s="5" t="str">
        <f>'[1]TCE - ANEXO IV - Preencher'!G37</f>
        <v>ROBERTA M OLIVEIRA DE LIRA COMERCIO E SERVICOS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000004020</v>
      </c>
      <c r="I28" s="6" t="str">
        <f>IF('[1]TCE - ANEXO IV - Preencher'!K37="","",'[1]TCE - ANEXO IV - Preencher'!K37)</f>
        <v>27/11/2025</v>
      </c>
      <c r="J28" s="5" t="str">
        <f>'[1]TCE - ANEXO IV - Preencher'!L37</f>
        <v>26251124560896000121550010000040201439298863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202.42</v>
      </c>
    </row>
    <row r="29" spans="1:12" s="8" customFormat="1" ht="19.5" customHeight="1" x14ac:dyDescent="0.25">
      <c r="A29" s="3">
        <f>IFERROR(VLOOKUP(B29,'[1]DADOS (OCULTAR)'!$Q$3:$S$136,3,0),"")</f>
        <v>9039744002642</v>
      </c>
      <c r="B29" s="4" t="str">
        <f>'[1]TCE - ANEXO IV - Preencher'!C38</f>
        <v>UPAE ESCADA - CG Nº 021/2022</v>
      </c>
      <c r="C29" s="4" t="str">
        <f>'[1]TCE - ANEXO IV - Preencher'!E38</f>
        <v xml:space="preserve">3.9 - Material para Manutenção de Bens Imóveis </v>
      </c>
      <c r="D29" s="3" t="str">
        <f>'[1]TCE - ANEXO IV - Preencher'!F38</f>
        <v>24.560.896/0001-21</v>
      </c>
      <c r="E29" s="5" t="str">
        <f>'[1]TCE - ANEXO IV - Preencher'!G38</f>
        <v>ROBERTA M OLIVEIRA DE LIRA COMERCIO E SERVICOS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0000042029</v>
      </c>
      <c r="I29" s="6" t="str">
        <f>IF('[1]TCE - ANEXO IV - Preencher'!K38="","",'[1]TCE - ANEXO IV - Preencher'!K38)</f>
        <v>28/11/2025</v>
      </c>
      <c r="J29" s="5" t="str">
        <f>'[1]TCE - ANEXO IV - Preencher'!L38</f>
        <v>26251124560896000121550010000040291130316699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160</v>
      </c>
    </row>
    <row r="30" spans="1:12" s="8" customFormat="1" ht="19.5" customHeight="1" x14ac:dyDescent="0.25">
      <c r="A30" s="3">
        <f>IFERROR(VLOOKUP(B30,'[1]DADOS (OCULTAR)'!$Q$3:$S$136,3,0),"")</f>
        <v>9039744002642</v>
      </c>
      <c r="B30" s="4" t="str">
        <f>'[1]TCE - ANEXO IV - Preencher'!C39</f>
        <v>UPAE ESCADA - CG Nº 021/2022</v>
      </c>
      <c r="C30" s="4" t="str">
        <f>'[1]TCE - ANEXO IV - Preencher'!E39</f>
        <v xml:space="preserve">3.9 - Material para Manutenção de Bens Imóveis </v>
      </c>
      <c r="D30" s="3" t="str">
        <f>'[1]TCE - ANEXO IV - Preencher'!F39</f>
        <v>24.556.839/0001-79</v>
      </c>
      <c r="E30" s="5" t="str">
        <f>'[1]TCE - ANEXO IV - Preencher'!G39</f>
        <v>ARMAZEM COMERCIAL NOVO 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000013675</v>
      </c>
      <c r="I30" s="6" t="str">
        <f>IF('[1]TCE - ANEXO IV - Preencher'!K39="","",'[1]TCE - ANEXO IV - Preencher'!K39)</f>
        <v>06/11/2025</v>
      </c>
      <c r="J30" s="5" t="str">
        <f>'[1]TCE - ANEXO IV - Preencher'!L39</f>
        <v>26251124556839000179550010000136751032039000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319.7</v>
      </c>
    </row>
    <row r="31" spans="1:12" s="8" customFormat="1" ht="19.5" customHeight="1" x14ac:dyDescent="0.25">
      <c r="A31" s="3">
        <f>IFERROR(VLOOKUP(B31,'[1]DADOS (OCULTAR)'!$Q$3:$S$136,3,0),"")</f>
        <v>9039744002642</v>
      </c>
      <c r="B31" s="4" t="str">
        <f>'[1]TCE - ANEXO IV - Preencher'!C40</f>
        <v>UPAE ESCADA - CG Nº 021/2022</v>
      </c>
      <c r="C31" s="4" t="str">
        <f>'[1]TCE - ANEXO IV - Preencher'!E40</f>
        <v xml:space="preserve">3.9 - Material para Manutenção de Bens Imóveis </v>
      </c>
      <c r="D31" s="3" t="str">
        <f>'[1]TCE - ANEXO IV - Preencher'!F40</f>
        <v>17.801.543/0001-00</v>
      </c>
      <c r="E31" s="5" t="str">
        <f>'[1]TCE - ANEXO IV - Preencher'!G40</f>
        <v>GILSON CRISTOVAO DE AGUIAR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003637</v>
      </c>
      <c r="I31" s="6" t="str">
        <f>IF('[1]TCE - ANEXO IV - Preencher'!K40="","",'[1]TCE - ANEXO IV - Preencher'!K40)</f>
        <v>12/11/2025</v>
      </c>
      <c r="J31" s="5" t="str">
        <f>'[1]TCE - ANEXO IV - Preencher'!L40</f>
        <v>26251117801543000100550010000036371165081970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657.06</v>
      </c>
    </row>
    <row r="32" spans="1:12" s="8" customFormat="1" ht="19.5" customHeight="1" x14ac:dyDescent="0.25">
      <c r="A32" s="3">
        <f>IFERROR(VLOOKUP(B32,'[1]DADOS (OCULTAR)'!$Q$3:$S$136,3,0),"")</f>
        <v>9039744002642</v>
      </c>
      <c r="B32" s="4" t="str">
        <f>'[1]TCE - ANEXO IV - Preencher'!C41</f>
        <v>UPAE ESCADA - CG Nº 021/2022</v>
      </c>
      <c r="C32" s="4" t="str">
        <f>'[1]TCE - ANEXO IV - Preencher'!E41</f>
        <v xml:space="preserve">3.9 - Material para Manutenção de Bens Imóveis </v>
      </c>
      <c r="D32" s="3" t="str">
        <f>'[1]TCE - ANEXO IV - Preencher'!F41</f>
        <v>03.666.136/0001-23</v>
      </c>
      <c r="E32" s="5" t="str">
        <f>'[1]TCE - ANEXO IV - Preencher'!G41</f>
        <v>ESPERANCA NORDESTE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1223519</v>
      </c>
      <c r="I32" s="6" t="str">
        <f>IF('[1]TCE - ANEXO IV - Preencher'!K41="","",'[1]TCE - ANEXO IV - Preencher'!K41)</f>
        <v>14/11/2025</v>
      </c>
      <c r="J32" s="5" t="str">
        <f>'[1]TCE - ANEXO IV - Preencher'!L41</f>
        <v>26251103666136000123550010012235191094077320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262.95999999999998</v>
      </c>
    </row>
    <row r="33" spans="1:12" s="8" customFormat="1" ht="19.5" customHeight="1" x14ac:dyDescent="0.25">
      <c r="A33" s="3">
        <f>IFERROR(VLOOKUP(B33,'[1]DADOS (OCULTAR)'!$Q$3:$S$136,3,0),"")</f>
        <v>9039744002642</v>
      </c>
      <c r="B33" s="4" t="str">
        <f>'[1]TCE - ANEXO IV - Preencher'!C42</f>
        <v>UPAE ESCADA - CG Nº 021/2022</v>
      </c>
      <c r="C33" s="4" t="str">
        <f>'[1]TCE - ANEXO IV - Preencher'!E42</f>
        <v xml:space="preserve">3.9 - Material para Manutenção de Bens Imóveis </v>
      </c>
      <c r="D33" s="3" t="str">
        <f>'[1]TCE - ANEXO IV - Preencher'!F42</f>
        <v>10.333.340/0001-98</v>
      </c>
      <c r="E33" s="5" t="str">
        <f>'[1]TCE - ANEXO IV - Preencher'!G42</f>
        <v>IZABELLE F F DE OLIVEIRA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152515</v>
      </c>
      <c r="I33" s="6" t="str">
        <f>IF('[1]TCE - ANEXO IV - Preencher'!K42="","",'[1]TCE - ANEXO IV - Preencher'!K42)</f>
        <v>24/11/2025</v>
      </c>
      <c r="J33" s="5" t="str">
        <f>'[1]TCE - ANEXO IV - Preencher'!L42</f>
        <v>26251110333340000198650010001528159002269270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29.4</v>
      </c>
    </row>
    <row r="34" spans="1:12" s="8" customFormat="1" ht="19.5" customHeight="1" x14ac:dyDescent="0.25">
      <c r="A34" s="3">
        <f>IFERROR(VLOOKUP(B34,'[1]DADOS (OCULTAR)'!$Q$3:$S$136,3,0),"")</f>
        <v>9039744002642</v>
      </c>
      <c r="B34" s="4" t="str">
        <f>'[1]TCE - ANEXO IV - Preencher'!C43</f>
        <v>UPAE ESCADA - CG Nº 021/2022</v>
      </c>
      <c r="C34" s="4" t="str">
        <f>'[1]TCE - ANEXO IV - Preencher'!E43</f>
        <v xml:space="preserve">3.9 - Material para Manutenção de Bens Imóveis </v>
      </c>
      <c r="D34" s="3" t="str">
        <f>'[1]TCE - ANEXO IV - Preencher'!F43</f>
        <v>41.248.067/0013-60</v>
      </c>
      <c r="E34" s="5" t="str">
        <f>'[1]TCE - ANEXO IV - Preencher'!G43</f>
        <v>FBS COMERCIO DE TINTAS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681</v>
      </c>
      <c r="I34" s="6" t="str">
        <f>IF('[1]TCE - ANEXO IV - Preencher'!K43="","",'[1]TCE - ANEXO IV - Preencher'!K43)</f>
        <v>11/11/2025</v>
      </c>
      <c r="J34" s="5" t="str">
        <f>'[1]TCE - ANEXO IV - Preencher'!L43</f>
        <v>26251141248067001360550010000006821206819790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1084.76</v>
      </c>
    </row>
    <row r="35" spans="1:12" s="8" customFormat="1" ht="19.5" customHeight="1" x14ac:dyDescent="0.25">
      <c r="A35" s="3">
        <f>IFERROR(VLOOKUP(B35,'[1]DADOS (OCULTAR)'!$Q$3:$S$136,3,0),"")</f>
        <v>9039744002642</v>
      </c>
      <c r="B35" s="4" t="str">
        <f>'[1]TCE - ANEXO IV - Preencher'!C44</f>
        <v>UPAE ESCADA - CG Nº 021/2022</v>
      </c>
      <c r="C35" s="4" t="str">
        <f>'[1]TCE - ANEXO IV - Preencher'!E44</f>
        <v xml:space="preserve">3.10 - Material para Manutenção de Bens Móveis </v>
      </c>
      <c r="D35" s="3" t="str">
        <f>'[1]TCE - ANEXO IV - Preencher'!F44</f>
        <v>11.849.935/0001-63</v>
      </c>
      <c r="E35" s="5" t="str">
        <f>'[1]TCE - ANEXO IV - Preencher'!G44</f>
        <v>LUCKY STORE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5701</v>
      </c>
      <c r="I35" s="6" t="str">
        <f>IF('[1]TCE - ANEXO IV - Preencher'!K44="","",'[1]TCE - ANEXO IV - Preencher'!K44)</f>
        <v>13/11/2025</v>
      </c>
      <c r="J35" s="5" t="str">
        <f>'[1]TCE - ANEXO IV - Preencher'!L44</f>
        <v>26251111849935000163550010000057011954061951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2440</v>
      </c>
    </row>
    <row r="36" spans="1:12" s="8" customFormat="1" ht="19.5" customHeight="1" x14ac:dyDescent="0.25">
      <c r="A36" s="3">
        <f>IFERROR(VLOOKUP(B36,'[1]DADOS (OCULTAR)'!$Q$3:$S$136,3,0),"")</f>
        <v>9039744002642</v>
      </c>
      <c r="B36" s="4" t="str">
        <f>'[1]TCE - ANEXO IV - Preencher'!C45</f>
        <v>UPAE ESCADA - CG Nº 021/2022</v>
      </c>
      <c r="C36" s="4" t="str">
        <f>'[1]TCE - ANEXO IV - Preencher'!E45</f>
        <v xml:space="preserve">3.10 - Material para Manutenção de Bens Móveis </v>
      </c>
      <c r="D36" s="3" t="str">
        <f>'[1]TCE - ANEXO IV - Preencher'!F45</f>
        <v>24.556.839/0001-79</v>
      </c>
      <c r="E36" s="5" t="str">
        <f>'[1]TCE - ANEXO IV - Preencher'!G45</f>
        <v>ARMAZEM COMERCIAL NOVO 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000013675</v>
      </c>
      <c r="I36" s="6" t="str">
        <f>IF('[1]TCE - ANEXO IV - Preencher'!K45="","",'[1]TCE - ANEXO IV - Preencher'!K45)</f>
        <v>06/11/2025</v>
      </c>
      <c r="J36" s="5" t="str">
        <f>'[1]TCE - ANEXO IV - Preencher'!L45</f>
        <v>26251124556839000179550010000136751032039000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28</v>
      </c>
    </row>
    <row r="37" spans="1:12" s="8" customFormat="1" ht="19.5" customHeight="1" x14ac:dyDescent="0.25">
      <c r="A37" s="3">
        <f>IFERROR(VLOOKUP(B37,'[1]DADOS (OCULTAR)'!$Q$3:$S$136,3,0),"")</f>
        <v>9039744002642</v>
      </c>
      <c r="B37" s="4" t="str">
        <f>'[1]TCE - ANEXO IV - Preencher'!C46</f>
        <v>UPAE ESCADA - CG Nº 021/2022</v>
      </c>
      <c r="C37" s="4" t="str">
        <f>'[1]TCE - ANEXO IV - Preencher'!E46</f>
        <v xml:space="preserve">3.8 - Uniformes, Tecidos e Aviamentos </v>
      </c>
      <c r="D37" s="3" t="str">
        <f>'[1]TCE - ANEXO IV - Preencher'!F46</f>
        <v>36.484.212/0001-39</v>
      </c>
      <c r="E37" s="5" t="str">
        <f>'[1]TCE - ANEXO IV - Preencher'!G46</f>
        <v>MANUEL LOPES PESSOA DE ARAUJO FILHO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000001775</v>
      </c>
      <c r="I37" s="6" t="str">
        <f>IF('[1]TCE - ANEXO IV - Preencher'!K46="","",'[1]TCE - ANEXO IV - Preencher'!K46)</f>
        <v>30/10/2025</v>
      </c>
      <c r="J37" s="5" t="str">
        <f>'[1]TCE - ANEXO IV - Preencher'!L46</f>
        <v>26251036484212000139550020000017751583900750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60</v>
      </c>
    </row>
    <row r="38" spans="1:12" s="8" customFormat="1" ht="19.5" customHeight="1" x14ac:dyDescent="0.25">
      <c r="A38" s="3">
        <f>IFERROR(VLOOKUP(B38,'[1]DADOS (OCULTAR)'!$Q$3:$S$136,3,0),"")</f>
        <v>9039744002642</v>
      </c>
      <c r="B38" s="4" t="str">
        <f>'[1]TCE - ANEXO IV - Preencher'!C47</f>
        <v>UPAE ESCADA - CG Nº 021/2022</v>
      </c>
      <c r="C38" s="4" t="str">
        <f>'[1]TCE - ANEXO IV - Preencher'!E47</f>
        <v xml:space="preserve">3.8 - Uniformes, Tecidos e Aviamentos </v>
      </c>
      <c r="D38" s="3" t="str">
        <f>'[1]TCE - ANEXO IV - Preencher'!F47</f>
        <v>36.484.212/0001-39</v>
      </c>
      <c r="E38" s="5" t="str">
        <f>'[1]TCE - ANEXO IV - Preencher'!G47</f>
        <v>MANUEL LOPES PESSOA DE ARAUJO FILHO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000001806</v>
      </c>
      <c r="I38" s="6" t="str">
        <f>IF('[1]TCE - ANEXO IV - Preencher'!K47="","",'[1]TCE - ANEXO IV - Preencher'!K47)</f>
        <v>27/11/2025</v>
      </c>
      <c r="J38" s="5" t="str">
        <f>'[1]TCE - ANEXO IV - Preencher'!L47</f>
        <v>26251136484212000139550020000018061722083049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2450</v>
      </c>
    </row>
    <row r="39" spans="1:12" s="8" customFormat="1" ht="19.5" customHeight="1" x14ac:dyDescent="0.25">
      <c r="A39" s="3">
        <f>IFERROR(VLOOKUP(B39,'[1]DADOS (OCULTAR)'!$Q$3:$S$136,3,0),"")</f>
        <v>9039744002642</v>
      </c>
      <c r="B39" s="4" t="str">
        <f>'[1]TCE - ANEXO IV - Preencher'!C48</f>
        <v>UPAE ESCADA - CG Nº 021/2022</v>
      </c>
      <c r="C39" s="4" t="str">
        <f>'[1]TCE - ANEXO IV - Preencher'!E48</f>
        <v xml:space="preserve">3.8 - Uniformes, Tecidos e Aviamentos </v>
      </c>
      <c r="D39" s="3" t="str">
        <f>'[1]TCE - ANEXO IV - Preencher'!F48</f>
        <v>00.714.582/0001-78</v>
      </c>
      <c r="E39" s="5" t="str">
        <f>'[1]TCE - ANEXO IV - Preencher'!G48</f>
        <v>MANOEL P DA SILVA EXTINTORES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000002979</v>
      </c>
      <c r="I39" s="6" t="str">
        <f>IF('[1]TCE - ANEXO IV - Preencher'!K48="","",'[1]TCE - ANEXO IV - Preencher'!K48)</f>
        <v>21/11/2025</v>
      </c>
      <c r="J39" s="5" t="str">
        <f>'[1]TCE - ANEXO IV - Preencher'!L48</f>
        <v>26251100714582000178550010000029791378235014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80</v>
      </c>
    </row>
    <row r="40" spans="1:12" s="8" customFormat="1" ht="19.5" customHeight="1" x14ac:dyDescent="0.25">
      <c r="A40" s="3">
        <f>IFERROR(VLOOKUP(B40,'[1]DADOS (OCULTAR)'!$Q$3:$S$136,3,0),"")</f>
        <v>9039744002642</v>
      </c>
      <c r="B40" s="4" t="str">
        <f>'[1]TCE - ANEXO IV - Preencher'!C49</f>
        <v>UPAE ESCADA - CG Nº 021/2022</v>
      </c>
      <c r="C40" s="4" t="str">
        <f>'[1]TCE - ANEXO IV - Preencher'!E49</f>
        <v>6 - Equipamento e Material Permanente</v>
      </c>
      <c r="D40" s="3" t="str">
        <f>'[1]TCE - ANEXO IV - Preencher'!F49</f>
        <v>11.405.384/0001-49</v>
      </c>
      <c r="E40" s="5" t="str">
        <f>'[1]TCE - ANEXO IV - Preencher'!G49</f>
        <v>ALFA MED SISTEMAS MEDICOS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000027644</v>
      </c>
      <c r="I40" s="6" t="str">
        <f>IF('[1]TCE - ANEXO IV - Preencher'!K49="","",'[1]TCE - ANEXO IV - Preencher'!K49)</f>
        <v>18/11/2025</v>
      </c>
      <c r="J40" s="5" t="str">
        <f>'[1]TCE - ANEXO IV - Preencher'!L49</f>
        <v>31251111405384000149550010000276441687696696</v>
      </c>
      <c r="K40" s="5" t="str">
        <f>IF(F40="B",LEFT('[1]TCE - ANEXO IV - Preencher'!M49,2),IF(F40="S",LEFT('[1]TCE - ANEXO IV - Preencher'!M49,7),IF('[1]TCE - ANEXO IV - Preencher'!H49="","")))</f>
        <v>31</v>
      </c>
      <c r="L40" s="7">
        <f>'[1]TCE - ANEXO IV - Preencher'!N49</f>
        <v>11600</v>
      </c>
    </row>
    <row r="41" spans="1:12" s="8" customFormat="1" ht="19.5" customHeight="1" x14ac:dyDescent="0.25">
      <c r="A41" s="3" t="str">
        <f>IFERROR(VLOOKUP(B41,'[1]DADOS (OCULTAR)'!$Q$3:$S$136,3,0),"")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>
        <f>IFERROR(VLOOKUP(B42,'[1]DADOS (OCULTAR)'!$Q$3:$S$136,3,0),"")</f>
        <v>9039744002642</v>
      </c>
      <c r="B42" s="4" t="str">
        <f>'[1]TCE - ANEXO IV - Preencher'!C51</f>
        <v>UPAE ESCADA - CG Nº 021/2022</v>
      </c>
      <c r="C42" s="4" t="str">
        <f>'[1]TCE - ANEXO IV - Preencher'!E51</f>
        <v>6 - Equipamento e Material Permanente</v>
      </c>
      <c r="D42" s="3">
        <f>'[1]TCE - ANEXO IV - Preencher'!F51</f>
        <v>89281414000140</v>
      </c>
      <c r="E42" s="5" t="str">
        <f>'[1]TCE - ANEXO IV - Preencher'!G51</f>
        <v>MARTINATO MAQUINAS DE PRECISAO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51234</v>
      </c>
      <c r="I42" s="6" t="str">
        <f>IF('[1]TCE - ANEXO IV - Preencher'!K51="","",'[1]TCE - ANEXO IV - Preencher'!K51)</f>
        <v>10/11/2025</v>
      </c>
      <c r="J42" s="5" t="str">
        <f>'[1]TCE - ANEXO IV - Preencher'!L51</f>
        <v>43251189281414000140550030000512341504086501</v>
      </c>
      <c r="K42" s="5" t="str">
        <f>IF(F42="B",LEFT('[1]TCE - ANEXO IV - Preencher'!M51,2),IF(F42="S",LEFT('[1]TCE - ANEXO IV - Preencher'!M51,7),IF('[1]TCE - ANEXO IV - Preencher'!H51="","")))</f>
        <v>43</v>
      </c>
      <c r="L42" s="7">
        <f>'[1]TCE - ANEXO IV - Preencher'!N51</f>
        <v>2425.12</v>
      </c>
    </row>
    <row r="43" spans="1:12" s="8" customFormat="1" ht="19.5" customHeight="1" x14ac:dyDescent="0.25">
      <c r="A43" s="3" t="str">
        <f>IFERROR(VLOOKUP(B43,'[1]DADOS (OCULTAR)'!$Q$3:$S$136,3,0),"")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(OCULTAR)'!$Q$3:$S$136,3,0),"")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>
        <f>IFERROR(VLOOKUP(B45,'[1]DADOS (OCULTAR)'!$Q$3:$S$136,3,0),"")</f>
        <v>9039744002642</v>
      </c>
      <c r="B45" s="4" t="str">
        <f>'[1]TCE - ANEXO IV - Preencher'!C54</f>
        <v>UPAE ESCADA - CG Nº 021/2022</v>
      </c>
      <c r="C45" s="4" t="str">
        <f>'[1]TCE - ANEXO IV - Preencher'!E54</f>
        <v>5.18 - Teledonia Fixa</v>
      </c>
      <c r="D45" s="3">
        <f>'[1]TCE - ANEXO IV - Preencher'!F54</f>
        <v>41644220000135</v>
      </c>
      <c r="E45" s="5" t="str">
        <f>'[1]TCE - ANEXO IV - Preencher'!G54</f>
        <v>DB3 SERVIÇOS E TELECOMUNIUCAÇÕES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14475</v>
      </c>
      <c r="I45" s="6">
        <f>IF('[1]TCE - ANEXO IV - Preencher'!K54="","",'[1]TCE - ANEXO IV - Preencher'!K54)</f>
        <v>45999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2304400</v>
      </c>
      <c r="L45" s="7">
        <f>'[1]TCE - ANEXO IV - Preencher'!N54</f>
        <v>950</v>
      </c>
    </row>
    <row r="46" spans="1:12" s="8" customFormat="1" ht="19.5" customHeight="1" x14ac:dyDescent="0.25">
      <c r="A46" s="3">
        <f>IFERROR(VLOOKUP(B46,'[1]DADOS (OCULTAR)'!$Q$3:$S$136,3,0),"")</f>
        <v>9039744002642</v>
      </c>
      <c r="B46" s="4" t="str">
        <f>'[1]TCE - ANEXO IV - Preencher'!C55</f>
        <v>UPAE ESCADA - CG Nº 021/2022</v>
      </c>
      <c r="C46" s="4" t="str">
        <f>'[1]TCE - ANEXO IV - Preencher'!E55</f>
        <v>5.3 - Locação de Máquinas e Equipamentos</v>
      </c>
      <c r="D46" s="3">
        <f>'[1]TCE - ANEXO IV - Preencher'!F55</f>
        <v>26081685000131</v>
      </c>
      <c r="E46" s="5" t="str">
        <f>'[1]TCE - ANEXO IV - Preencher'!G55</f>
        <v>CG REFRIGERAÇÕES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27807</v>
      </c>
      <c r="I46" s="6">
        <f>IF('[1]TCE - ANEXO IV - Preencher'!K55="","",'[1]TCE - ANEXO IV - Preencher'!K55)</f>
        <v>45993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320</v>
      </c>
    </row>
    <row r="47" spans="1:12" s="8" customFormat="1" ht="19.5" customHeight="1" x14ac:dyDescent="0.25">
      <c r="A47" s="3">
        <f>IFERROR(VLOOKUP(B47,'[1]DADOS (OCULTAR)'!$Q$3:$S$136,3,0),"")</f>
        <v>9039744002642</v>
      </c>
      <c r="B47" s="4" t="str">
        <f>'[1]TCE - ANEXO IV - Preencher'!C56</f>
        <v>UPAE ESCADA - CG Nº 021/2022</v>
      </c>
      <c r="C47" s="4" t="str">
        <f>'[1]TCE - ANEXO IV - Preencher'!E56</f>
        <v>5.3 - Locação de Máquinas e Equipamentos</v>
      </c>
      <c r="D47" s="3">
        <f>'[1]TCE - ANEXO IV - Preencher'!F56</f>
        <v>5097661000109</v>
      </c>
      <c r="E47" s="5" t="str">
        <f>'[1]TCE - ANEXO IV - Preencher'!G56</f>
        <v>CONTAGE Consultoria em Telecomunicações e Monitoramento Ltd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FAT111749</v>
      </c>
      <c r="I47" s="6">
        <f>IF('[1]TCE - ANEXO IV - Preencher'!K56="","",'[1]TCE - ANEXO IV - Preencher'!K56)</f>
        <v>45972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2605202</v>
      </c>
      <c r="L47" s="7">
        <f>'[1]TCE - ANEXO IV - Preencher'!N56</f>
        <v>275</v>
      </c>
    </row>
    <row r="48" spans="1:12" s="8" customFormat="1" ht="19.5" customHeight="1" x14ac:dyDescent="0.25">
      <c r="A48" s="3">
        <f>IFERROR(VLOOKUP(B48,'[1]DADOS (OCULTAR)'!$Q$3:$S$136,3,0),"")</f>
        <v>9039744002642</v>
      </c>
      <c r="B48" s="4" t="str">
        <f>'[1]TCE - ANEXO IV - Preencher'!C57</f>
        <v>UPAE ESCADA - CG Nº 021/2022</v>
      </c>
      <c r="C48" s="4" t="str">
        <f>'[1]TCE - ANEXO IV - Preencher'!E57</f>
        <v>5.99 - Outros Serviços de Terceiros Pessoa Jurídica</v>
      </c>
      <c r="D48" s="3" t="str">
        <f>'[1]TCE - ANEXO IV - Preencher'!F57</f>
        <v xml:space="preserve">10.473.437/0001-04 </v>
      </c>
      <c r="E48" s="5" t="str">
        <f>'[1]TCE - ANEXO IV - Preencher'!G57</f>
        <v>FOTO BELEZA ARTES COMERCIO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6</v>
      </c>
      <c r="I48" s="6">
        <f>IF('[1]TCE - ANEXO IV - Preencher'!K57="","",'[1]TCE - ANEXO IV - Preencher'!K57)</f>
        <v>45992</v>
      </c>
      <c r="J48" s="5" t="str">
        <f>'[1]TCE - ANEXO IV - Preencher'!L57</f>
        <v>261160622104734370001040000000000006251 26627925712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16</v>
      </c>
    </row>
    <row r="49" spans="1:12" s="8" customFormat="1" ht="19.5" customHeight="1" x14ac:dyDescent="0.25">
      <c r="A49" s="3">
        <f>IFERROR(VLOOKUP(B49,'[1]DADOS (OCULTAR)'!$Q$3:$S$136,3,0),"")</f>
        <v>9039744002642</v>
      </c>
      <c r="B49" s="4" t="str">
        <f>'[1]TCE - ANEXO IV - Preencher'!C58</f>
        <v>UPAE ESCADA - CG Nº 021/2022</v>
      </c>
      <c r="C49" s="4" t="str">
        <f>'[1]TCE - ANEXO IV - Preencher'!E58</f>
        <v>5.17 - Manutenção de Software, Certificação Digital e Microfilmagem</v>
      </c>
      <c r="D49" s="3">
        <f>'[1]TCE - ANEXO IV - Preencher'!F58</f>
        <v>12499520000170</v>
      </c>
      <c r="E49" s="5" t="str">
        <f>'[1]TCE - ANEXO IV - Preencher'!G58</f>
        <v>CLICKSIGN GESTAO DE DOCUMENTOS S/A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211062</v>
      </c>
      <c r="I49" s="6">
        <f>IF('[1]TCE - ANEXO IV - Preencher'!K58="","",'[1]TCE - ANEXO IV - Preencher'!K58)</f>
        <v>45992</v>
      </c>
      <c r="J49" s="5" t="str">
        <f>'[1]TCE - ANEXO IV - Preencher'!L58</f>
        <v>207W.3758.4676.6954199-W</v>
      </c>
      <c r="K49" s="5" t="str">
        <f>IF(F49="B",LEFT('[1]TCE - ANEXO IV - Preencher'!M58,2),IF(F49="S",LEFT('[1]TCE - ANEXO IV - Preencher'!M58,7),IF('[1]TCE - ANEXO IV - Preencher'!H58="","")))</f>
        <v>3505708</v>
      </c>
      <c r="L49" s="7">
        <f>'[1]TCE - ANEXO IV - Preencher'!N58</f>
        <v>99.03</v>
      </c>
    </row>
    <row r="50" spans="1:12" s="8" customFormat="1" ht="19.5" customHeight="1" x14ac:dyDescent="0.25">
      <c r="A50" s="3">
        <f>IFERROR(VLOOKUP(B50,'[1]DADOS (OCULTAR)'!$Q$3:$S$136,3,0),"")</f>
        <v>9039744002642</v>
      </c>
      <c r="B50" s="4" t="str">
        <f>'[1]TCE - ANEXO IV - Preencher'!C59</f>
        <v>UPAE ESCADA - CG Nº 021/2022</v>
      </c>
      <c r="C50" s="4" t="str">
        <f>'[1]TCE - ANEXO IV - Preencher'!E59</f>
        <v>5.10 - Detetização/Tratamento de Resíduos e Afins</v>
      </c>
      <c r="D50" s="3" t="str">
        <f>'[1]TCE - ANEXO IV - Preencher'!F59</f>
        <v>11.863.530/0001-80</v>
      </c>
      <c r="E50" s="5" t="str">
        <f>'[1]TCE - ANEXO IV - Preencher'!G59</f>
        <v>BRASCON GESTAO AMBIENTAL LTDA.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271081</v>
      </c>
      <c r="I50" s="6">
        <f>IF('[1]TCE - ANEXO IV - Preencher'!K59="","",'[1]TCE - ANEXO IV - Preencher'!K59)</f>
        <v>45994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2611309</v>
      </c>
      <c r="L50" s="7">
        <f>'[1]TCE - ANEXO IV - Preencher'!N59</f>
        <v>75.849999999999994</v>
      </c>
    </row>
    <row r="51" spans="1:12" s="8" customFormat="1" ht="19.5" customHeight="1" x14ac:dyDescent="0.25">
      <c r="A51" s="3">
        <f>IFERROR(VLOOKUP(B51,'[1]DADOS (OCULTAR)'!$Q$3:$S$136,3,0),"")</f>
        <v>9039744002642</v>
      </c>
      <c r="B51" s="4" t="str">
        <f>'[1]TCE - ANEXO IV - Preencher'!C60</f>
        <v>UPAE ESCADA - CG Nº 021/2022</v>
      </c>
      <c r="C51" s="4" t="str">
        <f>'[1]TCE - ANEXO IV - Preencher'!E60</f>
        <v>5.17 - Manutenção de Software, Certificação Digital e Microfilmagem</v>
      </c>
      <c r="D51" s="3" t="str">
        <f>'[1]TCE - ANEXO IV - Preencher'!F60</f>
        <v xml:space="preserve">05.020.356/0001-00 </v>
      </c>
      <c r="E51" s="5" t="str">
        <f>'[1]TCE - ANEXO IV - Preencher'!G60</f>
        <v xml:space="preserve">BID COMERCIO E SERVICOS EM TECHOLOGIA DA INFORMACAO LTD 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08650</v>
      </c>
      <c r="I51" s="6">
        <f>IF('[1]TCE - ANEXO IV - Preencher'!K60="","",'[1]TCE - ANEXO IV - Preencher'!K60)</f>
        <v>45992</v>
      </c>
      <c r="J51" s="5" t="str">
        <f>'[1]TCE - ANEXO IV - Preencher'!L60</f>
        <v xml:space="preserve">J7RJ-6C8Z 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385.33</v>
      </c>
    </row>
    <row r="52" spans="1:12" s="8" customFormat="1" ht="19.5" customHeight="1" x14ac:dyDescent="0.25">
      <c r="A52" s="3">
        <f>IFERROR(VLOOKUP(B52,'[1]DADOS (OCULTAR)'!$Q$3:$S$136,3,0),"")</f>
        <v>9039744002642</v>
      </c>
      <c r="B52" s="4" t="str">
        <f>'[1]TCE - ANEXO IV - Preencher'!C61</f>
        <v>UPAE ESCADA - CG Nº 021/2022</v>
      </c>
      <c r="C52" s="4" t="str">
        <f>'[1]TCE - ANEXO IV - Preencher'!E61</f>
        <v>5.17 - Manutenção de Software, Certificação Digital e Microfilmagem</v>
      </c>
      <c r="D52" s="3">
        <f>'[1]TCE - ANEXO IV - Preencher'!F61</f>
        <v>4069709000102</v>
      </c>
      <c r="E52" s="5" t="str">
        <f>'[1]TCE - ANEXO IV - Preencher'!G61</f>
        <v>BIONEXO S.A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500122</v>
      </c>
      <c r="I52" s="6">
        <f>IF('[1]TCE - ANEXO IV - Preencher'!K61="","",'[1]TCE - ANEXO IV - Preencher'!K61)</f>
        <v>45964</v>
      </c>
      <c r="J52" s="5" t="str">
        <f>'[1]TCE - ANEXO IV - Preencher'!L61</f>
        <v>BS74-YRNS</v>
      </c>
      <c r="K52" s="5" t="str">
        <f>IF(F52="B",LEFT('[1]TCE - ANEXO IV - Preencher'!M61,2),IF(F52="S",LEFT('[1]TCE - ANEXO IV - Preencher'!M61,7),IF('[1]TCE - ANEXO IV - Preencher'!H61="","")))</f>
        <v>3550308</v>
      </c>
      <c r="L52" s="7">
        <f>'[1]TCE - ANEXO IV - Preencher'!N61</f>
        <v>1097.23</v>
      </c>
    </row>
    <row r="53" spans="1:12" s="8" customFormat="1" ht="19.5" customHeight="1" x14ac:dyDescent="0.25">
      <c r="A53" s="3">
        <f>IFERROR(VLOOKUP(B53,'[1]DADOS (OCULTAR)'!$Q$3:$S$136,3,0),"")</f>
        <v>9039744002642</v>
      </c>
      <c r="B53" s="4" t="str">
        <f>'[1]TCE - ANEXO IV - Preencher'!C62</f>
        <v>UPAE ESCADA - CG Nº 021/2022</v>
      </c>
      <c r="C53" s="4" t="str">
        <f>'[1]TCE - ANEXO IV - Preencher'!E62</f>
        <v>5.2 - Serviços Técnicos Profissionais</v>
      </c>
      <c r="D53" s="3" t="str">
        <f>'[1]TCE - ANEXO IV - Preencher'!F62</f>
        <v>35.521.046/0001-30</v>
      </c>
      <c r="E53" s="5" t="str">
        <f>'[1]TCE - ANEXO IV - Preencher'!G62</f>
        <v xml:space="preserve">TGI - CONSULTORIA EM GESTAO EMPRESARIAL LTDA 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27503</v>
      </c>
      <c r="I53" s="6">
        <f>IF('[1]TCE - ANEXO IV - Preencher'!K62="","",'[1]TCE - ANEXO IV - Preencher'!K62)</f>
        <v>45996</v>
      </c>
      <c r="J53" s="5" t="str">
        <f>'[1]TCE - ANEXO IV - Preencher'!L62</f>
        <v xml:space="preserve">BXX1-K5HQ 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3600</v>
      </c>
    </row>
    <row r="54" spans="1:12" s="8" customFormat="1" ht="19.5" customHeight="1" x14ac:dyDescent="0.25">
      <c r="A54" s="3">
        <f>IFERROR(VLOOKUP(B54,'[1]DADOS (OCULTAR)'!$Q$3:$S$136,3,0),"")</f>
        <v>9039744002642</v>
      </c>
      <c r="B54" s="4" t="str">
        <f>'[1]TCE - ANEXO IV - Preencher'!C63</f>
        <v>UPAE ESCADA - CG Nº 021/2022</v>
      </c>
      <c r="C54" s="4" t="str">
        <f>'[1]TCE - ANEXO IV - Preencher'!E63</f>
        <v>5.17 - Manutenção de Software, Certificação Digital e Microfilmagem</v>
      </c>
      <c r="D54" s="3" t="str">
        <f>'[1]TCE - ANEXO IV - Preencher'!F63</f>
        <v>07.358.108/0001-08</v>
      </c>
      <c r="E54" s="5" t="str">
        <f>'[1]TCE - ANEXO IV - Preencher'!G63</f>
        <v>EVEO S.A.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72257</v>
      </c>
      <c r="I54" s="6">
        <f>IF('[1]TCE - ANEXO IV - Preencher'!K63="","",'[1]TCE - ANEXO IV - Preencher'!K63)</f>
        <v>45992</v>
      </c>
      <c r="J54" s="5" t="str">
        <f>'[1]TCE - ANEXO IV - Preencher'!L63</f>
        <v>CVCX-6WGB</v>
      </c>
      <c r="K54" s="5" t="str">
        <f>IF(F54="B",LEFT('[1]TCE - ANEXO IV - Preencher'!M63,2),IF(F54="S",LEFT('[1]TCE - ANEXO IV - Preencher'!M63,7),IF('[1]TCE - ANEXO IV - Preencher'!H63="","")))</f>
        <v>3550308</v>
      </c>
      <c r="L54" s="7">
        <f>'[1]TCE - ANEXO IV - Preencher'!N63</f>
        <v>215.9</v>
      </c>
    </row>
    <row r="55" spans="1:12" s="8" customFormat="1" ht="19.5" customHeight="1" x14ac:dyDescent="0.25">
      <c r="A55" s="3">
        <f>IFERROR(VLOOKUP(B55,'[1]DADOS (OCULTAR)'!$Q$3:$S$136,3,0),"")</f>
        <v>9039744002642</v>
      </c>
      <c r="B55" s="4" t="str">
        <f>'[1]TCE - ANEXO IV - Preencher'!C64</f>
        <v>UPAE ESCADA - CG Nº 021/2022</v>
      </c>
      <c r="C55" s="4" t="str">
        <f>'[1]TCE - ANEXO IV - Preencher'!E64</f>
        <v>5.17 - Manutenção de Software, Certificação Digital e Microfilmagem</v>
      </c>
      <c r="D55" s="3" t="str">
        <f>'[1]TCE - ANEXO IV - Preencher'!F64</f>
        <v>23.064.331/0001-90</v>
      </c>
      <c r="E55" s="5" t="str">
        <f>'[1]TCE - ANEXO IV - Preencher'!G64</f>
        <v>FLOWTI TECNOLOGIA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11737</v>
      </c>
      <c r="I55" s="6">
        <f>IF('[1]TCE - ANEXO IV - Preencher'!K64="","",'[1]TCE - ANEXO IV - Preencher'!K64)</f>
        <v>45992</v>
      </c>
      <c r="J55" s="5" t="str">
        <f>'[1]TCE - ANEXO IV - Preencher'!L64</f>
        <v>8055 0112 2511 5641 0602 3064 3312 0251 2730 6589</v>
      </c>
      <c r="K55" s="5" t="str">
        <f>IF(F55="B",LEFT('[1]TCE - ANEXO IV - Preencher'!M64,2),IF(F55="S",LEFT('[1]TCE - ANEXO IV - Preencher'!M64,7),IF('[1]TCE - ANEXO IV - Preencher'!H64="","")))</f>
        <v>4202909</v>
      </c>
      <c r="L55" s="7">
        <f>'[1]TCE - ANEXO IV - Preencher'!N64</f>
        <v>186.67</v>
      </c>
    </row>
    <row r="56" spans="1:12" s="8" customFormat="1" ht="19.5" customHeight="1" x14ac:dyDescent="0.25">
      <c r="A56" s="3">
        <f>IFERROR(VLOOKUP(B56,'[1]DADOS (OCULTAR)'!$Q$3:$S$136,3,0),"")</f>
        <v>9039744002642</v>
      </c>
      <c r="B56" s="4" t="str">
        <f>'[1]TCE - ANEXO IV - Preencher'!C65</f>
        <v>UPAE ESCADA - CG Nº 021/2022</v>
      </c>
      <c r="C56" s="4" t="str">
        <f>'[1]TCE - ANEXO IV - Preencher'!E65</f>
        <v>5.17 - Manutenção de Software, Certificação Digital e Microfilmagem</v>
      </c>
      <c r="D56" s="3" t="str">
        <f>'[1]TCE - ANEXO IV - Preencher'!F65</f>
        <v>23.064.331/0001-90</v>
      </c>
      <c r="E56" s="5" t="str">
        <f>'[1]TCE - ANEXO IV - Preencher'!G65</f>
        <v>FLOWTI TECNOLOGIA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11780</v>
      </c>
      <c r="I56" s="6">
        <f>IF('[1]TCE - ANEXO IV - Preencher'!K65="","",'[1]TCE - ANEXO IV - Preencher'!K65)</f>
        <v>45992</v>
      </c>
      <c r="J56" s="5" t="str">
        <f>'[1]TCE - ANEXO IV - Preencher'!L65</f>
        <v>8055 0112 2512 0437 6002 3064 3312 0251 2730 6532</v>
      </c>
      <c r="K56" s="5" t="str">
        <f>IF(F56="B",LEFT('[1]TCE - ANEXO IV - Preencher'!M65,2),IF(F56="S",LEFT('[1]TCE - ANEXO IV - Preencher'!M65,7),IF('[1]TCE - ANEXO IV - Preencher'!H65="","")))</f>
        <v>4202909</v>
      </c>
      <c r="L56" s="7">
        <f>'[1]TCE - ANEXO IV - Preencher'!N65</f>
        <v>55.1</v>
      </c>
    </row>
    <row r="57" spans="1:12" s="8" customFormat="1" ht="19.5" customHeight="1" x14ac:dyDescent="0.25">
      <c r="A57" s="3">
        <f>IFERROR(VLOOKUP(B57,'[1]DADOS (OCULTAR)'!$Q$3:$S$136,3,0),"")</f>
        <v>9039744002642</v>
      </c>
      <c r="B57" s="4" t="str">
        <f>'[1]TCE - ANEXO IV - Preencher'!C66</f>
        <v>UPAE ESCADA - CG Nº 021/2022</v>
      </c>
      <c r="C57" s="4" t="str">
        <f>'[1]TCE - ANEXO IV - Preencher'!E66</f>
        <v>5.17 - Manutenção de Software, Certificação Digital e Microfilmagem</v>
      </c>
      <c r="D57" s="3" t="str">
        <f>'[1]TCE - ANEXO IV - Preencher'!F66</f>
        <v>23.064.331/0001-90</v>
      </c>
      <c r="E57" s="5" t="str">
        <f>'[1]TCE - ANEXO IV - Preencher'!G66</f>
        <v>FLOWTI TECNOLOGIA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12063</v>
      </c>
      <c r="I57" s="6">
        <f>IF('[1]TCE - ANEXO IV - Preencher'!K66="","",'[1]TCE - ANEXO IV - Preencher'!K66)</f>
        <v>45992</v>
      </c>
      <c r="J57" s="5" t="str">
        <f>'[1]TCE - ANEXO IV - Preencher'!L66</f>
        <v>8055 0112 2513 0338 5402 3064 3312 0251 2730 7815</v>
      </c>
      <c r="K57" s="5" t="str">
        <f>IF(F57="B",LEFT('[1]TCE - ANEXO IV - Preencher'!M66,2),IF(F57="S",LEFT('[1]TCE - ANEXO IV - Preencher'!M66,7),IF('[1]TCE - ANEXO IV - Preencher'!H66="","")))</f>
        <v>4202909</v>
      </c>
      <c r="L57" s="7">
        <f>'[1]TCE - ANEXO IV - Preencher'!N66</f>
        <v>3960.63</v>
      </c>
    </row>
    <row r="58" spans="1:12" s="8" customFormat="1" ht="19.5" customHeight="1" x14ac:dyDescent="0.25">
      <c r="A58" s="3">
        <f>IFERROR(VLOOKUP(B58,'[1]DADOS (OCULTAR)'!$Q$3:$S$136,3,0),"")</f>
        <v>9039744002642</v>
      </c>
      <c r="B58" s="4" t="str">
        <f>'[1]TCE - ANEXO IV - Preencher'!C67</f>
        <v>UPAE ESCADA - CG Nº 021/2022</v>
      </c>
      <c r="C58" s="4" t="str">
        <f>'[1]TCE - ANEXO IV - Preencher'!E67</f>
        <v>5.17 - Manutenção de Software, Certificação Digital e Microfilmagem</v>
      </c>
      <c r="D58" s="3" t="str">
        <f>'[1]TCE - ANEXO IV - Preencher'!F67</f>
        <v xml:space="preserve"> 05.620.302/0002-67</v>
      </c>
      <c r="E58" s="5" t="str">
        <f>'[1]TCE - ANEXO IV - Preencher'!G67</f>
        <v>GREEN PAPER FREE SOLUCOES SEM PAPEL LTD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29</v>
      </c>
      <c r="I58" s="6">
        <f>IF('[1]TCE - ANEXO IV - Preencher'!K67="","",'[1]TCE - ANEXO IV - Preencher'!K67)</f>
        <v>45997</v>
      </c>
      <c r="J58" s="5" t="str">
        <f>'[1]TCE - ANEXO IV - Preencher'!L67</f>
        <v>CPUK03772</v>
      </c>
      <c r="K58" s="5" t="str">
        <f>IF(F58="B",LEFT('[1]TCE - ANEXO IV - Preencher'!M67,2),IF(F58="S",LEFT('[1]TCE - ANEXO IV - Preencher'!M67,7),IF('[1]TCE - ANEXO IV - Preencher'!H67="","")))</f>
        <v>2606002</v>
      </c>
      <c r="L58" s="7">
        <f>'[1]TCE - ANEXO IV - Preencher'!N67</f>
        <v>2090</v>
      </c>
    </row>
    <row r="59" spans="1:12" s="8" customFormat="1" ht="19.5" customHeight="1" x14ac:dyDescent="0.25">
      <c r="A59" s="3">
        <f>IFERROR(VLOOKUP(B59,'[1]DADOS (OCULTAR)'!$Q$3:$S$136,3,0),"")</f>
        <v>9039744002642</v>
      </c>
      <c r="B59" s="4" t="str">
        <f>'[1]TCE - ANEXO IV - Preencher'!C68</f>
        <v>UPAE ESCADA - CG Nº 021/2022</v>
      </c>
      <c r="C59" s="4" t="str">
        <f>'[1]TCE - ANEXO IV - Preencher'!E68</f>
        <v>5.17 - Manutenção de Software, Certificação Digital e Microfilmagem</v>
      </c>
      <c r="D59" s="3">
        <f>'[1]TCE - ANEXO IV - Preencher'!F68</f>
        <v>92306257000780</v>
      </c>
      <c r="E59" s="5" t="str">
        <f>'[1]TCE - ANEXO IV - Preencher'!G68</f>
        <v xml:space="preserve">MV INFORMATICA HORDESTE LTDA 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 xml:space="preserve">99177 </v>
      </c>
      <c r="I59" s="6">
        <f>IF('[1]TCE - ANEXO IV - Preencher'!K68="","",'[1]TCE - ANEXO IV - Preencher'!K68)</f>
        <v>45992</v>
      </c>
      <c r="J59" s="5" t="str">
        <f>'[1]TCE - ANEXO IV - Preencher'!L68</f>
        <v xml:space="preserve">SULA-9YUG 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14509.83</v>
      </c>
    </row>
    <row r="60" spans="1:12" s="8" customFormat="1" ht="19.5" customHeight="1" x14ac:dyDescent="0.25">
      <c r="A60" s="3">
        <f>IFERROR(VLOOKUP(B60,'[1]DADOS (OCULTAR)'!$Q$3:$S$136,3,0),"")</f>
        <v>9039744002642</v>
      </c>
      <c r="B60" s="4" t="str">
        <f>'[1]TCE - ANEXO IV - Preencher'!C69</f>
        <v>UPAE ESCADA - CG Nº 021/2022</v>
      </c>
      <c r="C60" s="4" t="str">
        <f>'[1]TCE - ANEXO IV - Preencher'!E69</f>
        <v>5.17 - Manutenção de Software, Certificação Digital e Microfilmagem</v>
      </c>
      <c r="D60" s="3">
        <f>'[1]TCE - ANEXO IV - Preencher'!F69</f>
        <v>9236362000150</v>
      </c>
      <c r="E60" s="5" t="str">
        <f>'[1]TCE - ANEXO IV - Preencher'!G69</f>
        <v>SELECTY TECNOLOGIA PARA RH LTDA.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 xml:space="preserve">16214 </v>
      </c>
      <c r="I60" s="6">
        <f>IF('[1]TCE - ANEXO IV - Preencher'!K69="","",'[1]TCE - ANEXO IV - Preencher'!K69)</f>
        <v>45992</v>
      </c>
      <c r="J60" s="5" t="str">
        <f>'[1]TCE - ANEXO IV - Preencher'!L69</f>
        <v xml:space="preserve">P1VCUDOI </v>
      </c>
      <c r="K60" s="5" t="str">
        <f>IF(F60="B",LEFT('[1]TCE - ANEXO IV - Preencher'!M69,2),IF(F60="S",LEFT('[1]TCE - ANEXO IV - Preencher'!M69,7),IF('[1]TCE - ANEXO IV - Preencher'!H69="","")))</f>
        <v>4106902</v>
      </c>
      <c r="L60" s="7">
        <f>'[1]TCE - ANEXO IV - Preencher'!N69</f>
        <v>79.67</v>
      </c>
    </row>
    <row r="61" spans="1:12" s="8" customFormat="1" ht="19.5" customHeight="1" x14ac:dyDescent="0.25">
      <c r="A61" s="3">
        <f>IFERROR(VLOOKUP(B61,'[1]DADOS (OCULTAR)'!$Q$3:$S$136,3,0),"")</f>
        <v>9039744002642</v>
      </c>
      <c r="B61" s="4" t="str">
        <f>'[1]TCE - ANEXO IV - Preencher'!C70</f>
        <v>UPAE ESCADA - CG Nº 021/2022</v>
      </c>
      <c r="C61" s="4" t="str">
        <f>'[1]TCE - ANEXO IV - Preencher'!E70</f>
        <v>5.17 - Manutenção de Software, Certificação Digital e Microfilmagem</v>
      </c>
      <c r="D61" s="3" t="str">
        <f>'[1]TCE - ANEXO IV - Preencher'!F70</f>
        <v>53.113.791/0001-22</v>
      </c>
      <c r="E61" s="5" t="str">
        <f>'[1]TCE - ANEXO IV - Preencher'!G70</f>
        <v xml:space="preserve">TOTVS S.A. 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04292911</v>
      </c>
      <c r="I61" s="6">
        <f>IF('[1]TCE - ANEXO IV - Preencher'!K70="","",'[1]TCE - ANEXO IV - Preencher'!K70)</f>
        <v>45965</v>
      </c>
      <c r="J61" s="5" t="str">
        <f>'[1]TCE - ANEXO IV - Preencher'!L70</f>
        <v xml:space="preserve">EGLC-T8TJ </v>
      </c>
      <c r="K61" s="5" t="str">
        <f>IF(F61="B",LEFT('[1]TCE - ANEXO IV - Preencher'!M70,2),IF(F61="S",LEFT('[1]TCE - ANEXO IV - Preencher'!M70,7),IF('[1]TCE - ANEXO IV - Preencher'!H70="","")))</f>
        <v>3550308</v>
      </c>
      <c r="L61" s="7">
        <f>'[1]TCE - ANEXO IV - Preencher'!N70</f>
        <v>78.94</v>
      </c>
    </row>
    <row r="62" spans="1:12" s="8" customFormat="1" ht="19.5" customHeight="1" x14ac:dyDescent="0.25">
      <c r="A62" s="3">
        <f>IFERROR(VLOOKUP(B62,'[1]DADOS (OCULTAR)'!$Q$3:$S$136,3,0),"")</f>
        <v>9039744002642</v>
      </c>
      <c r="B62" s="4" t="str">
        <f>'[1]TCE - ANEXO IV - Preencher'!C71</f>
        <v>UPAE ESCADA - CG Nº 021/2022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53.113.791/0001-22</v>
      </c>
      <c r="E62" s="5" t="str">
        <f>'[1]TCE - ANEXO IV - Preencher'!G71</f>
        <v xml:space="preserve">TOTVS S.A. 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4292912</v>
      </c>
      <c r="I62" s="6">
        <f>IF('[1]TCE - ANEXO IV - Preencher'!K71="","",'[1]TCE - ANEXO IV - Preencher'!K71)</f>
        <v>45965</v>
      </c>
      <c r="J62" s="5" t="str">
        <f>'[1]TCE - ANEXO IV - Preencher'!L71</f>
        <v>LTNB-7KGP</v>
      </c>
      <c r="K62" s="5" t="str">
        <f>IF(F62="B",LEFT('[1]TCE - ANEXO IV - Preencher'!M71,2),IF(F62="S",LEFT('[1]TCE - ANEXO IV - Preencher'!M71,7),IF('[1]TCE - ANEXO IV - Preencher'!H71="","")))</f>
        <v>3550308</v>
      </c>
      <c r="L62" s="7">
        <f>'[1]TCE - ANEXO IV - Preencher'!N71</f>
        <v>46.97</v>
      </c>
    </row>
    <row r="63" spans="1:12" s="8" customFormat="1" ht="19.5" customHeight="1" x14ac:dyDescent="0.25">
      <c r="A63" s="3">
        <f>IFERROR(VLOOKUP(B63,'[1]DADOS (OCULTAR)'!$Q$3:$S$136,3,0),"")</f>
        <v>9039744002642</v>
      </c>
      <c r="B63" s="4" t="str">
        <f>'[1]TCE - ANEXO IV - Preencher'!C72</f>
        <v>UPAE ESCADA - CG Nº 021/2022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53.113.791/0001-22</v>
      </c>
      <c r="E63" s="5" t="str">
        <f>'[1]TCE - ANEXO IV - Preencher'!G72</f>
        <v xml:space="preserve">TOTVS S.A. 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4293011</v>
      </c>
      <c r="I63" s="6">
        <f>IF('[1]TCE - ANEXO IV - Preencher'!K72="","",'[1]TCE - ANEXO IV - Preencher'!K72)</f>
        <v>45966</v>
      </c>
      <c r="J63" s="5" t="str">
        <f>'[1]TCE - ANEXO IV - Preencher'!L72</f>
        <v>ZYYB-PP91</v>
      </c>
      <c r="K63" s="5" t="str">
        <f>IF(F63="B",LEFT('[1]TCE - ANEXO IV - Preencher'!M72,2),IF(F63="S",LEFT('[1]TCE - ANEXO IV - Preencher'!M72,7),IF('[1]TCE - ANEXO IV - Preencher'!H72="","")))</f>
        <v>3550308</v>
      </c>
      <c r="L63" s="7">
        <f>'[1]TCE - ANEXO IV - Preencher'!N72</f>
        <v>112.64</v>
      </c>
    </row>
    <row r="64" spans="1:12" s="8" customFormat="1" ht="19.5" customHeight="1" x14ac:dyDescent="0.25">
      <c r="A64" s="3">
        <f>IFERROR(VLOOKUP(B64,'[1]DADOS (OCULTAR)'!$Q$3:$S$136,3,0),"")</f>
        <v>9039744002642</v>
      </c>
      <c r="B64" s="4" t="str">
        <f>'[1]TCE - ANEXO IV - Preencher'!C73</f>
        <v>UPAE ESCADA - CG Nº 021/2022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53.113.791/0001-22</v>
      </c>
      <c r="E64" s="5" t="str">
        <f>'[1]TCE - ANEXO IV - Preencher'!G73</f>
        <v xml:space="preserve">TOTVS S.A. 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4293014</v>
      </c>
      <c r="I64" s="6">
        <f>IF('[1]TCE - ANEXO IV - Preencher'!K73="","",'[1]TCE - ANEXO IV - Preencher'!K73)</f>
        <v>45966</v>
      </c>
      <c r="J64" s="5" t="str">
        <f>'[1]TCE - ANEXO IV - Preencher'!L73</f>
        <v xml:space="preserve">JW8X-CJL3 </v>
      </c>
      <c r="K64" s="5" t="str">
        <f>IF(F64="B",LEFT('[1]TCE - ANEXO IV - Preencher'!M73,2),IF(F64="S",LEFT('[1]TCE - ANEXO IV - Preencher'!M73,7),IF('[1]TCE - ANEXO IV - Preencher'!H73="","")))</f>
        <v>3550308</v>
      </c>
      <c r="L64" s="7">
        <f>'[1]TCE - ANEXO IV - Preencher'!N73</f>
        <v>125.05</v>
      </c>
    </row>
    <row r="65" spans="1:12" s="8" customFormat="1" ht="19.5" customHeight="1" x14ac:dyDescent="0.25">
      <c r="A65" s="3">
        <f>IFERROR(VLOOKUP(B65,'[1]DADOS (OCULTAR)'!$Q$3:$S$136,3,0),"")</f>
        <v>9039744002642</v>
      </c>
      <c r="B65" s="4" t="str">
        <f>'[1]TCE - ANEXO IV - Preencher'!C74</f>
        <v>UPAE ESCADA - CG Nº 021/2022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53.113.791/0001-22</v>
      </c>
      <c r="E65" s="5" t="str">
        <f>'[1]TCE - ANEXO IV - Preencher'!G74</f>
        <v xml:space="preserve">TOTVS S.A.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4293132</v>
      </c>
      <c r="I65" s="6">
        <f>IF('[1]TCE - ANEXO IV - Preencher'!K74="","",'[1]TCE - ANEXO IV - Preencher'!K74)</f>
        <v>45966</v>
      </c>
      <c r="J65" s="5" t="str">
        <f>'[1]TCE - ANEXO IV - Preencher'!L74</f>
        <v>HFWR-L447</v>
      </c>
      <c r="K65" s="5" t="str">
        <f>IF(F65="B",LEFT('[1]TCE - ANEXO IV - Preencher'!M74,2),IF(F65="S",LEFT('[1]TCE - ANEXO IV - Preencher'!M74,7),IF('[1]TCE - ANEXO IV - Preencher'!H74="","")))</f>
        <v>3550308</v>
      </c>
      <c r="L65" s="7">
        <f>'[1]TCE - ANEXO IV - Preencher'!N74</f>
        <v>594.14</v>
      </c>
    </row>
    <row r="66" spans="1:12" s="8" customFormat="1" ht="19.5" customHeight="1" x14ac:dyDescent="0.25">
      <c r="A66" s="3">
        <f>IFERROR(VLOOKUP(B66,'[1]DADOS (OCULTAR)'!$Q$3:$S$136,3,0),"")</f>
        <v>9039744002642</v>
      </c>
      <c r="B66" s="4" t="str">
        <f>'[1]TCE - ANEXO IV - Preencher'!C75</f>
        <v>UPAE ESCADA - CG Nº 021/2022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53.113.791/0001-22</v>
      </c>
      <c r="E66" s="5" t="str">
        <f>'[1]TCE - ANEXO IV - Preencher'!G75</f>
        <v xml:space="preserve">TOTVS S.A. 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4293133</v>
      </c>
      <c r="I66" s="6">
        <f>IF('[1]TCE - ANEXO IV - Preencher'!K75="","",'[1]TCE - ANEXO IV - Preencher'!K75)</f>
        <v>45966</v>
      </c>
      <c r="J66" s="5" t="str">
        <f>'[1]TCE - ANEXO IV - Preencher'!L75</f>
        <v>76LS-SIVJ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115.2</v>
      </c>
    </row>
    <row r="67" spans="1:12" s="8" customFormat="1" ht="19.5" customHeight="1" x14ac:dyDescent="0.25">
      <c r="A67" s="3">
        <f>IFERROR(VLOOKUP(B67,'[1]DADOS (OCULTAR)'!$Q$3:$S$136,3,0),"")</f>
        <v>9039744002642</v>
      </c>
      <c r="B67" s="4" t="str">
        <f>'[1]TCE - ANEXO IV - Preencher'!C76</f>
        <v>UPAE ESCADA - CG Nº 021/2022</v>
      </c>
      <c r="C67" s="4" t="str">
        <f>'[1]TCE - ANEXO IV - Preencher'!E76</f>
        <v>5.2 - Serviços Técnicos Profissionais</v>
      </c>
      <c r="D67" s="3" t="str">
        <f>'[1]TCE - ANEXO IV - Preencher'!F76</f>
        <v xml:space="preserve">35.676.951/0001-60 </v>
      </c>
      <c r="E67" s="5" t="str">
        <f>'[1]TCE - ANEXO IV - Preencher'!G76</f>
        <v xml:space="preserve">IMGL CONSULTORIA &amp; TREINAMENTO LTDA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580</v>
      </c>
      <c r="I67" s="6">
        <f>IF('[1]TCE - ANEXO IV - Preencher'!K76="","",'[1]TCE - ANEXO IV - Preencher'!K76)</f>
        <v>45991</v>
      </c>
      <c r="J67" s="5" t="str">
        <f>'[1]TCE - ANEXO IV - Preencher'!L76</f>
        <v>FBUC-UR5E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546.20000000000005</v>
      </c>
    </row>
    <row r="68" spans="1:12" s="8" customFormat="1" ht="19.5" customHeight="1" x14ac:dyDescent="0.25">
      <c r="A68" s="3">
        <f>IFERROR(VLOOKUP(B68,'[1]DADOS (OCULTAR)'!$Q$3:$S$136,3,0),"")</f>
        <v>9039744002642</v>
      </c>
      <c r="B68" s="4" t="str">
        <f>'[1]TCE - ANEXO IV - Preencher'!C77</f>
        <v>UPAE ESCADA - CG Nº 021/2022</v>
      </c>
      <c r="C68" s="4" t="str">
        <f>'[1]TCE - ANEXO IV - Preencher'!E77</f>
        <v>5.2 - Serviços Técnicos Profissionais</v>
      </c>
      <c r="D68" s="3" t="str">
        <f>'[1]TCE - ANEXO IV - Preencher'!F77</f>
        <v xml:space="preserve">10.816.775/0002-74 </v>
      </c>
      <c r="E68" s="5" t="str">
        <f>'[1]TCE - ANEXO IV - Preencher'!G77</f>
        <v xml:space="preserve">INSPETORIA SALESIANA DO NORDESTE DO BRASIL 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25705</v>
      </c>
      <c r="I68" s="6">
        <f>IF('[1]TCE - ANEXO IV - Preencher'!K77="","",'[1]TCE - ANEXO IV - Preencher'!K77)</f>
        <v>45965</v>
      </c>
      <c r="J68" s="5" t="str">
        <f>'[1]TCE - ANEXO IV - Preencher'!L77</f>
        <v>8SD6-4ABX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210</v>
      </c>
    </row>
    <row r="69" spans="1:12" s="8" customFormat="1" ht="19.5" customHeight="1" x14ac:dyDescent="0.25">
      <c r="A69" s="3">
        <f>IFERROR(VLOOKUP(B69,'[1]DADOS (OCULTAR)'!$Q$3:$S$136,3,0),"")</f>
        <v>9039744002642</v>
      </c>
      <c r="B69" s="4" t="str">
        <f>'[1]TCE - ANEXO IV - Preencher'!C78</f>
        <v>UPAE ESCADA - CG Nº 021/2022</v>
      </c>
      <c r="C69" s="4" t="str">
        <f>'[1]TCE - ANEXO IV - Preencher'!E78</f>
        <v>5.2 - Serviços Técnicos Profissionais</v>
      </c>
      <c r="D69" s="3" t="str">
        <f>'[1]TCE - ANEXO IV - Preencher'!F78</f>
        <v>09.425.434/0001-08</v>
      </c>
      <c r="E69" s="5" t="str">
        <f>'[1]TCE - ANEXO IV - Preencher'!G78</f>
        <v>BLACK ADVOGADOS ASSOCIADOS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10</v>
      </c>
      <c r="I69" s="6">
        <f>IF('[1]TCE - ANEXO IV - Preencher'!K78="","",'[1]TCE - ANEXO IV - Preencher'!K78)</f>
        <v>45994</v>
      </c>
      <c r="J69" s="5" t="str">
        <f>'[1]TCE - ANEXO IV - Preencher'!L78</f>
        <v>26116062209425434000108000000000001025129903987788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8179.2</v>
      </c>
    </row>
    <row r="70" spans="1:12" s="8" customFormat="1" ht="19.5" customHeight="1" x14ac:dyDescent="0.25">
      <c r="A70" s="3">
        <f>IFERROR(VLOOKUP(B70,'[1]DADOS (OCULTAR)'!$Q$3:$S$136,3,0),"")</f>
        <v>9039744002642</v>
      </c>
      <c r="B70" s="4" t="str">
        <f>'[1]TCE - ANEXO IV - Preencher'!C79</f>
        <v>UPAE ESCADA - CG Nº 021/2022</v>
      </c>
      <c r="C70" s="4" t="str">
        <f>'[1]TCE - ANEXO IV - Preencher'!E79</f>
        <v>5.10 - Detetização/Tratamento de Resíduos e Afins</v>
      </c>
      <c r="D70" s="3" t="str">
        <f>'[1]TCE - ANEXO IV - Preencher'!F79</f>
        <v>10.333.266/0001-00</v>
      </c>
      <c r="E70" s="5" t="str">
        <f>'[1]TCE - ANEXO IV - Preencher'!G79</f>
        <v>CARLOS ANTONIO DE OLIVEIRA MILET JUNIOR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9</v>
      </c>
      <c r="I70" s="6">
        <f>IF('[1]TCE - ANEXO IV - Preencher'!K79="","",'[1]TCE - ANEXO IV - Preencher'!K79)</f>
        <v>45994</v>
      </c>
      <c r="J70" s="5" t="str">
        <f>'[1]TCE - ANEXO IV - Preencher'!L79</f>
        <v>26116062210333266000100000000000000925120784227937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360</v>
      </c>
    </row>
    <row r="71" spans="1:12" s="8" customFormat="1" ht="19.5" customHeight="1" x14ac:dyDescent="0.25">
      <c r="A71" s="3">
        <f>IFERROR(VLOOKUP(B71,'[1]DADOS (OCULTAR)'!$Q$3:$S$136,3,0),"")</f>
        <v>9039744002642</v>
      </c>
      <c r="B71" s="4" t="str">
        <f>'[1]TCE - ANEXO IV - Preencher'!C80</f>
        <v>UPAE ESCADA - CG Nº 021/2022</v>
      </c>
      <c r="C71" s="4" t="str">
        <f>'[1]TCE - ANEXO IV - Preencher'!E80</f>
        <v>5.99 - Outros Serviços de Terceiros Pessoa Jurídica</v>
      </c>
      <c r="D71" s="3" t="str">
        <f>'[1]TCE - ANEXO IV - Preencher'!F80</f>
        <v>09.024.660/0001-87</v>
      </c>
      <c r="E71" s="5" t="str">
        <f>'[1]TCE - ANEXO IV - Preencher'!G80</f>
        <v>A SAE SERVICOS DE ENTREGA RAPIDA DE DOCUMENTOSE
TERCEIRIZACOESLTDA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23</v>
      </c>
      <c r="I71" s="6">
        <f>IF('[1]TCE - ANEXO IV - Preencher'!K80="","",'[1]TCE - ANEXO IV - Preencher'!K80)</f>
        <v>45994</v>
      </c>
      <c r="J71" s="5" t="str">
        <f>'[1]TCE - ANEXO IV - Preencher'!L80</f>
        <v>26116062209024660000187000000000002325121668865654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845.28</v>
      </c>
    </row>
    <row r="72" spans="1:12" s="8" customFormat="1" ht="19.5" customHeight="1" x14ac:dyDescent="0.25">
      <c r="A72" s="3">
        <f>IFERROR(VLOOKUP(B72,'[1]DADOS (OCULTAR)'!$Q$3:$S$136,3,0),"")</f>
        <v>9039744002642</v>
      </c>
      <c r="B72" s="4" t="str">
        <f>'[1]TCE - ANEXO IV - Preencher'!C81</f>
        <v>UPAE ESCADA - CG Nº 021/2022</v>
      </c>
      <c r="C72" s="4" t="str">
        <f>'[1]TCE - ANEXO IV - Preencher'!E81</f>
        <v>5.5 - Reparo e Manutenção de Máquinas e Equipamentos</v>
      </c>
      <c r="D72" s="3" t="str">
        <f>'[1]TCE - ANEXO IV - Preencher'!F81</f>
        <v xml:space="preserve"> 07.146.768/0001-17</v>
      </c>
      <c r="E72" s="5" t="str">
        <f>'[1]TCE - ANEXO IV - Preencher'!G81</f>
        <v>SERV IMAGEM NORDESTE ASSISTENCIA TECNICA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7196</v>
      </c>
      <c r="I72" s="6">
        <f>IF('[1]TCE - ANEXO IV - Preencher'!K81="","",'[1]TCE - ANEXO IV - Preencher'!K81)</f>
        <v>45987</v>
      </c>
      <c r="J72" s="5" t="str">
        <f>'[1]TCE - ANEXO IV - Preencher'!L81</f>
        <v>PGIK32438</v>
      </c>
      <c r="K72" s="5" t="str">
        <f>IF(F72="B",LEFT('[1]TCE - ANEXO IV - Preencher'!M81,2),IF(F72="S",LEFT('[1]TCE - ANEXO IV - Preencher'!M81,7),IF('[1]TCE - ANEXO IV - Preencher'!H81="","")))</f>
        <v>2607901</v>
      </c>
      <c r="L72" s="7">
        <f>'[1]TCE - ANEXO IV - Preencher'!N81</f>
        <v>4500</v>
      </c>
    </row>
    <row r="73" spans="1:12" s="8" customFormat="1" ht="19.5" customHeight="1" x14ac:dyDescent="0.25">
      <c r="A73" s="3">
        <f>IFERROR(VLOOKUP(B73,'[1]DADOS (OCULTAR)'!$Q$3:$S$136,3,0),"")</f>
        <v>9039744002642</v>
      </c>
      <c r="B73" s="4" t="str">
        <f>'[1]TCE - ANEXO IV - Preencher'!C82</f>
        <v>UPAE ESCADA - CG Nº 021/2022</v>
      </c>
      <c r="C73" s="4" t="str">
        <f>'[1]TCE - ANEXO IV - Preencher'!E82</f>
        <v>5.99 - Outros Serviços de Terceiros Pessoa Jurídica</v>
      </c>
      <c r="D73" s="3" t="str">
        <f>'[1]TCE - ANEXO IV - Preencher'!F82</f>
        <v>07.901.268/0001-43</v>
      </c>
      <c r="E73" s="5" t="str">
        <f>'[1]TCE - ANEXO IV - Preencher'!G82</f>
        <v>SINGULAR SERVICOS DE SAUDE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 xml:space="preserve">25255 </v>
      </c>
      <c r="I73" s="6">
        <f>IF('[1]TCE - ANEXO IV - Preencher'!K82="","",'[1]TCE - ANEXO IV - Preencher'!K82)</f>
        <v>45995</v>
      </c>
      <c r="J73" s="5" t="str">
        <f>'[1]TCE - ANEXO IV - Preencher'!L82</f>
        <v xml:space="preserve">BUZK-RWN3 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182.4</v>
      </c>
    </row>
    <row r="74" spans="1:12" s="8" customFormat="1" ht="19.5" customHeight="1" x14ac:dyDescent="0.25">
      <c r="A74" s="3">
        <f>IFERROR(VLOOKUP(B74,'[1]DADOS (OCULTAR)'!$Q$3:$S$136,3,0),"")</f>
        <v>9039744002642</v>
      </c>
      <c r="B74" s="4" t="str">
        <f>'[1]TCE - ANEXO IV - Preencher'!C83</f>
        <v>UPAE ESCADA - CG Nº 021/2022</v>
      </c>
      <c r="C74" s="4" t="str">
        <f>'[1]TCE - ANEXO IV - Preencher'!E83</f>
        <v>5.5 - Reparo e Manutenção de Máquinas e Equipamentos</v>
      </c>
      <c r="D74" s="3" t="str">
        <f>'[1]TCE - ANEXO IV - Preencher'!F83</f>
        <v xml:space="preserve"> 03.480.539/0001-83</v>
      </c>
      <c r="E74" s="5" t="str">
        <f>'[1]TCE - ANEXO IV - Preencher'!G83</f>
        <v>SL ENGENHARIA HOSPITALAR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21146</v>
      </c>
      <c r="I74" s="6">
        <f>IF('[1]TCE - ANEXO IV - Preencher'!K83="","",'[1]TCE - ANEXO IV - Preencher'!K83)</f>
        <v>46002</v>
      </c>
      <c r="J74" s="5" t="str">
        <f>'[1]TCE - ANEXO IV - Preencher'!L83</f>
        <v>VLVE64783</v>
      </c>
      <c r="K74" s="5" t="str">
        <f>IF(F74="B",LEFT('[1]TCE - ANEXO IV - Preencher'!M83,2),IF(F74="S",LEFT('[1]TCE - ANEXO IV - Preencher'!M83,7),IF('[1]TCE - ANEXO IV - Preencher'!H83="","")))</f>
        <v>2607901</v>
      </c>
      <c r="L74" s="7">
        <f>'[1]TCE - ANEXO IV - Preencher'!N83</f>
        <v>3000</v>
      </c>
    </row>
    <row r="75" spans="1:12" s="8" customFormat="1" ht="19.5" customHeight="1" x14ac:dyDescent="0.25">
      <c r="A75" s="3">
        <f>IFERROR(VLOOKUP(B75,'[1]DADOS (OCULTAR)'!$Q$3:$S$136,3,0),"")</f>
        <v>9039744002642</v>
      </c>
      <c r="B75" s="4" t="str">
        <f>'[1]TCE - ANEXO IV - Preencher'!C84</f>
        <v>UPAE ESCADA - CG Nº 021/2022</v>
      </c>
      <c r="C75" s="4" t="str">
        <f>'[1]TCE - ANEXO IV - Preencher'!E84</f>
        <v>5.5 - Reparo e Manutenção de Máquinas e Equipamentos</v>
      </c>
      <c r="D75" s="3" t="str">
        <f>'[1]TCE - ANEXO IV - Preencher'!F84</f>
        <v xml:space="preserve"> 03.689.347/0001-81 </v>
      </c>
      <c r="E75" s="5" t="str">
        <f>'[1]TCE - ANEXO IV - Preencher'!G84</f>
        <v xml:space="preserve">ANDESUS SISTEMAS CONTRA INCENDIO LTDA 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22108</v>
      </c>
      <c r="I75" s="6">
        <f>IF('[1]TCE - ANEXO IV - Preencher'!K84="","",'[1]TCE - ANEXO IV - Preencher'!K84)</f>
        <v>45974</v>
      </c>
      <c r="J75" s="5" t="str">
        <f>'[1]TCE - ANEXO IV - Preencher'!L84</f>
        <v>QHYA-WSSL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957.59</v>
      </c>
    </row>
    <row r="76" spans="1:12" s="8" customFormat="1" ht="19.5" customHeight="1" x14ac:dyDescent="0.25">
      <c r="A76" s="3">
        <f>IFERROR(VLOOKUP(B76,'[1]DADOS (OCULTAR)'!$Q$3:$S$136,3,0),"")</f>
        <v>9039744002642</v>
      </c>
      <c r="B76" s="4" t="str">
        <f>'[1]TCE - ANEXO IV - Preencher'!C85</f>
        <v>UPAE ESCADA - CG Nº 021/2022</v>
      </c>
      <c r="C76" s="4" t="str">
        <f>'[1]TCE - ANEXO IV - Preencher'!E85</f>
        <v>5.99 - Outros Serviços de Terceiros Pessoa Jurídica</v>
      </c>
      <c r="D76" s="3" t="str">
        <f>'[1]TCE - ANEXO IV - Preencher'!F85</f>
        <v>12.682.965/0001-90</v>
      </c>
      <c r="E76" s="5" t="str">
        <f>'[1]TCE - ANEXO IV - Preencher'!G85</f>
        <v>CARDOSO SERVICOS DE JARDINAGENS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2500000000006</v>
      </c>
      <c r="I76" s="6">
        <f>IF('[1]TCE - ANEXO IV - Preencher'!K85="","",'[1]TCE - ANEXO IV - Preencher'!K85)</f>
        <v>45996</v>
      </c>
      <c r="J76" s="5" t="str">
        <f>'[1]TCE - ANEXO IV - Preencher'!L85</f>
        <v>26079011212682965000190250000000000625121957241141</v>
      </c>
      <c r="K76" s="5" t="str">
        <f>IF(F76="B",LEFT('[1]TCE - ANEXO IV - Preencher'!M85,2),IF(F76="S",LEFT('[1]TCE - ANEXO IV - Preencher'!M85,7),IF('[1]TCE - ANEXO IV - Preencher'!H85="","")))</f>
        <v>2607901</v>
      </c>
      <c r="L76" s="7">
        <f>'[1]TCE - ANEXO IV - Preencher'!N85</f>
        <v>892.5</v>
      </c>
    </row>
    <row r="77" spans="1:12" s="8" customFormat="1" ht="19.5" customHeight="1" x14ac:dyDescent="0.25">
      <c r="A77" s="3">
        <f>IFERROR(VLOOKUP(B77,'[1]DADOS (OCULTAR)'!$Q$3:$S$136,3,0),"")</f>
        <v>9039744002642</v>
      </c>
      <c r="B77" s="4" t="str">
        <f>'[1]TCE - ANEXO IV - Preencher'!C86</f>
        <v>UPAE ESCADA - CG Nº 021/2022</v>
      </c>
      <c r="C77" s="4" t="str">
        <f>'[1]TCE - ANEXO IV - Preencher'!E86</f>
        <v>5.5 - Reparo e Manutenção de Máquinas e Equipamentos</v>
      </c>
      <c r="D77" s="3" t="str">
        <f>'[1]TCE - ANEXO IV - Preencher'!F86</f>
        <v>40.893.042/0001-13</v>
      </c>
      <c r="E77" s="5" t="str">
        <f>'[1]TCE - ANEXO IV - Preencher'!G86</f>
        <v>GERASTEP GERADORES ASSISTENCIA TECNICA E PECAS LTDA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53</v>
      </c>
      <c r="I77" s="6">
        <f>IF('[1]TCE - ANEXO IV - Preencher'!K86="","",'[1]TCE - ANEXO IV - Preencher'!K86)</f>
        <v>45993</v>
      </c>
      <c r="J77" s="5" t="str">
        <f>'[1]TCE - ANEXO IV - Preencher'!L86</f>
        <v>26116062240893042000113000000000005325123354847370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760</v>
      </c>
    </row>
    <row r="78" spans="1:12" s="8" customFormat="1" ht="19.5" customHeight="1" x14ac:dyDescent="0.25">
      <c r="A78" s="3">
        <f>IFERROR(VLOOKUP(B78,'[1]DADOS (OCULTAR)'!$Q$3:$S$136,3,0),"")</f>
        <v>9039744002642</v>
      </c>
      <c r="B78" s="4" t="str">
        <f>'[1]TCE - ANEXO IV - Preencher'!C87</f>
        <v>UPAE ESCADA - CG Nº 021/2022</v>
      </c>
      <c r="C78" s="4" t="str">
        <f>'[1]TCE - ANEXO IV - Preencher'!E87</f>
        <v>5.5 - Reparo e Manutenção de Máquinas e Equipamentos</v>
      </c>
      <c r="D78" s="3" t="str">
        <f>'[1]TCE - ANEXO IV - Preencher'!F87</f>
        <v>26.332.434/0001-82</v>
      </c>
      <c r="E78" s="5" t="str">
        <f>'[1]TCE - ANEXO IV - Preencher'!G87</f>
        <v>LOGICO PROJETOS CONSULTORIA E SERVICOS DE CLIMATIZACAO
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3</v>
      </c>
      <c r="I78" s="6">
        <f>IF('[1]TCE - ANEXO IV - Preencher'!K87="","",'[1]TCE - ANEXO IV - Preencher'!K87)</f>
        <v>45993</v>
      </c>
      <c r="J78" s="5" t="str">
        <f>'[1]TCE - ANEXO IV - Preencher'!L87</f>
        <v>26116062226332434000182000000000000325126716745260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7200</v>
      </c>
    </row>
    <row r="79" spans="1:12" s="8" customFormat="1" ht="19.5" customHeight="1" x14ac:dyDescent="0.25">
      <c r="A79" s="3">
        <f>IFERROR(VLOOKUP(B79,'[1]DADOS (OCULTAR)'!$Q$3:$S$136,3,0),"")</f>
        <v>9039744002642</v>
      </c>
      <c r="B79" s="4" t="str">
        <f>'[1]TCE - ANEXO IV - Preencher'!C88</f>
        <v>UPAE ESCADA - CG Nº 021/2022</v>
      </c>
      <c r="C79" s="4" t="str">
        <f>'[1]TCE - ANEXO IV - Preencher'!E88</f>
        <v>5.5 - Reparo e Manutenção de Máquinas e Equipamentos</v>
      </c>
      <c r="D79" s="3" t="str">
        <f>'[1]TCE - ANEXO IV - Preencher'!F88</f>
        <v>27.117.678/0001-05</v>
      </c>
      <c r="E79" s="5" t="str">
        <f>'[1]TCE - ANEXO IV - Preencher'!G88</f>
        <v>ELETRONICA DO FUTURO LTDA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753</v>
      </c>
      <c r="I79" s="6">
        <f>IF('[1]TCE - ANEXO IV - Preencher'!K88="","",'[1]TCE - ANEXO IV - Preencher'!K88)</f>
        <v>45962</v>
      </c>
      <c r="J79" s="5" t="str">
        <f>'[1]TCE - ANEXO IV - Preencher'!L88</f>
        <v xml:space="preserve"> PSXL-BNEW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640</v>
      </c>
    </row>
    <row r="80" spans="1:12" s="8" customFormat="1" ht="19.5" customHeight="1" x14ac:dyDescent="0.25">
      <c r="A80" s="3">
        <f>IFERROR(VLOOKUP(B80,'[1]DADOS (OCULTAR)'!$Q$3:$S$136,3,0),"")</f>
        <v>9039744002642</v>
      </c>
      <c r="B80" s="4" t="str">
        <f>'[1]TCE - ANEXO IV - Preencher'!C89</f>
        <v>UPAE ESCADA - CG Nº 021/2022</v>
      </c>
      <c r="C80" s="4" t="str">
        <f>'[1]TCE - ANEXO IV - Preencher'!E89</f>
        <v>5.99 - Outros Serviços de Terceiros Pessoa Jurídica</v>
      </c>
      <c r="D80" s="3" t="str">
        <f>'[1]TCE - ANEXO IV - Preencher'!F89</f>
        <v xml:space="preserve">11.735.586/0001-59 </v>
      </c>
      <c r="E80" s="5" t="str">
        <f>'[1]TCE - ANEXO IV - Preencher'!G89</f>
        <v>FUNDACAO DE APOIO AO DESENVOLVIMENTO DA UNIVERSIDADE FE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85113</v>
      </c>
      <c r="I80" s="6">
        <f>IF('[1]TCE - ANEXO IV - Preencher'!K89="","",'[1]TCE - ANEXO IV - Preencher'!K89)</f>
        <v>45995</v>
      </c>
      <c r="J80" s="5" t="str">
        <f>'[1]TCE - ANEXO IV - Preencher'!L89</f>
        <v xml:space="preserve">NVES -WJIT 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209.25</v>
      </c>
    </row>
    <row r="81" spans="1:12" s="8" customFormat="1" ht="19.5" customHeight="1" x14ac:dyDescent="0.25">
      <c r="A81" s="3">
        <f>IFERROR(VLOOKUP(B81,'[1]DADOS (OCULTAR)'!$Q$3:$S$136,3,0),"")</f>
        <v>9039744002642</v>
      </c>
      <c r="B81" s="4" t="str">
        <f>'[1]TCE - ANEXO IV - Preencher'!C90</f>
        <v>UPAE ESCADA - CG Nº 021/2022</v>
      </c>
      <c r="C81" s="4" t="str">
        <f>'[1]TCE - ANEXO IV - Preencher'!E90</f>
        <v>5.5 - Reparo e Manutenção de Máquinas e Equipamentos</v>
      </c>
      <c r="D81" s="3" t="str">
        <f>'[1]TCE - ANEXO IV - Preencher'!F90</f>
        <v>71.256.283/0001-85</v>
      </c>
      <c r="E81" s="5" t="str">
        <f>'[1]TCE - ANEXO IV - Preencher'!G90</f>
        <v xml:space="preserve">KONICA MINOLTA HEALTHCARE DO BRASIL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14009</v>
      </c>
      <c r="I81" s="6">
        <f>IF('[1]TCE - ANEXO IV - Preencher'!K90="","",'[1]TCE - ANEXO IV - Preencher'!K90)</f>
        <v>45993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3144805</v>
      </c>
      <c r="L81" s="7">
        <f>'[1]TCE - ANEXO IV - Preencher'!N90</f>
        <v>3921.11</v>
      </c>
    </row>
    <row r="82" spans="1:12" s="8" customFormat="1" ht="19.5" customHeight="1" x14ac:dyDescent="0.25">
      <c r="A82" s="3" t="str">
        <f>IFERROR(VLOOKUP(B82,'[1]DADOS (OCULTAR)'!$Q$3:$S$136,3,0),"")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>
        <f>IFERROR(VLOOKUP(B83,'[1]DADOS (OCULTAR)'!$Q$3:$S$136,3,0),"")</f>
        <v>9039744002642</v>
      </c>
      <c r="B83" s="4" t="str">
        <f>'[1]TCE - ANEXO IV - Preencher'!C92</f>
        <v>UPAE ESCADA - CG Nº 021/2022</v>
      </c>
      <c r="C83" s="4" t="str">
        <f>'[1]TCE - ANEXO IV - Preencher'!E92</f>
        <v>5.99 - Outros Serviços de Terceiros Pessoa Jurídica</v>
      </c>
      <c r="D83" s="3">
        <f>'[1]TCE - ANEXO IV - Preencher'!F92</f>
        <v>27534506000137</v>
      </c>
      <c r="E83" s="5" t="str">
        <f>'[1]TCE - ANEXO IV - Preencher'!G92</f>
        <v>FELLIPE R P  DE OLIVEIRA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23</v>
      </c>
      <c r="I83" s="6">
        <f>IF('[1]TCE - ANEXO IV - Preencher'!K92="","",'[1]TCE - ANEXO IV - Preencher'!K92)</f>
        <v>45996</v>
      </c>
      <c r="J83" s="5" t="str">
        <f>'[1]TCE - ANEXO IV - Preencher'!L92</f>
        <v>26116062227534506000137000000000002325127953935438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495</v>
      </c>
    </row>
    <row r="84" spans="1:12" s="8" customFormat="1" ht="19.5" customHeight="1" x14ac:dyDescent="0.25">
      <c r="A84" s="3">
        <f>IFERROR(VLOOKUP(B84,'[1]DADOS (OCULTAR)'!$Q$3:$S$136,3,0),"")</f>
        <v>9039744002642</v>
      </c>
      <c r="B84" s="4" t="str">
        <f>'[1]TCE - ANEXO IV - Preencher'!C93</f>
        <v>UPAE ESCADA - CG Nº 021/2022</v>
      </c>
      <c r="C84" s="4" t="str">
        <f>'[1]TCE - ANEXO IV - Preencher'!E93</f>
        <v>5.13 - Água e Esgoto</v>
      </c>
      <c r="D84" s="3">
        <f>'[1]TCE - ANEXO IV - Preencher'!F93</f>
        <v>0</v>
      </c>
      <c r="E84" s="5" t="str">
        <f>'[1]TCE - ANEXO IV - Preencher'!G93</f>
        <v>COMPESA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 xml:space="preserve"> 202511105609986</v>
      </c>
      <c r="I84" s="6">
        <f>IF('[1]TCE - ANEXO IV - Preencher'!K93="","",'[1]TCE - ANEXO IV - Preencher'!K93)</f>
        <v>46007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3231.36</v>
      </c>
    </row>
    <row r="85" spans="1:12" s="8" customFormat="1" ht="19.5" customHeight="1" x14ac:dyDescent="0.25">
      <c r="A85" s="3">
        <f>IFERROR(VLOOKUP(B85,'[1]DADOS (OCULTAR)'!$Q$3:$S$136,3,0),"")</f>
        <v>9039744002642</v>
      </c>
      <c r="B85" s="4" t="str">
        <f>'[1]TCE - ANEXO IV - Preencher'!C94</f>
        <v>UPAE ESCADA - CG Nº 021/2022</v>
      </c>
      <c r="C85" s="4" t="str">
        <f>'[1]TCE - ANEXO IV - Preencher'!E94</f>
        <v>5.16 - Serviços Médico-Hospitalares, Odotonlogia e Laboratoriais</v>
      </c>
      <c r="D85" s="3" t="str">
        <f>'[1]TCE - ANEXO IV - Preencher'!F94</f>
        <v>24.218.500/0001-62</v>
      </c>
      <c r="E85" s="5" t="str">
        <f>'[1]TCE - ANEXO IV - Preencher'!G94</f>
        <v>AC SERVICOS DE MEDICINA INTEGRADA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1249</v>
      </c>
      <c r="I85" s="6">
        <f>IF('[1]TCE - ANEXO IV - Preencher'!K94="","",'[1]TCE - ANEXO IV - Preencher'!K94)</f>
        <v>45996</v>
      </c>
      <c r="J85" s="5" t="str">
        <f>'[1]TCE - ANEXO IV - Preencher'!L94</f>
        <v>SFKH17594</v>
      </c>
      <c r="K85" s="5" t="str">
        <f>IF(F85="B",LEFT('[1]TCE - ANEXO IV - Preencher'!M94,2),IF(F85="S",LEFT('[1]TCE - ANEXO IV - Preencher'!M94,7),IF('[1]TCE - ANEXO IV - Preencher'!H94="","")))</f>
        <v>2609600</v>
      </c>
      <c r="L85" s="7">
        <f>'[1]TCE - ANEXO IV - Preencher'!N94</f>
        <v>1320</v>
      </c>
    </row>
    <row r="86" spans="1:12" s="8" customFormat="1" ht="19.5" customHeight="1" x14ac:dyDescent="0.25">
      <c r="A86" s="3">
        <f>IFERROR(VLOOKUP(B86,'[1]DADOS (OCULTAR)'!$Q$3:$S$136,3,0),"")</f>
        <v>9039744002642</v>
      </c>
      <c r="B86" s="4" t="str">
        <f>'[1]TCE - ANEXO IV - Preencher'!C95</f>
        <v>UPAE ESCADA - CG Nº 021/2022</v>
      </c>
      <c r="C86" s="4" t="str">
        <f>'[1]TCE - ANEXO IV - Preencher'!E95</f>
        <v>5.16 - Serviços Médico-Hospitalares, Odotonlogia e Laboratoriais</v>
      </c>
      <c r="D86" s="3">
        <f>'[1]TCE - ANEXO IV - Preencher'!F95</f>
        <v>49208099000100</v>
      </c>
      <c r="E86" s="5" t="str">
        <f>'[1]TCE - ANEXO IV - Preencher'!G95</f>
        <v>BEATRIZ LIMA CORREA DE ARAUJO E CIA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</v>
      </c>
      <c r="I86" s="6">
        <f>IF('[1]TCE - ANEXO IV - Preencher'!K95="","",'[1]TCE - ANEXO IV - Preencher'!K95)</f>
        <v>46000</v>
      </c>
      <c r="J86" s="5" t="str">
        <f>'[1]TCE - ANEXO IV - Preencher'!L95</f>
        <v>26116062249208099000100000000000000125120038575040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5060</v>
      </c>
    </row>
    <row r="87" spans="1:12" s="8" customFormat="1" ht="19.5" customHeight="1" x14ac:dyDescent="0.25">
      <c r="A87" s="3">
        <f>IFERROR(VLOOKUP(B87,'[1]DADOS (OCULTAR)'!$Q$3:$S$136,3,0),"")</f>
        <v>9039744002642</v>
      </c>
      <c r="B87" s="4" t="str">
        <f>'[1]TCE - ANEXO IV - Preencher'!C96</f>
        <v>UPAE ESCADA - CG Nº 021/2022</v>
      </c>
      <c r="C87" s="4" t="str">
        <f>'[1]TCE - ANEXO IV - Preencher'!E96</f>
        <v>5.16 - Serviços Médico-Hospitalares, Odotonlogia e Laboratoriais</v>
      </c>
      <c r="D87" s="3" t="str">
        <f>'[1]TCE - ANEXO IV - Preencher'!F96</f>
        <v>32.352.786/0001-00</v>
      </c>
      <c r="E87" s="5" t="str">
        <f>'[1]TCE - ANEXO IV - Preencher'!G96</f>
        <v xml:space="preserve">CAMILLA LINS 8 LUCIANO MOREIRA SERVICOS MEDICOS LTDA 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</v>
      </c>
      <c r="I87" s="6">
        <f>IF('[1]TCE - ANEXO IV - Preencher'!K96="","",'[1]TCE - ANEXO IV - Preencher'!K96)</f>
        <v>45994</v>
      </c>
      <c r="J87" s="5" t="str">
        <f>'[1]TCE - ANEXO IV - Preencher'!L96</f>
        <v>26116062232352786000100000000000000125124296754485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3190</v>
      </c>
    </row>
    <row r="88" spans="1:12" s="8" customFormat="1" ht="19.5" customHeight="1" x14ac:dyDescent="0.25">
      <c r="A88" s="3">
        <f>IFERROR(VLOOKUP(B88,'[1]DADOS (OCULTAR)'!$Q$3:$S$136,3,0),"")</f>
        <v>9039744002642</v>
      </c>
      <c r="B88" s="4" t="str">
        <f>'[1]TCE - ANEXO IV - Preencher'!C97</f>
        <v>UPAE ESCADA - CG Nº 021/2022</v>
      </c>
      <c r="C88" s="4" t="str">
        <f>'[1]TCE - ANEXO IV - Preencher'!E97</f>
        <v>5.16 - Serviços Médico-Hospitalares, Odotonlogia e Laboratoriais</v>
      </c>
      <c r="D88" s="3" t="str">
        <f>'[1]TCE - ANEXO IV - Preencher'!F97</f>
        <v>15.442.310/0001-33</v>
      </c>
      <c r="E88" s="5" t="str">
        <f>'[1]TCE - ANEXO IV - Preencher'!G97</f>
        <v>CARDIOSAUDE SERVICOS MEDICOS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7</v>
      </c>
      <c r="I88" s="6">
        <f>IF('[1]TCE - ANEXO IV - Preencher'!K97="","",'[1]TCE - ANEXO IV - Preencher'!K97)</f>
        <v>46002</v>
      </c>
      <c r="J88" s="5" t="str">
        <f>'[1]TCE - ANEXO IV - Preencher'!L97</f>
        <v>26116062215442310000133000000000000725129581979267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23620</v>
      </c>
    </row>
    <row r="89" spans="1:12" s="8" customFormat="1" ht="19.5" customHeight="1" x14ac:dyDescent="0.25">
      <c r="A89" s="3">
        <f>IFERROR(VLOOKUP(B89,'[1]DADOS (OCULTAR)'!$Q$3:$S$136,3,0),"")</f>
        <v>9039744002642</v>
      </c>
      <c r="B89" s="4" t="str">
        <f>'[1]TCE - ANEXO IV - Preencher'!C98</f>
        <v>UPAE ESCADA - CG Nº 021/2022</v>
      </c>
      <c r="C89" s="4" t="str">
        <f>'[1]TCE - ANEXO IV - Preencher'!E98</f>
        <v>5.16 - Serviços Médico-Hospitalares, Odotonlogia e Laboratoriais</v>
      </c>
      <c r="D89" s="3" t="str">
        <f>'[1]TCE - ANEXO IV - Preencher'!F98</f>
        <v>04.539.279/0001-37</v>
      </c>
      <c r="E89" s="5" t="str">
        <f>'[1]TCE - ANEXO IV - Preencher'!G98</f>
        <v>CIENTÍFICALAB PRODUTOS LABORATORIAIS E SISTEMAS LTDA.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15577</v>
      </c>
      <c r="I89" s="6">
        <f>IF('[1]TCE - ANEXO IV - Preencher'!K98="","",'[1]TCE - ANEXO IV - Preencher'!K98)</f>
        <v>45999</v>
      </c>
      <c r="J89" s="5" t="str">
        <f>'[1]TCE - ANEXO IV - Preencher'!L98</f>
        <v>683Q.8223.2015.9237299-S</v>
      </c>
      <c r="K89" s="5" t="str">
        <f>IF(F89="B",LEFT('[1]TCE - ANEXO IV - Preencher'!M98,2),IF(F89="S",LEFT('[1]TCE - ANEXO IV - Preencher'!M98,7),IF('[1]TCE - ANEXO IV - Preencher'!H98="","")))</f>
        <v>3505708</v>
      </c>
      <c r="L89" s="7">
        <f>'[1]TCE - ANEXO IV - Preencher'!N98</f>
        <v>46965.26</v>
      </c>
    </row>
    <row r="90" spans="1:12" s="8" customFormat="1" ht="19.5" customHeight="1" x14ac:dyDescent="0.25">
      <c r="A90" s="3">
        <f>IFERROR(VLOOKUP(B90,'[1]DADOS (OCULTAR)'!$Q$3:$S$136,3,0),"")</f>
        <v>9039744002642</v>
      </c>
      <c r="B90" s="4" t="str">
        <f>'[1]TCE - ANEXO IV - Preencher'!C99</f>
        <v>UPAE ESCADA - CG Nº 021/2022</v>
      </c>
      <c r="C90" s="4" t="str">
        <f>'[1]TCE - ANEXO IV - Preencher'!E99</f>
        <v>5.99 - Outros Serviços de Terceiros Pessoa Jurídica</v>
      </c>
      <c r="D90" s="3" t="str">
        <f>'[1]TCE - ANEXO IV - Preencher'!F99</f>
        <v>29.266.040/0001-61</v>
      </c>
      <c r="E90" s="5" t="str">
        <f>'[1]TCE - ANEXO IV - Preencher'!G99</f>
        <v>DGI SERVICOS MEDICOS E HOSPITALARES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 xml:space="preserve">2500000000003 </v>
      </c>
      <c r="I90" s="6">
        <f>IF('[1]TCE - ANEXO IV - Preencher'!K99="","",'[1]TCE - ANEXO IV - Preencher'!K99)</f>
        <v>46006</v>
      </c>
      <c r="J90" s="5" t="str">
        <f>'[1]TCE - ANEXO IV - Preencher'!L99</f>
        <v>2607901 1229266040000161250000000000325125318925300</v>
      </c>
      <c r="K90" s="5" t="str">
        <f>IF(F90="B",LEFT('[1]TCE - ANEXO IV - Preencher'!M99,2),IF(F90="S",LEFT('[1]TCE - ANEXO IV - Preencher'!M99,7),IF('[1]TCE - ANEXO IV - Preencher'!H99="","")))</f>
        <v>2607901</v>
      </c>
      <c r="L90" s="7">
        <f>'[1]TCE - ANEXO IV - Preencher'!N99</f>
        <v>5190</v>
      </c>
    </row>
    <row r="91" spans="1:12" s="8" customFormat="1" ht="19.5" customHeight="1" x14ac:dyDescent="0.25">
      <c r="A91" s="3">
        <f>IFERROR(VLOOKUP(B91,'[1]DADOS (OCULTAR)'!$Q$3:$S$136,3,0),"")</f>
        <v>9039744002642</v>
      </c>
      <c r="B91" s="4" t="str">
        <f>'[1]TCE - ANEXO IV - Preencher'!C100</f>
        <v>UPAE ESCADA - CG Nº 021/2022</v>
      </c>
      <c r="C91" s="4" t="str">
        <f>'[1]TCE - ANEXO IV - Preencher'!E100</f>
        <v>5.16 - Serviços Médico-Hospitalares, Odotonlogia e Laboratoriais</v>
      </c>
      <c r="D91" s="3" t="str">
        <f>'[1]TCE - ANEXO IV - Preencher'!F100</f>
        <v>28.943.994/0001-07</v>
      </c>
      <c r="E91" s="5" t="str">
        <f>'[1]TCE - ANEXO IV - Preencher'!G100</f>
        <v xml:space="preserve">DWL SERVIÇOS MEDICOS LTDA 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1326</v>
      </c>
      <c r="I91" s="6">
        <f>IF('[1]TCE - ANEXO IV - Preencher'!K100="","",'[1]TCE - ANEXO IV - Preencher'!K100)</f>
        <v>45994</v>
      </c>
      <c r="J91" s="5" t="str">
        <f>'[1]TCE - ANEXO IV - Preencher'!L100</f>
        <v xml:space="preserve">KCL8-ZCLV 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14740</v>
      </c>
    </row>
    <row r="92" spans="1:12" s="8" customFormat="1" ht="19.5" customHeight="1" x14ac:dyDescent="0.25">
      <c r="A92" s="3">
        <f>IFERROR(VLOOKUP(B92,'[1]DADOS (OCULTAR)'!$Q$3:$S$136,3,0),"")</f>
        <v>9039744002642</v>
      </c>
      <c r="B92" s="4" t="str">
        <f>'[1]TCE - ANEXO IV - Preencher'!C101</f>
        <v>UPAE ESCADA - CG Nº 021/2022</v>
      </c>
      <c r="C92" s="4" t="str">
        <f>'[1]TCE - ANEXO IV - Preencher'!E101</f>
        <v>5.16 - Serviços Médico-Hospitalares, Odotonlogia e Laboratoriais</v>
      </c>
      <c r="D92" s="3">
        <f>'[1]TCE - ANEXO IV - Preencher'!F101</f>
        <v>40138078000191</v>
      </c>
      <c r="E92" s="5" t="str">
        <f>'[1]TCE - ANEXO IV - Preencher'!G101</f>
        <v>FIDELIS MEDICINA E SAUDE LTD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</v>
      </c>
      <c r="I92" s="6">
        <f>IF('[1]TCE - ANEXO IV - Preencher'!K101="","",'[1]TCE - ANEXO IV - Preencher'!K101)</f>
        <v>45995</v>
      </c>
      <c r="J92" s="5" t="str">
        <f>'[1]TCE - ANEXO IV - Preencher'!L101</f>
        <v>26116062240138078000191000000000000225126735568802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2750</v>
      </c>
    </row>
    <row r="93" spans="1:12" s="8" customFormat="1" ht="19.5" customHeight="1" x14ac:dyDescent="0.25">
      <c r="A93" s="3">
        <f>IFERROR(VLOOKUP(B93,'[1]DADOS (OCULTAR)'!$Q$3:$S$136,3,0),"")</f>
        <v>9039744002642</v>
      </c>
      <c r="B93" s="4" t="str">
        <f>'[1]TCE - ANEXO IV - Preencher'!C102</f>
        <v>UPAE ESCADA - CG Nº 021/2022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33115827000108</v>
      </c>
      <c r="E93" s="5" t="str">
        <f>'[1]TCE - ANEXO IV - Preencher'!G102</f>
        <v>FORMED SERVICOS MEDICOS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906</v>
      </c>
      <c r="I93" s="6">
        <f>IF('[1]TCE - ANEXO IV - Preencher'!K102="","",'[1]TCE - ANEXO IV - Preencher'!K102)</f>
        <v>45994</v>
      </c>
      <c r="J93" s="5" t="str">
        <f>'[1]TCE - ANEXO IV - Preencher'!L102</f>
        <v>XZJU72976</v>
      </c>
      <c r="K93" s="5" t="str">
        <f>IF(F93="B",LEFT('[1]TCE - ANEXO IV - Preencher'!M102,2),IF(F93="S",LEFT('[1]TCE - ANEXO IV - Preencher'!M102,7),IF('[1]TCE - ANEXO IV - Preencher'!H102="","")))</f>
        <v>2609600</v>
      </c>
      <c r="L93" s="7">
        <f>'[1]TCE - ANEXO IV - Preencher'!N102</f>
        <v>6105</v>
      </c>
    </row>
    <row r="94" spans="1:12" s="8" customFormat="1" ht="19.5" customHeight="1" x14ac:dyDescent="0.25">
      <c r="A94" s="3">
        <f>IFERROR(VLOOKUP(B94,'[1]DADOS (OCULTAR)'!$Q$3:$S$136,3,0),"")</f>
        <v>9039744002642</v>
      </c>
      <c r="B94" s="4" t="str">
        <f>'[1]TCE - ANEXO IV - Preencher'!C103</f>
        <v>UPAE ESCADA - CG Nº 021/2022</v>
      </c>
      <c r="C94" s="4" t="str">
        <f>'[1]TCE - ANEXO IV - Preencher'!E103</f>
        <v>5.16 - Serviços Médico-Hospitalares, Odotonlogia e Laboratoriais</v>
      </c>
      <c r="D94" s="3" t="str">
        <f>'[1]TCE - ANEXO IV - Preencher'!F103</f>
        <v>35.695.935/0001-14</v>
      </c>
      <c r="E94" s="5" t="str">
        <f>'[1]TCE - ANEXO IV - Preencher'!G103</f>
        <v>GINOMAIS SERVIÇOS MÉDICOS E HOSPITALARES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53</v>
      </c>
      <c r="I94" s="6">
        <f>IF('[1]TCE - ANEXO IV - Preencher'!K103="","",'[1]TCE - ANEXO IV - Preencher'!K103)</f>
        <v>46002</v>
      </c>
      <c r="J94" s="5" t="str">
        <f>'[1]TCE - ANEXO IV - Preencher'!L103</f>
        <v>LVKA51729</v>
      </c>
      <c r="K94" s="5" t="str">
        <f>IF(F94="B",LEFT('[1]TCE - ANEXO IV - Preencher'!M103,2),IF(F94="S",LEFT('[1]TCE - ANEXO IV - Preencher'!M103,7),IF('[1]TCE - ANEXO IV - Preencher'!H103="","")))</f>
        <v>2609600</v>
      </c>
      <c r="L94" s="7">
        <f>'[1]TCE - ANEXO IV - Preencher'!N103</f>
        <v>2640</v>
      </c>
    </row>
    <row r="95" spans="1:12" s="8" customFormat="1" ht="19.5" customHeight="1" x14ac:dyDescent="0.25">
      <c r="A95" s="3">
        <f>IFERROR(VLOOKUP(B95,'[1]DADOS (OCULTAR)'!$Q$3:$S$136,3,0),"")</f>
        <v>9039744002642</v>
      </c>
      <c r="B95" s="4" t="str">
        <f>'[1]TCE - ANEXO IV - Preencher'!C104</f>
        <v>UPAE ESCADA - CG Nº 021/2022</v>
      </c>
      <c r="C95" s="4" t="str">
        <f>'[1]TCE - ANEXO IV - Preencher'!E104</f>
        <v>5.16 - Serviços Médico-Hospitalares, Odotonlogia e Laboratoriais</v>
      </c>
      <c r="D95" s="3" t="str">
        <f>'[1]TCE - ANEXO IV - Preencher'!F104</f>
        <v>20.227.296/0001-95</v>
      </c>
      <c r="E95" s="5" t="str">
        <f>'[1]TCE - ANEXO IV - Preencher'!G104</f>
        <v>GMJC SERVICO SOFTALMO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10</v>
      </c>
      <c r="I95" s="6">
        <f>IF('[1]TCE - ANEXO IV - Preencher'!K104="","",'[1]TCE - ANEXO IV - Preencher'!K104)</f>
        <v>46001</v>
      </c>
      <c r="J95" s="5" t="str">
        <f>'[1]TCE - ANEXO IV - Preencher'!L104</f>
        <v>26116062220227296000195000000000001025121017023318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11310</v>
      </c>
    </row>
    <row r="96" spans="1:12" s="8" customFormat="1" ht="19.5" customHeight="1" x14ac:dyDescent="0.25">
      <c r="A96" s="3">
        <f>IFERROR(VLOOKUP(B96,'[1]DADOS (OCULTAR)'!$Q$3:$S$136,3,0),"")</f>
        <v>9039744002642</v>
      </c>
      <c r="B96" s="4" t="str">
        <f>'[1]TCE - ANEXO IV - Preencher'!C105</f>
        <v>UPAE ESCADA - CG Nº 021/2022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 xml:space="preserve">27.800.145/0001-23 </v>
      </c>
      <c r="E96" s="5" t="str">
        <f>'[1]TCE - ANEXO IV - Preencher'!G105</f>
        <v>GRW SAÚDE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 xml:space="preserve">1139 </v>
      </c>
      <c r="I96" s="6">
        <f>IF('[1]TCE - ANEXO IV - Preencher'!K105="","",'[1]TCE - ANEXO IV - Preencher'!K105)</f>
        <v>46000</v>
      </c>
      <c r="J96" s="5" t="str">
        <f>'[1]TCE - ANEXO IV - Preencher'!L105</f>
        <v xml:space="preserve">BJ6Y-9JTG 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13735</v>
      </c>
    </row>
    <row r="97" spans="1:12" s="8" customFormat="1" ht="19.5" customHeight="1" x14ac:dyDescent="0.25">
      <c r="A97" s="3">
        <f>IFERROR(VLOOKUP(B97,'[1]DADOS (OCULTAR)'!$Q$3:$S$136,3,0),"")</f>
        <v>9039744002642</v>
      </c>
      <c r="B97" s="4" t="str">
        <f>'[1]TCE - ANEXO IV - Preencher'!C106</f>
        <v>UPAE ESCADA - CG Nº 021/2022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37573362000181</v>
      </c>
      <c r="E97" s="5" t="str">
        <f>'[1]TCE - ANEXO IV - Preencher'!G106</f>
        <v>HEALTH CLINIC SERVICOS MEDICOS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824</v>
      </c>
      <c r="I97" s="6">
        <f>IF('[1]TCE - ANEXO IV - Preencher'!K106="","",'[1]TCE - ANEXO IV - Preencher'!K106)</f>
        <v>46000</v>
      </c>
      <c r="J97" s="5" t="str">
        <f>'[1]TCE - ANEXO IV - Preencher'!L106</f>
        <v>GCMP67271</v>
      </c>
      <c r="K97" s="5" t="str">
        <f>IF(F97="B",LEFT('[1]TCE - ANEXO IV - Preencher'!M106,2),IF(F97="S",LEFT('[1]TCE - ANEXO IV - Preencher'!M106,7),IF('[1]TCE - ANEXO IV - Preencher'!H106="","")))</f>
        <v>2609600</v>
      </c>
      <c r="L97" s="7">
        <f>'[1]TCE - ANEXO IV - Preencher'!N106</f>
        <v>9870</v>
      </c>
    </row>
    <row r="98" spans="1:12" s="8" customFormat="1" ht="19.5" customHeight="1" x14ac:dyDescent="0.25">
      <c r="A98" s="3">
        <f>IFERROR(VLOOKUP(B98,'[1]DADOS (OCULTAR)'!$Q$3:$S$136,3,0),"")</f>
        <v>9039744002642</v>
      </c>
      <c r="B98" s="4" t="str">
        <f>'[1]TCE - ANEXO IV - Preencher'!C107</f>
        <v>UPAE ESCADA - CG Nº 021/2022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32101774000103</v>
      </c>
      <c r="E98" s="5" t="str">
        <f>'[1]TCE - ANEXO IV - Preencher'!G107</f>
        <v xml:space="preserve">INSTITUTO REZENDE DE OLIVEIRA CONSULTORIO MEDICO LTDA 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9770</v>
      </c>
      <c r="I98" s="6">
        <f>IF('[1]TCE - ANEXO IV - Preencher'!K107="","",'[1]TCE - ANEXO IV - Preencher'!K107)</f>
        <v>45994</v>
      </c>
      <c r="J98" s="5" t="str">
        <f>'[1]TCE - ANEXO IV - Preencher'!L107</f>
        <v>E2MD-ZQF9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8635</v>
      </c>
    </row>
    <row r="99" spans="1:12" s="8" customFormat="1" ht="19.5" customHeight="1" x14ac:dyDescent="0.25">
      <c r="A99" s="3">
        <f>IFERROR(VLOOKUP(B99,'[1]DADOS (OCULTAR)'!$Q$3:$S$136,3,0),"")</f>
        <v>9039744002642</v>
      </c>
      <c r="B99" s="4" t="str">
        <f>'[1]TCE - ANEXO IV - Preencher'!C108</f>
        <v>UPAE ESCADA - CG Nº 021/2022</v>
      </c>
      <c r="C99" s="4" t="str">
        <f>'[1]TCE - ANEXO IV - Preencher'!E108</f>
        <v>5.99 - Outros Serviços de Terceiros Pessoa Jurídica</v>
      </c>
      <c r="D99" s="3">
        <f>'[1]TCE - ANEXO IV - Preencher'!F108</f>
        <v>17214633000103</v>
      </c>
      <c r="E99" s="5" t="str">
        <f>'[1]TCE - ANEXO IV - Preencher'!G108</f>
        <v xml:space="preserve">JAB HOLOIMAGEM DIAGNOSTICDS LTDA - ME 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2134</v>
      </c>
      <c r="I99" s="6">
        <f>IF('[1]TCE - ANEXO IV - Preencher'!K108="","",'[1]TCE - ANEXO IV - Preencher'!K108)</f>
        <v>46000</v>
      </c>
      <c r="J99" s="5" t="str">
        <f>'[1]TCE - ANEXO IV - Preencher'!L108</f>
        <v xml:space="preserve">5VER-FY9M 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6930</v>
      </c>
    </row>
    <row r="100" spans="1:12" s="8" customFormat="1" ht="19.5" customHeight="1" x14ac:dyDescent="0.25">
      <c r="A100" s="3">
        <f>IFERROR(VLOOKUP(B100,'[1]DADOS (OCULTAR)'!$Q$3:$S$136,3,0),"")</f>
        <v>9039744002642</v>
      </c>
      <c r="B100" s="4" t="str">
        <f>'[1]TCE - ANEXO IV - Preencher'!C109</f>
        <v>UPAE ESCADA - CG Nº 021/2022</v>
      </c>
      <c r="C100" s="4" t="str">
        <f>'[1]TCE - ANEXO IV - Preencher'!E109</f>
        <v>5.99 - Outros Serviços de Terceiros Pessoa Jurídica</v>
      </c>
      <c r="D100" s="3" t="str">
        <f>'[1]TCE - ANEXO IV - Preencher'!F109</f>
        <v>53.373.123/0001-34</v>
      </c>
      <c r="E100" s="5" t="str">
        <f>'[1]TCE - ANEXO IV - Preencher'!G109</f>
        <v>LEMONADE ASSESSORIA MÉDICA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509</v>
      </c>
      <c r="I100" s="6">
        <f>IF('[1]TCE - ANEXO IV - Preencher'!K109="","",'[1]TCE - ANEXO IV - Preencher'!K109)</f>
        <v>45995</v>
      </c>
      <c r="J100" s="5" t="str">
        <f>'[1]TCE - ANEXO IV - Preencher'!L109</f>
        <v>BMJH76186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3990</v>
      </c>
    </row>
    <row r="101" spans="1:12" s="8" customFormat="1" ht="19.5" customHeight="1" x14ac:dyDescent="0.25">
      <c r="A101" s="3">
        <f>IFERROR(VLOOKUP(B101,'[1]DADOS (OCULTAR)'!$Q$3:$S$136,3,0),"")</f>
        <v>9039744002642</v>
      </c>
      <c r="B101" s="4" t="str">
        <f>'[1]TCE - ANEXO IV - Preencher'!C110</f>
        <v>UPAE ESCADA - CG Nº 021/2022</v>
      </c>
      <c r="C101" s="4" t="str">
        <f>'[1]TCE - ANEXO IV - Preencher'!E110</f>
        <v>5.16 - Serviços Médico-Hospitalares, Odotonlogia e Laboratoriais</v>
      </c>
      <c r="D101" s="3" t="str">
        <f>'[1]TCE - ANEXO IV - Preencher'!F110</f>
        <v>40.418.018/0001-22</v>
      </c>
      <c r="E101" s="5" t="str">
        <f>'[1]TCE - ANEXO IV - Preencher'!G110</f>
        <v>MA CONSULTORIOS MEDICOS INTEGRADOS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1833</v>
      </c>
      <c r="I101" s="6">
        <f>IF('[1]TCE - ANEXO IV - Preencher'!K110="","",'[1]TCE - ANEXO IV - Preencher'!K110)</f>
        <v>45999</v>
      </c>
      <c r="J101" s="5" t="str">
        <f>'[1]TCE - ANEXO IV - Preencher'!L110</f>
        <v>FPEI99533</v>
      </c>
      <c r="K101" s="5" t="str">
        <f>IF(F101="B",LEFT('[1]TCE - ANEXO IV - Preencher'!M110,2),IF(F101="S",LEFT('[1]TCE - ANEXO IV - Preencher'!M110,7),IF('[1]TCE - ANEXO IV - Preencher'!H110="","")))</f>
        <v>2609600</v>
      </c>
      <c r="L101" s="7">
        <f>'[1]TCE - ANEXO IV - Preencher'!N110</f>
        <v>4070</v>
      </c>
    </row>
    <row r="102" spans="1:12" s="8" customFormat="1" ht="19.5" customHeight="1" x14ac:dyDescent="0.25">
      <c r="A102" s="3">
        <f>IFERROR(VLOOKUP(B102,'[1]DADOS (OCULTAR)'!$Q$3:$S$136,3,0),"")</f>
        <v>9039744002642</v>
      </c>
      <c r="B102" s="4" t="str">
        <f>'[1]TCE - ANEXO IV - Preencher'!C111</f>
        <v>UPAE ESCADA - CG Nº 021/2022</v>
      </c>
      <c r="C102" s="4" t="str">
        <f>'[1]TCE - ANEXO IV - Preencher'!E111</f>
        <v>5.16 - Serviços Médico-Hospitalares, Odotonlogia e Laboratoriais</v>
      </c>
      <c r="D102" s="3" t="str">
        <f>'[1]TCE - ANEXO IV - Preencher'!F111</f>
        <v>58.663.377/0001-00</v>
      </c>
      <c r="E102" s="5" t="str">
        <f>'[1]TCE - ANEXO IV - Preencher'!G111</f>
        <v>MASTERMED PE V GESTAO MEDICA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803</v>
      </c>
      <c r="I102" s="6">
        <f>IF('[1]TCE - ANEXO IV - Preencher'!K111="","",'[1]TCE - ANEXO IV - Preencher'!K111)</f>
        <v>46000</v>
      </c>
      <c r="J102" s="5" t="str">
        <f>'[1]TCE - ANEXO IV - Preencher'!L111</f>
        <v>UGOE82772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4565</v>
      </c>
    </row>
    <row r="103" spans="1:12" s="8" customFormat="1" ht="19.5" customHeight="1" x14ac:dyDescent="0.25">
      <c r="A103" s="3">
        <f>IFERROR(VLOOKUP(B103,'[1]DADOS (OCULTAR)'!$Q$3:$S$136,3,0),"")</f>
        <v>9039744002642</v>
      </c>
      <c r="B103" s="4" t="str">
        <f>'[1]TCE - ANEXO IV - Preencher'!C112</f>
        <v>UPAE ESCADA - CG Nº 021/2022</v>
      </c>
      <c r="C103" s="4" t="str">
        <f>'[1]TCE - ANEXO IV - Preencher'!E112</f>
        <v>5.16 - Serviços Médico-Hospitalares, Odotonlogia e Laboratoriais</v>
      </c>
      <c r="D103" s="3" t="str">
        <f>'[1]TCE - ANEXO IV - Preencher'!F112</f>
        <v xml:space="preserve"> 24.881.506/0001-15</v>
      </c>
      <c r="E103" s="5" t="str">
        <f>'[1]TCE - ANEXO IV - Preencher'!G112</f>
        <v>MEDICANDO: ATENDIMENTO MEDICO ESPECIALIZADO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490</v>
      </c>
      <c r="I103" s="6">
        <f>IF('[1]TCE - ANEXO IV - Preencher'!K112="","",'[1]TCE - ANEXO IV - Preencher'!K112)</f>
        <v>45999</v>
      </c>
      <c r="J103" s="5" t="str">
        <f>'[1]TCE - ANEXO IV - Preencher'!L112</f>
        <v>CLMI81910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8470</v>
      </c>
    </row>
    <row r="104" spans="1:12" s="8" customFormat="1" ht="19.5" customHeight="1" x14ac:dyDescent="0.25">
      <c r="A104" s="3">
        <f>IFERROR(VLOOKUP(B104,'[1]DADOS (OCULTAR)'!$Q$3:$S$136,3,0),"")</f>
        <v>9039744002642</v>
      </c>
      <c r="B104" s="4" t="str">
        <f>'[1]TCE - ANEXO IV - Preencher'!C113</f>
        <v>UPAE ESCADA - CG Nº 021/2022</v>
      </c>
      <c r="C104" s="4" t="str">
        <f>'[1]TCE - ANEXO IV - Preencher'!E113</f>
        <v>5.16 - Serviços Médico-Hospitalares, Odotonlogia e Laboratoriais</v>
      </c>
      <c r="D104" s="3" t="str">
        <f>'[1]TCE - ANEXO IV - Preencher'!F113</f>
        <v>47.169.035/0001-12</v>
      </c>
      <c r="E104" s="5" t="str">
        <f>'[1]TCE - ANEXO IV - Preencher'!G113</f>
        <v>O &amp; L SERVICOS MEDICOS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395</v>
      </c>
      <c r="I104" s="6">
        <f>IF('[1]TCE - ANEXO IV - Preencher'!K113="","",'[1]TCE - ANEXO IV - Preencher'!K113)</f>
        <v>45996</v>
      </c>
      <c r="J104" s="5" t="str">
        <f>'[1]TCE - ANEXO IV - Preencher'!L113</f>
        <v>251205122021773</v>
      </c>
      <c r="K104" s="5" t="str">
        <f>IF(F104="B",LEFT('[1]TCE - ANEXO IV - Preencher'!M113,2),IF(F104="S",LEFT('[1]TCE - ANEXO IV - Preencher'!M113,7),IF('[1]TCE - ANEXO IV - Preencher'!H113="","")))</f>
        <v>2601102</v>
      </c>
      <c r="L104" s="7">
        <f>'[1]TCE - ANEXO IV - Preencher'!N113</f>
        <v>9460</v>
      </c>
    </row>
    <row r="105" spans="1:12" s="8" customFormat="1" ht="19.5" customHeight="1" x14ac:dyDescent="0.25">
      <c r="A105" s="3">
        <f>IFERROR(VLOOKUP(B105,'[1]DADOS (OCULTAR)'!$Q$3:$S$136,3,0),"")</f>
        <v>9039744002642</v>
      </c>
      <c r="B105" s="4" t="str">
        <f>'[1]TCE - ANEXO IV - Preencher'!C114</f>
        <v>UPAE ESCADA - CG Nº 021/2022</v>
      </c>
      <c r="C105" s="4" t="str">
        <f>'[1]TCE - ANEXO IV - Preencher'!E114</f>
        <v>5.16 - Serviços Médico-Hospitalares, Odotonlogia e Laboratoriais</v>
      </c>
      <c r="D105" s="3" t="str">
        <f>'[1]TCE - ANEXO IV - Preencher'!F114</f>
        <v>34.761.993/0001-36</v>
      </c>
      <c r="E105" s="5" t="str">
        <f>'[1]TCE - ANEXO IV - Preencher'!G114</f>
        <v>PIN SAUDE SERVICOS MEDICOS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328</v>
      </c>
      <c r="I105" s="6">
        <f>IF('[1]TCE - ANEXO IV - Preencher'!K114="","",'[1]TCE - ANEXO IV - Preencher'!K114)</f>
        <v>45996</v>
      </c>
      <c r="J105" s="5" t="str">
        <f>'[1]TCE - ANEXO IV - Preencher'!L114</f>
        <v>KZED33431</v>
      </c>
      <c r="K105" s="5" t="str">
        <f>IF(F105="B",LEFT('[1]TCE - ANEXO IV - Preencher'!M114,2),IF(F105="S",LEFT('[1]TCE - ANEXO IV - Preencher'!M114,7),IF('[1]TCE - ANEXO IV - Preencher'!H114="","")))</f>
        <v>2605202</v>
      </c>
      <c r="L105" s="7">
        <f>'[1]TCE - ANEXO IV - Preencher'!N114</f>
        <v>21560</v>
      </c>
    </row>
    <row r="106" spans="1:12" s="8" customFormat="1" ht="19.5" customHeight="1" x14ac:dyDescent="0.25">
      <c r="A106" s="3">
        <f>IFERROR(VLOOKUP(B106,'[1]DADOS (OCULTAR)'!$Q$3:$S$136,3,0),"")</f>
        <v>9039744002642</v>
      </c>
      <c r="B106" s="4" t="str">
        <f>'[1]TCE - ANEXO IV - Preencher'!C115</f>
        <v>UPAE ESCADA - CG Nº 021/2022</v>
      </c>
      <c r="C106" s="4" t="str">
        <f>'[1]TCE - ANEXO IV - Preencher'!E115</f>
        <v>5.99 - Outros Serviços de Terceiros Pessoa Jurídica</v>
      </c>
      <c r="D106" s="3" t="str">
        <f>'[1]TCE - ANEXO IV - Preencher'!F115</f>
        <v>19.309.563/0001-94</v>
      </c>
      <c r="E106" s="5" t="str">
        <f>'[1]TCE - ANEXO IV - Preencher'!G115</f>
        <v xml:space="preserve">PORTAL TELEMEDICINA LTDA 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29042</v>
      </c>
      <c r="I106" s="6">
        <f>IF('[1]TCE - ANEXO IV - Preencher'!K115="","",'[1]TCE - ANEXO IV - Preencher'!K115)</f>
        <v>45995</v>
      </c>
      <c r="J106" s="5" t="str">
        <f>'[1]TCE - ANEXO IV - Preencher'!L115</f>
        <v>1671.2868.1931.4080199-W</v>
      </c>
      <c r="K106" s="5" t="str">
        <f>IF(F106="B",LEFT('[1]TCE - ANEXO IV - Preencher'!M115,2),IF(F106="S",LEFT('[1]TCE - ANEXO IV - Preencher'!M115,7),IF('[1]TCE - ANEXO IV - Preencher'!H115="","")))</f>
        <v>3505708</v>
      </c>
      <c r="L106" s="7">
        <f>'[1]TCE - ANEXO IV - Preencher'!N115</f>
        <v>1618</v>
      </c>
    </row>
    <row r="107" spans="1:12" s="8" customFormat="1" ht="19.5" customHeight="1" x14ac:dyDescent="0.25">
      <c r="A107" s="3">
        <f>IFERROR(VLOOKUP(B107,'[1]DADOS (OCULTAR)'!$Q$3:$S$136,3,0),"")</f>
        <v>9039744002642</v>
      </c>
      <c r="B107" s="4" t="str">
        <f>'[1]TCE - ANEXO IV - Preencher'!C116</f>
        <v>UPAE ESCADA - CG Nº 021/2022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51.018.327/0001-21</v>
      </c>
      <c r="E107" s="5" t="str">
        <f>'[1]TCE - ANEXO IV - Preencher'!G116</f>
        <v>SAFEMED SAUDE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751</v>
      </c>
      <c r="I107" s="6">
        <f>IF('[1]TCE - ANEXO IV - Preencher'!K116="","",'[1]TCE - ANEXO IV - Preencher'!K116)</f>
        <v>45994</v>
      </c>
      <c r="J107" s="5" t="str">
        <f>'[1]TCE - ANEXO IV - Preencher'!L116</f>
        <v>VPVH23174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5250</v>
      </c>
    </row>
    <row r="108" spans="1:12" s="8" customFormat="1" ht="19.5" customHeight="1" x14ac:dyDescent="0.25">
      <c r="A108" s="3">
        <f>IFERROR(VLOOKUP(B108,'[1]DADOS (OCULTAR)'!$Q$3:$S$136,3,0),"")</f>
        <v>9039744002642</v>
      </c>
      <c r="B108" s="4" t="str">
        <f>'[1]TCE - ANEXO IV - Preencher'!C117</f>
        <v>UPAE ESCADA - CG Nº 021/2022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42.201.972/0001-94</v>
      </c>
      <c r="E108" s="5" t="str">
        <f>'[1]TCE - ANEXO IV - Preencher'!G117</f>
        <v>FLSERVICOSMEDICOSLTDA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3</v>
      </c>
      <c r="I108" s="6">
        <f>IF('[1]TCE - ANEXO IV - Preencher'!K117="","",'[1]TCE - ANEXO IV - Preencher'!K117)</f>
        <v>45996</v>
      </c>
      <c r="J108" s="5" t="str">
        <f>'[1]TCE - ANEXO IV - Preencher'!L117</f>
        <v>26116062242201972000194000000000000325129501765728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11575</v>
      </c>
    </row>
    <row r="109" spans="1:12" s="8" customFormat="1" ht="19.5" customHeight="1" x14ac:dyDescent="0.25">
      <c r="A109" s="3">
        <f>IFERROR(VLOOKUP(B109,'[1]DADOS (OCULTAR)'!$Q$3:$S$136,3,0),"")</f>
        <v>9039744002642</v>
      </c>
      <c r="B109" s="4" t="str">
        <f>'[1]TCE - ANEXO IV - Preencher'!C118</f>
        <v>UPAE ESCADA - CG Nº 021/2022</v>
      </c>
      <c r="C109" s="4" t="str">
        <f>'[1]TCE - ANEXO IV - Preencher'!E118</f>
        <v>5.16 - Serviços Médico-Hospitalares, Odotonlogia e Laboratoriais</v>
      </c>
      <c r="D109" s="3" t="str">
        <f>'[1]TCE - ANEXO IV - Preencher'!F118</f>
        <v>46.999.480/0001-47</v>
      </c>
      <c r="E109" s="5" t="str">
        <f>'[1]TCE - ANEXO IV - Preencher'!G118</f>
        <v>SIMONEAUGUSTAATIVIDADESMEDICASLTDA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</v>
      </c>
      <c r="I109" s="6">
        <f>IF('[1]TCE - ANEXO IV - Preencher'!K118="","",'[1]TCE - ANEXO IV - Preencher'!K118)</f>
        <v>45996</v>
      </c>
      <c r="J109" s="5" t="str">
        <f>'[1]TCE - ANEXO IV - Preencher'!L118</f>
        <v>26116062246999480000147000000000000225122040647775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6204</v>
      </c>
    </row>
    <row r="110" spans="1:12" s="8" customFormat="1" ht="19.5" customHeight="1" x14ac:dyDescent="0.25">
      <c r="A110" s="3">
        <f>IFERROR(VLOOKUP(B110,'[1]DADOS (OCULTAR)'!$Q$3:$S$136,3,0),"")</f>
        <v>9039744002642</v>
      </c>
      <c r="B110" s="4" t="str">
        <f>'[1]TCE - ANEXO IV - Preencher'!C119</f>
        <v>UPAE ESCADA - CG Nº 021/2022</v>
      </c>
      <c r="C110" s="4" t="str">
        <f>'[1]TCE - ANEXO IV - Preencher'!E119</f>
        <v>5.99 - Outros Serviços de Terceiros Pessoa Jurídica</v>
      </c>
      <c r="D110" s="3" t="str">
        <f>'[1]TCE - ANEXO IV - Preencher'!F119</f>
        <v>08.703.825/0001-84</v>
      </c>
      <c r="E110" s="5" t="str">
        <f>'[1]TCE - ANEXO IV - Preencher'!G119</f>
        <v>TELEPACS DIAGNOSTICO POR IMAGEM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16547</v>
      </c>
      <c r="I110" s="6">
        <f>IF('[1]TCE - ANEXO IV - Preencher'!K119="","",'[1]TCE - ANEXO IV - Preencher'!K119)</f>
        <v>45992</v>
      </c>
      <c r="J110" s="5" t="str">
        <f>'[1]TCE - ANEXO IV - Preencher'!L119</f>
        <v xml:space="preserve"> jWHcfbPRM</v>
      </c>
      <c r="K110" s="5" t="str">
        <f>IF(F110="B",LEFT('[1]TCE - ANEXO IV - Preencher'!M119,2),IF(F110="S",LEFT('[1]TCE - ANEXO IV - Preencher'!M119,7),IF('[1]TCE - ANEXO IV - Preencher'!H119="","")))</f>
        <v>3170206</v>
      </c>
      <c r="L110" s="7">
        <f>'[1]TCE - ANEXO IV - Preencher'!N119</f>
        <v>3570</v>
      </c>
    </row>
    <row r="111" spans="1:12" s="8" customFormat="1" ht="19.5" customHeight="1" x14ac:dyDescent="0.25">
      <c r="A111" s="3" t="str">
        <f>IFERROR(VLOOKUP(B111,'[1]DADOS (OCULTAR)'!$Q$3:$S$136,3,0),"")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>
        <f>IFERROR(VLOOKUP(B112,'[1]DADOS (OCULTAR)'!$Q$3:$S$136,3,0),"")</f>
        <v>9039744002642</v>
      </c>
      <c r="B112" s="4" t="str">
        <f>'[1]TCE - ANEXO IV - Preencher'!C121</f>
        <v>UPAE ESCADA - CG Nº 021/2022</v>
      </c>
      <c r="C112" s="4" t="str">
        <f>'[1]TCE - ANEXO IV - Preencher'!E121</f>
        <v>5.99 - Outros Serviços de Terceiros Pessoa Jurídica</v>
      </c>
      <c r="D112" s="3" t="str">
        <f>'[1]TCE - ANEXO IV - Preencher'!F121</f>
        <v xml:space="preserve">58.921.792/0001-17 </v>
      </c>
      <c r="E112" s="5" t="str">
        <f>'[1]TCE - ANEXO IV - Preencher'!G121</f>
        <v xml:space="preserve">PLANISA PLANEJAMENTO E ORGANIZACAO DE INSTITUICOES DE SAUDE L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39377</v>
      </c>
      <c r="I112" s="6">
        <f>IF('[1]TCE - ANEXO IV - Preencher'!K121="","",'[1]TCE - ANEXO IV - Preencher'!K121)</f>
        <v>45965</v>
      </c>
      <c r="J112" s="5" t="str">
        <f>'[1]TCE - ANEXO IV - Preencher'!L121</f>
        <v>QLGX-Q42B</v>
      </c>
      <c r="K112" s="5" t="str">
        <f>IF(F112="B",LEFT('[1]TCE - ANEXO IV - Preencher'!M121,2),IF(F112="S",LEFT('[1]TCE - ANEXO IV - Preencher'!M121,7),IF('[1]TCE - ANEXO IV - Preencher'!H121="","")))</f>
        <v>3550308</v>
      </c>
      <c r="L112" s="7">
        <f>'[1]TCE - ANEXO IV - Preencher'!N121</f>
        <v>4212.2</v>
      </c>
    </row>
    <row r="113" spans="1:12" s="8" customFormat="1" ht="19.5" customHeight="1" x14ac:dyDescent="0.25">
      <c r="A113" s="3">
        <f>IFERROR(VLOOKUP(B113,'[1]DADOS (OCULTAR)'!$Q$3:$S$136,3,0),"")</f>
        <v>9039744002642</v>
      </c>
      <c r="B113" s="4" t="str">
        <f>'[1]TCE - ANEXO IV - Preencher'!C122</f>
        <v>UPAE ESCADA - CG Nº 021/2022</v>
      </c>
      <c r="C113" s="4" t="str">
        <f>'[1]TCE - ANEXO IV - Preencher'!E122</f>
        <v>5.2 - Serviços Técnicos Profissionais</v>
      </c>
      <c r="D113" s="3" t="str">
        <f>'[1]TCE - ANEXO IV - Preencher'!F122</f>
        <v>04.324.995/0001-05</v>
      </c>
      <c r="E113" s="5" t="str">
        <f>'[1]TCE - ANEXO IV - Preencher'!G122</f>
        <v>VOZ-ASSESSORIADECOMUNICACAOLTDA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37</v>
      </c>
      <c r="I113" s="6">
        <f>IF('[1]TCE - ANEXO IV - Preencher'!K122="","",'[1]TCE - ANEXO IV - Preencher'!K122)</f>
        <v>45993</v>
      </c>
      <c r="J113" s="5" t="str">
        <f>'[1]TCE - ANEXO IV - Preencher'!L122</f>
        <v>26116062204324995000105000000000003725129489951063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562.5</v>
      </c>
    </row>
    <row r="114" spans="1:12" s="8" customFormat="1" ht="19.5" customHeight="1" x14ac:dyDescent="0.25">
      <c r="A114" s="3">
        <f>IFERROR(VLOOKUP(B114,'[1]DADOS (OCULTAR)'!$Q$3:$S$136,3,0),"")</f>
        <v>9039744002642</v>
      </c>
      <c r="B114" s="4" t="str">
        <f>'[1]TCE - ANEXO IV - Preencher'!C123</f>
        <v>UPAE ESCADA - CG Nº 021/2022</v>
      </c>
      <c r="C114" s="4" t="str">
        <f>'[1]TCE - ANEXO IV - Preencher'!E123</f>
        <v>5.9 - Telefonia Móvel</v>
      </c>
      <c r="D114" s="3">
        <f>'[1]TCE - ANEXO IV - Preencher'!F123</f>
        <v>2558157000839</v>
      </c>
      <c r="E114" s="5" t="str">
        <f>'[1]TCE - ANEXO IV - Preencher'!G123</f>
        <v>TELEFONICA BRASIL S.A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169504</v>
      </c>
      <c r="I114" s="6">
        <f>IF('[1]TCE - ANEXO IV - Preencher'!K123="","",'[1]TCE - ANEXO IV - Preencher'!K123)</f>
        <v>45997</v>
      </c>
      <c r="J114" s="5" t="str">
        <f>'[1]TCE - ANEXO IV - Preencher'!L123</f>
        <v xml:space="preserve">26251202558157000839620040001695041063893326 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447.89</v>
      </c>
    </row>
    <row r="115" spans="1:12" s="8" customFormat="1" ht="19.5" customHeight="1" x14ac:dyDescent="0.25">
      <c r="A115" s="3">
        <f>IFERROR(VLOOKUP(B115,'[1]DADOS (OCULTAR)'!$Q$3:$S$136,3,0),"")</f>
        <v>9039744002642</v>
      </c>
      <c r="B115" s="4" t="str">
        <f>'[1]TCE - ANEXO IV - Preencher'!C124</f>
        <v>UPAE ESCADA - CG Nº 021/2022</v>
      </c>
      <c r="C115" s="4" t="str">
        <f>'[1]TCE - ANEXO IV - Preencher'!E124</f>
        <v>5.12 - Energia Elétrica</v>
      </c>
      <c r="D115" s="3" t="str">
        <f>'[1]TCE - ANEXO IV - Preencher'!F124</f>
        <v>10.835.932/0001-08</v>
      </c>
      <c r="E115" s="5" t="str">
        <f>'[1]TCE - ANEXO IV - Preencher'!G124</f>
        <v>COMPANHIA ENERGÉTICA DE PERNAMBUCO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387674785</v>
      </c>
      <c r="I115" s="6">
        <f>IF('[1]TCE - ANEXO IV - Preencher'!K124="","",'[1]TCE - ANEXO IV - Preencher'!K124)</f>
        <v>45995</v>
      </c>
      <c r="J115" s="5" t="str">
        <f>'[1]TCE - ANEXO IV - Preencher'!L124</f>
        <v xml:space="preserve"> 26251210835932000108660003876747851072507409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15517.48</v>
      </c>
    </row>
    <row r="116" spans="1:12" s="8" customFormat="1" ht="19.5" customHeight="1" x14ac:dyDescent="0.25">
      <c r="A116" s="3">
        <f>IFERROR(VLOOKUP(B116,'[1]DADOS (OCULTAR)'!$Q$3:$S$136,3,0),"")</f>
        <v>9039744002642</v>
      </c>
      <c r="B116" s="4" t="str">
        <f>'[1]TCE - ANEXO IV - Preencher'!C125</f>
        <v>UPAE ESCADA - CG Nº 021/2022</v>
      </c>
      <c r="C116" s="4" t="str">
        <f>'[1]TCE - ANEXO IV - Preencher'!E125</f>
        <v>5.3 - Locação de Máquinas e Equipamentos</v>
      </c>
      <c r="D116" s="3" t="str">
        <f>'[1]TCE - ANEXO IV - Preencher'!F125</f>
        <v>24.801.362/0001-40</v>
      </c>
      <c r="E116" s="5" t="str">
        <f>'[1]TCE - ANEXO IV - Preencher'!G125</f>
        <v>AMD TECNOLOGIA DA INFORMACAO E SISTEMAS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 xml:space="preserve"> 2164</v>
      </c>
      <c r="I116" s="6">
        <f>IF('[1]TCE - ANEXO IV - Preencher'!K125="","",'[1]TCE - ANEXO IV - Preencher'!K125)</f>
        <v>45992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1971</v>
      </c>
    </row>
    <row r="117" spans="1:12" s="8" customFormat="1" ht="19.5" customHeight="1" x14ac:dyDescent="0.25">
      <c r="A117" s="3">
        <f>IFERROR(VLOOKUP(B117,'[1]DADOS (OCULTAR)'!$Q$3:$S$136,3,0),"")</f>
        <v>9039744002642</v>
      </c>
      <c r="B117" s="4" t="str">
        <f>'[1]TCE - ANEXO IV - Preencher'!C126</f>
        <v>UPAE ESCADA - CG Nº 021/2022</v>
      </c>
      <c r="C117" s="4" t="str">
        <f>'[1]TCE - ANEXO IV - Preencher'!E126</f>
        <v>5.3 - Locação de Máquinas e Equipamentos</v>
      </c>
      <c r="D117" s="3" t="str">
        <f>'[1]TCE - ANEXO IV - Preencher'!F126</f>
        <v>24.801.362/0001-40</v>
      </c>
      <c r="E117" s="5" t="str">
        <f>'[1]TCE - ANEXO IV - Preencher'!G126</f>
        <v>AMD TECNOLOGIA DA INFORMACAO E SISTEMAS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2160</v>
      </c>
      <c r="I117" s="6">
        <f>IF('[1]TCE - ANEXO IV - Preencher'!K126="","",'[1]TCE - ANEXO IV - Preencher'!K126)</f>
        <v>45992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249</v>
      </c>
    </row>
    <row r="118" spans="1:12" s="8" customFormat="1" ht="19.5" customHeight="1" x14ac:dyDescent="0.25">
      <c r="A118" s="3">
        <f>IFERROR(VLOOKUP(B118,'[1]DADOS (OCULTAR)'!$Q$3:$S$136,3,0),"")</f>
        <v>9039744002642</v>
      </c>
      <c r="B118" s="4" t="str">
        <f>'[1]TCE - ANEXO IV - Preencher'!C127</f>
        <v>UPAE ESCADA - CG Nº 021/2022</v>
      </c>
      <c r="C118" s="4" t="str">
        <f>'[1]TCE - ANEXO IV - Preencher'!E127</f>
        <v>5.3 - Locação de Máquinas e Equipamentos</v>
      </c>
      <c r="D118" s="3" t="str">
        <f>'[1]TCE - ANEXO IV - Preencher'!F127</f>
        <v>24.801.362/0001-40</v>
      </c>
      <c r="E118" s="5" t="str">
        <f>'[1]TCE - ANEXO IV - Preencher'!G127</f>
        <v>AMD TECNOLOGIA DA INFORMACAO E SISTEMAS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2176</v>
      </c>
      <c r="I118" s="6">
        <f>IF('[1]TCE - ANEXO IV - Preencher'!K127="","",'[1]TCE - ANEXO IV - Preencher'!K127)</f>
        <v>45992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1014</v>
      </c>
    </row>
    <row r="119" spans="1:12" s="8" customFormat="1" ht="19.5" customHeight="1" x14ac:dyDescent="0.25">
      <c r="A119" s="3">
        <f>IFERROR(VLOOKUP(B119,'[1]DADOS (OCULTAR)'!$Q$3:$S$136,3,0),"")</f>
        <v>9039744002642</v>
      </c>
      <c r="B119" s="4" t="str">
        <f>'[1]TCE - ANEXO IV - Preencher'!C128</f>
        <v>UPAE ESCADA - CG Nº 021/2022</v>
      </c>
      <c r="C119" s="4" t="str">
        <f>'[1]TCE - ANEXO IV - Preencher'!E128</f>
        <v>5.3 - Locação de Máquinas e Equipamentos</v>
      </c>
      <c r="D119" s="3" t="str">
        <f>'[1]TCE - ANEXO IV - Preencher'!F128</f>
        <v>24.801.362/0001-40</v>
      </c>
      <c r="E119" s="5" t="str">
        <f>'[1]TCE - ANEXO IV - Preencher'!G128</f>
        <v>AMD TECNOLOGIA DA INFORMACAO E SISTEMAS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0</v>
      </c>
      <c r="I119" s="6">
        <f>IF('[1]TCE - ANEXO IV - Preencher'!K128="","",'[1]TCE - ANEXO IV - Preencher'!K128)</f>
        <v>45992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207</v>
      </c>
    </row>
    <row r="120" spans="1:12" s="8" customFormat="1" ht="19.5" customHeight="1" x14ac:dyDescent="0.25">
      <c r="A120" s="3">
        <f>IFERROR(VLOOKUP(B120,'[1]DADOS (OCULTAR)'!$Q$3:$S$136,3,0),"")</f>
        <v>9039744002642</v>
      </c>
      <c r="B120" s="4" t="str">
        <f>'[1]TCE - ANEXO IV - Preencher'!C129</f>
        <v>UPAE ESCADA - CG Nº 021/2022</v>
      </c>
      <c r="C120" s="4" t="str">
        <f>'[1]TCE - ANEXO IV - Preencher'!E129</f>
        <v>5.16 - Serviços Médico-Hospitalares, Odotonlogia e Laboratoriais</v>
      </c>
      <c r="D120" s="3" t="str">
        <f>'[1]TCE - ANEXO IV - Preencher'!F129</f>
        <v xml:space="preserve">22.032.128/0001-70 </v>
      </c>
      <c r="E120" s="5" t="str">
        <f>'[1]TCE - ANEXO IV - Preencher'!G129</f>
        <v>UNICLIMVAS UNIDADE DE CLINICA MEDICA VASCULAR S/S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713</v>
      </c>
      <c r="I120" s="6">
        <f>IF('[1]TCE - ANEXO IV - Preencher'!K129="","",'[1]TCE - ANEXO IV - Preencher'!K129)</f>
        <v>45996</v>
      </c>
      <c r="J120" s="5" t="str">
        <f>'[1]TCE - ANEXO IV - Preencher'!L129</f>
        <v>ELRG-3QNU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7535</v>
      </c>
    </row>
    <row r="121" spans="1:12" s="8" customFormat="1" ht="19.5" customHeight="1" x14ac:dyDescent="0.25">
      <c r="A121" s="3">
        <f>IFERROR(VLOOKUP(B121,'[1]DADOS (OCULTAR)'!$Q$3:$S$136,3,0),"")</f>
        <v>9039744002642</v>
      </c>
      <c r="B121" s="4" t="str">
        <f>'[1]TCE - ANEXO IV - Preencher'!C130</f>
        <v>UPAE ESCADA - CG Nº 021/2022</v>
      </c>
      <c r="C121" s="4" t="str">
        <f>'[1]TCE - ANEXO IV - Preencher'!E130</f>
        <v>5.16 - Serviços Médico-Hospitalares, Odotonlogia e Laboratoriais</v>
      </c>
      <c r="D121" s="3" t="str">
        <f>'[1]TCE - ANEXO IV - Preencher'!F130</f>
        <v xml:space="preserve">41.032.814/0001-95 </v>
      </c>
      <c r="E121" s="5" t="str">
        <f>'[1]TCE - ANEXO IV - Preencher'!G130</f>
        <v>UNIURO UNIDADE UROLOGICA DE PERNAMBUCO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3982</v>
      </c>
      <c r="I121" s="6">
        <f>IF('[1]TCE - ANEXO IV - Preencher'!K130="","",'[1]TCE - ANEXO IV - Preencher'!K130)</f>
        <v>45995</v>
      </c>
      <c r="J121" s="5" t="str">
        <f>'[1]TCE - ANEXO IV - Preencher'!L130</f>
        <v>D9ITA-GGQW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9295</v>
      </c>
    </row>
    <row r="122" spans="1:12" s="8" customFormat="1" ht="19.5" customHeight="1" x14ac:dyDescent="0.25">
      <c r="A122" s="3">
        <f>IFERROR(VLOOKUP(B122,'[1]DADOS (OCULTAR)'!$Q$3:$S$136,3,0),"")</f>
        <v>9039744002642</v>
      </c>
      <c r="B122" s="4" t="str">
        <f>'[1]TCE - ANEXO IV - Preencher'!C131</f>
        <v>UPAE ESCADA - CG Nº 021/2022</v>
      </c>
      <c r="C122" s="4" t="str">
        <f>'[1]TCE - ANEXO IV - Preencher'!E131</f>
        <v>5.5 - Reparo e Manutenção de Máquinas e Equipamentos</v>
      </c>
      <c r="D122" s="3">
        <f>'[1]TCE - ANEXO IV - Preencher'!F131</f>
        <v>6025185000175</v>
      </c>
      <c r="E122" s="5" t="str">
        <f>'[1]TCE - ANEXO IV - Preencher'!G131</f>
        <v>LINKMED SOLUCAO EM EQUIPAMENTO MEDICO HOSPITALAR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2620</v>
      </c>
      <c r="I122" s="6">
        <f>IF('[1]TCE - ANEXO IV - Preencher'!K131="","",'[1]TCE - ANEXO IV - Preencher'!K131)</f>
        <v>45903</v>
      </c>
      <c r="J122" s="5" t="str">
        <f>'[1]TCE - ANEXO IV - Preencher'!L131</f>
        <v xml:space="preserve">TQSW-LFP6 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26229.98</v>
      </c>
    </row>
    <row r="123" spans="1:12" s="8" customFormat="1" ht="19.5" customHeight="1" x14ac:dyDescent="0.25">
      <c r="A123" s="3">
        <f>IFERROR(VLOOKUP(B123,'[1]DADOS (OCULTAR)'!$Q$3:$S$136,3,0),"")</f>
        <v>9039744002642</v>
      </c>
      <c r="B123" s="4" t="str">
        <f>'[1]TCE - ANEXO IV - Preencher'!C132</f>
        <v>UPAE ESCADA - CG Nº 021/2022</v>
      </c>
      <c r="C123" s="4" t="str">
        <f>'[1]TCE - ANEXO IV - Preencher'!E132</f>
        <v>5.99 - Outros Serviços de Terceiros Pessoa Jurídica</v>
      </c>
      <c r="D123" s="3" t="str">
        <f>'[1]TCE - ANEXO IV - Preencher'!F132</f>
        <v>43.549.356/0001-91</v>
      </c>
      <c r="E123" s="5" t="str">
        <f>'[1]TCE - ANEXO IV - Preencher'!G132</f>
        <v xml:space="preserve">ANALYSE LABORATORIO E CONSULTORIA LTDA 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3979</v>
      </c>
      <c r="I123" s="6">
        <f>IF('[1]TCE - ANEXO IV - Preencher'!K132="","",'[1]TCE - ANEXO IV - Preencher'!K132)</f>
        <v>45988</v>
      </c>
      <c r="J123" s="5" t="str">
        <f>'[1]TCE - ANEXO IV - Preencher'!L132</f>
        <v>2X5K-PXEC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575</v>
      </c>
    </row>
    <row r="124" spans="1:12" s="8" customFormat="1" ht="19.5" customHeight="1" x14ac:dyDescent="0.25">
      <c r="A124" s="3">
        <f>IFERROR(VLOOKUP(B124,'[1]DADOS (OCULTAR)'!$Q$3:$S$136,3,0),"")</f>
        <v>9039744002642</v>
      </c>
      <c r="B124" s="4" t="str">
        <f>'[1]TCE - ANEXO IV - Preencher'!C133</f>
        <v>UPAE ESCADA - CG Nº 021/2022</v>
      </c>
      <c r="C124" s="4" t="str">
        <f>'[1]TCE - ANEXO IV - Preencher'!E133</f>
        <v>5.3 - Locação de Máquinas e Equipamentos</v>
      </c>
      <c r="D124" s="3" t="str">
        <f>'[1]TCE - ANEXO IV - Preencher'!F133</f>
        <v>10.279.299/0001-19</v>
      </c>
      <c r="E124" s="5" t="str">
        <f>'[1]TCE - ANEXO IV - Preencher'!G133</f>
        <v>RGRAPH COMÉRCIO E SERVICOS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10090</v>
      </c>
      <c r="I124" s="6">
        <f>IF('[1]TCE - ANEXO IV - Preencher'!K133="","",'[1]TCE - ANEXO IV - Preencher'!K133)</f>
        <v>45994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480</v>
      </c>
    </row>
    <row r="125" spans="1:12" s="8" customFormat="1" ht="19.5" customHeight="1" x14ac:dyDescent="0.25">
      <c r="A125" s="3">
        <f>IFERROR(VLOOKUP(B125,'[1]DADOS (OCULTAR)'!$Q$3:$S$136,3,0),"")</f>
        <v>9039744002642</v>
      </c>
      <c r="B125" s="4" t="str">
        <f>'[1]TCE - ANEXO IV - Preencher'!C134</f>
        <v>UPAE ESCADA - CG Nº 021/2022</v>
      </c>
      <c r="C125" s="4" t="str">
        <f>'[1]TCE - ANEXO IV - Preencher'!E134</f>
        <v>5.3 - Locação de Máquinas e Equipamentos</v>
      </c>
      <c r="D125" s="3" t="str">
        <f>'[1]TCE - ANEXO IV - Preencher'!F134</f>
        <v>44.283.333/0005-74</v>
      </c>
      <c r="E125" s="5" t="str">
        <f>'[1]TCE - ANEXO IV - Preencher'!G134</f>
        <v>SCM RECIFE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108089142</v>
      </c>
      <c r="I125" s="6">
        <f>IF('[1]TCE - ANEXO IV - Preencher'!K134="","",'[1]TCE - ANEXO IV - Preencher'!K134)</f>
        <v>45974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1520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>
        <f>IFERROR(VLOOKUP(B127,'[1]DADOS (OCULTAR)'!$Q$3:$S$136,3,0),"")</f>
        <v>9039744002642</v>
      </c>
      <c r="B127" s="4" t="str">
        <f>'[1]TCE - ANEXO IV - Preencher'!C136</f>
        <v>UPAE ESCADA - CG Nº 021/2022</v>
      </c>
      <c r="C127" s="4" t="str">
        <f>'[1]TCE - ANEXO IV - Preencher'!E136</f>
        <v>5.17 - Manutenção de Software, Certificação Digital e Microfilmagem</v>
      </c>
      <c r="D127" s="3" t="str">
        <f>'[1]TCE - ANEXO IV - Preencher'!F136</f>
        <v>09.071.679/0001-84</v>
      </c>
      <c r="E127" s="5" t="str">
        <f>'[1]TCE - ANEXO IV - Preencher'!G136</f>
        <v>MARIO DE OLIVEIRA TELECOMUNICAÇÕES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0133</v>
      </c>
      <c r="I127" s="6">
        <f>IF('[1]TCE - ANEXO IV - Preencher'!K136="","",'[1]TCE - ANEXO IV - Preencher'!K136)</f>
        <v>45993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1255.06</v>
      </c>
    </row>
    <row r="128" spans="1:12" s="8" customFormat="1" ht="19.5" customHeight="1" x14ac:dyDescent="0.25">
      <c r="A128" s="3">
        <f>IFERROR(VLOOKUP(B128,'[1]DADOS (OCULTAR)'!$Q$3:$S$136,3,0),"")</f>
        <v>9039744002642</v>
      </c>
      <c r="B128" s="4" t="str">
        <f>'[1]TCE - ANEXO IV - Preencher'!C137</f>
        <v>UPAE ESCADA - CG Nº 021/2022</v>
      </c>
      <c r="C128" s="4" t="str">
        <f>'[1]TCE - ANEXO IV - Preencher'!E137</f>
        <v>5.3 - Locação de Máquinas e Equipamentos</v>
      </c>
      <c r="D128" s="3">
        <f>'[1]TCE - ANEXO IV - Preencher'!F137</f>
        <v>5097661000109</v>
      </c>
      <c r="E128" s="5" t="str">
        <f>'[1]TCE - ANEXO IV - Preencher'!G137</f>
        <v>CONTAGE Consultoria em Telecomunicações e Monitoramento Ltd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FAT111494</v>
      </c>
      <c r="I128" s="6">
        <f>IF('[1]TCE - ANEXO IV - Preencher'!K137="","",'[1]TCE - ANEXO IV - Preencher'!K137)</f>
        <v>45932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275</v>
      </c>
    </row>
    <row r="129" spans="1:12" s="8" customFormat="1" ht="19.5" customHeight="1" x14ac:dyDescent="0.25">
      <c r="A129" s="3">
        <f>IFERROR(VLOOKUP(B129,'[1]DADOS (OCULTAR)'!$Q$3:$S$136,3,0),"")</f>
        <v>9039744002642</v>
      </c>
      <c r="B129" s="4" t="str">
        <f>'[1]TCE - ANEXO IV - Preencher'!C138</f>
        <v>UPAE ESCADA - CG Nº 021/2022</v>
      </c>
      <c r="C129" s="4" t="str">
        <f>'[1]TCE - ANEXO IV - Preencher'!E138</f>
        <v>5.16 - Serviços Médico-Hospitalares, Odotonlogia e Laboratoriais</v>
      </c>
      <c r="D129" s="3" t="str">
        <f>'[1]TCE - ANEXO IV - Preencher'!F138</f>
        <v xml:space="preserve">42.201.972/0001-94 </v>
      </c>
      <c r="E129" s="5" t="str">
        <f>'[1]TCE - ANEXO IV - Preencher'!G138</f>
        <v xml:space="preserve">FL SERVICOS MÉDICOS LTDA 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190</v>
      </c>
      <c r="I129" s="6">
        <f>IF('[1]TCE - ANEXO IV - Preencher'!K138="","",'[1]TCE - ANEXO IV - Preencher'!K138)</f>
        <v>45973</v>
      </c>
      <c r="J129" s="5" t="str">
        <f>'[1]TCE - ANEXO IV - Preencher'!L138</f>
        <v>8SD4-JG2S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10647.5</v>
      </c>
    </row>
    <row r="130" spans="1:12" s="8" customFormat="1" ht="19.5" customHeight="1" x14ac:dyDescent="0.25">
      <c r="A130" s="3">
        <f>IFERROR(VLOOKUP(B130,'[1]DADOS (OCULTAR)'!$Q$3:$S$136,3,0),"")</f>
        <v>9039744002642</v>
      </c>
      <c r="B130" s="4" t="str">
        <f>'[1]TCE - ANEXO IV - Preencher'!C139</f>
        <v>UPAE ESCADA - CG Nº 021/2022</v>
      </c>
      <c r="C130" s="4" t="str">
        <f>'[1]TCE - ANEXO IV - Preencher'!E139</f>
        <v>5.17 - Manutenção de Software, Certificação Digital e Microfilmagem</v>
      </c>
      <c r="D130" s="3" t="str">
        <f>'[1]TCE - ANEXO IV - Preencher'!F139</f>
        <v>03.124.977/0001-09</v>
      </c>
      <c r="E130" s="5" t="str">
        <f>'[1]TCE - ANEXO IV - Preencher'!G139</f>
        <v xml:space="preserve">MV SISTEMAS DE MEDICINA DIAGNOSTICA LTDA 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1193</v>
      </c>
      <c r="I130" s="6">
        <f>IF('[1]TCE - ANEXO IV - Preencher'!K139="","",'[1]TCE - ANEXO IV - Preencher'!K139)</f>
        <v>1</v>
      </c>
      <c r="J130" s="5" t="str">
        <f>'[1]TCE - ANEXO IV - Preencher'!L139</f>
        <v xml:space="preserve">S4GKOZH6F </v>
      </c>
      <c r="K130" s="5" t="str">
        <f>IF(F130="B",LEFT('[1]TCE - ANEXO IV - Preencher'!M139,2),IF(F130="S",LEFT('[1]TCE - ANEXO IV - Preencher'!M139,7),IF('[1]TCE - ANEXO IV - Preencher'!H139="","")))</f>
        <v>3305802</v>
      </c>
      <c r="L130" s="7">
        <f>'[1]TCE - ANEXO IV - Preencher'!N139</f>
        <v>833.54</v>
      </c>
    </row>
    <row r="131" spans="1:12" s="8" customFormat="1" ht="19.5" customHeight="1" x14ac:dyDescent="0.25">
      <c r="A131" s="3">
        <f>IFERROR(VLOOKUP(B131,'[1]DADOS (OCULTAR)'!$Q$3:$S$136,3,0),"")</f>
        <v>9039744002642</v>
      </c>
      <c r="B131" s="4" t="str">
        <f>'[1]TCE - ANEXO IV - Preencher'!C140</f>
        <v>UPAE ESCADA - CG Nº 021/2022</v>
      </c>
      <c r="C131" s="4" t="str">
        <f>'[1]TCE - ANEXO IV - Preencher'!E140</f>
        <v>5.99 - Outros Serviços de Terceiros Pessoa Jurídica</v>
      </c>
      <c r="D131" s="3" t="str">
        <f>'[1]TCE - ANEXO IV - Preencher'!F140</f>
        <v>32.352.786/0001-00</v>
      </c>
      <c r="E131" s="5" t="str">
        <f>'[1]TCE - ANEXO IV - Preencher'!G140</f>
        <v xml:space="preserve">CAMILLA LINS 8 LUCIANO MOREIRA SERVICOS MEDICOS LTDA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</v>
      </c>
      <c r="I131" s="6">
        <f>IF('[1]TCE - ANEXO IV - Preencher'!K140="","",'[1]TCE - ANEXO IV - Preencher'!K140)</f>
        <v>45994</v>
      </c>
      <c r="J131" s="5" t="str">
        <f>'[1]TCE - ANEXO IV - Preencher'!L140</f>
        <v>26116062232352786000100000000000000125124296754485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15500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2026-01-06T14:03:09Z</dcterms:created>
  <dcterms:modified xsi:type="dcterms:W3CDTF">2026-01-06T14:03:30Z</dcterms:modified>
</cp:coreProperties>
</file>