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despesas gerai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<sst xmlns="http://schemas.openxmlformats.org/spreadsheetml/2006/main" count="12" uniqueCount="12">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</sst>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TORRÕES - CG Nº 009/2022</v>
          </cell>
          <cell r="E11" t="str">
            <v>1.99 - Outras Despesas com Pessoal</v>
          </cell>
          <cell r="F11">
            <v>28296399000119</v>
          </cell>
          <cell r="G11" t="str">
            <v>AVANNTE COMERCIO E SERVIÇOS LTDA</v>
          </cell>
          <cell r="H11" t="str">
            <v>S</v>
          </cell>
          <cell r="I11" t="str">
            <v>S</v>
          </cell>
          <cell r="J11" t="str">
            <v>001478</v>
          </cell>
          <cell r="K11">
            <v>45986</v>
          </cell>
          <cell r="L11" t="str">
            <v>26251128296399000119550010000014781000299810</v>
          </cell>
          <cell r="M11" t="str">
            <v>2611606 - Recife - PE</v>
          </cell>
          <cell r="N11">
            <v>43294.35</v>
          </cell>
        </row>
        <row r="12">
          <cell r="C12" t="str">
            <v>UPA TORRÕES - CG Nº 009/2022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 S/A</v>
          </cell>
          <cell r="H12" t="str">
            <v>S</v>
          </cell>
          <cell r="I12" t="str">
            <v>N</v>
          </cell>
          <cell r="M12" t="str">
            <v>3106200 - Belo Horizonte - MG</v>
          </cell>
          <cell r="N12">
            <v>359.91</v>
          </cell>
        </row>
        <row r="13">
          <cell r="C13" t="str">
            <v>UPA TORRÕES - CG Nº 009/2022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10239.08</v>
          </cell>
        </row>
        <row r="14">
          <cell r="C14" t="str">
            <v>UPA TORRÕES - CG Nº 009/2022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337.17</v>
          </cell>
        </row>
        <row r="15">
          <cell r="C15" t="str">
            <v>UPA TORRÕES - CG Nº 009/2022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266.64999999999998</v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C20" t="str">
            <v>UPA TORRÕES - CG Nº 009/2022</v>
          </cell>
          <cell r="E20" t="str">
            <v>3.12 - Material Hospitalar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656189</v>
          </cell>
          <cell r="K20">
            <v>45965</v>
          </cell>
          <cell r="L20" t="str">
            <v>26251110779833000156550010006561891658214009</v>
          </cell>
          <cell r="M20" t="str">
            <v>26 -  Pernambuco</v>
          </cell>
          <cell r="N20">
            <v>2160</v>
          </cell>
        </row>
        <row r="21">
          <cell r="C21" t="str">
            <v>UPA TORRÕES - CG Nº 009/2022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118135</v>
          </cell>
          <cell r="K21">
            <v>45972</v>
          </cell>
          <cell r="L21" t="str">
            <v>26251167729178000653550010001181351481820171</v>
          </cell>
          <cell r="M21" t="str">
            <v>26 -  Pernambuco</v>
          </cell>
          <cell r="N21">
            <v>1862.5</v>
          </cell>
        </row>
        <row r="22">
          <cell r="C22" t="str">
            <v>UPA TORRÕES - CG Nº 009/2022</v>
          </cell>
          <cell r="E22" t="str">
            <v>3.12 - Material Hospitalar</v>
          </cell>
          <cell r="F22">
            <v>23680034000170</v>
          </cell>
          <cell r="G22" t="str">
            <v>D ARAUJO COMERCIO ATACADISTA LTDA</v>
          </cell>
          <cell r="H22" t="str">
            <v>B</v>
          </cell>
          <cell r="I22" t="str">
            <v>S</v>
          </cell>
          <cell r="J22" t="str">
            <v>23670</v>
          </cell>
          <cell r="K22">
            <v>45971</v>
          </cell>
          <cell r="L22" t="str">
            <v>26251123680034000170550010000236701633494803</v>
          </cell>
          <cell r="M22" t="str">
            <v>26 -  Pernambuco</v>
          </cell>
          <cell r="N22">
            <v>795</v>
          </cell>
        </row>
        <row r="23">
          <cell r="C23" t="str">
            <v>UPA TORRÕES - CG Nº 009/2022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246231</v>
          </cell>
          <cell r="K23">
            <v>45971</v>
          </cell>
          <cell r="L23" t="str">
            <v>26251108674752000140550010002462311951102450</v>
          </cell>
          <cell r="M23" t="str">
            <v>26 -  Pernambuco</v>
          </cell>
          <cell r="N23">
            <v>918.12</v>
          </cell>
        </row>
        <row r="24">
          <cell r="C24" t="str">
            <v>UPA TORRÕES - CG Nº 009/2022</v>
          </cell>
          <cell r="E24" t="str">
            <v>3.12 - Material Hospitalar</v>
          </cell>
          <cell r="F24">
            <v>5932624000160</v>
          </cell>
          <cell r="G24" t="str">
            <v>MEGAMED COMERCIO LTDA</v>
          </cell>
          <cell r="H24" t="str">
            <v>B</v>
          </cell>
          <cell r="I24" t="str">
            <v>S</v>
          </cell>
          <cell r="J24" t="str">
            <v>26036</v>
          </cell>
          <cell r="K24">
            <v>45971</v>
          </cell>
          <cell r="L24" t="str">
            <v>26251105932624000160550010000260361802070533</v>
          </cell>
          <cell r="M24" t="str">
            <v>26 -  Pernambuco</v>
          </cell>
          <cell r="N24">
            <v>358.8</v>
          </cell>
        </row>
        <row r="25">
          <cell r="C25" t="str">
            <v>UPA TORRÕES - CG Nº 009/2022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LTDA</v>
          </cell>
          <cell r="H25" t="str">
            <v>B</v>
          </cell>
          <cell r="I25" t="str">
            <v>S</v>
          </cell>
          <cell r="J25" t="str">
            <v>271640</v>
          </cell>
          <cell r="K25">
            <v>45971</v>
          </cell>
          <cell r="L25" t="str">
            <v>26251121596736000144550010002716401401465178</v>
          </cell>
          <cell r="M25" t="str">
            <v>26 -  Pernambuco</v>
          </cell>
          <cell r="N25">
            <v>306.3</v>
          </cell>
        </row>
        <row r="26">
          <cell r="C26" t="str">
            <v>UPA TORRÕES - CG Nº 009/2022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519190</v>
          </cell>
          <cell r="K26">
            <v>45972</v>
          </cell>
          <cell r="L26" t="str">
            <v>26251108778201000126550010005191901402935600</v>
          </cell>
          <cell r="M26" t="str">
            <v>26 -  Pernambuco</v>
          </cell>
          <cell r="N26">
            <v>3187.8</v>
          </cell>
        </row>
        <row r="27">
          <cell r="C27" t="str">
            <v>UPA TORRÕES - CG Nº 009/2022</v>
          </cell>
          <cell r="E27" t="str">
            <v>3.12 - Material Hospitalar</v>
          </cell>
          <cell r="F27">
            <v>48832623000157</v>
          </cell>
          <cell r="G27" t="str">
            <v>MEDCORP SOCIEDADE UNIPESSOAL LTDA</v>
          </cell>
          <cell r="H27" t="str">
            <v>B</v>
          </cell>
          <cell r="I27" t="str">
            <v>S</v>
          </cell>
          <cell r="J27" t="str">
            <v>675</v>
          </cell>
          <cell r="K27">
            <v>45972</v>
          </cell>
          <cell r="L27" t="str">
            <v>26251148832623000157550010000006751000220571</v>
          </cell>
          <cell r="M27" t="str">
            <v>26 -  Pernambuco</v>
          </cell>
          <cell r="N27">
            <v>1260</v>
          </cell>
        </row>
        <row r="28">
          <cell r="C28" t="str">
            <v>UPA TORRÕES - CG Nº 009/2022</v>
          </cell>
          <cell r="E28" t="str">
            <v>3.12 - Material Hospitalar</v>
          </cell>
          <cell r="F28">
            <v>21381761000100</v>
          </cell>
          <cell r="G28" t="str">
            <v>SIX DISTRIBUIDORA HOSPITALAR LTDA</v>
          </cell>
          <cell r="H28" t="str">
            <v>B</v>
          </cell>
          <cell r="I28" t="str">
            <v>S</v>
          </cell>
          <cell r="J28" t="str">
            <v>83590</v>
          </cell>
          <cell r="K28">
            <v>45971</v>
          </cell>
          <cell r="L28" t="str">
            <v>26251121381761000100550010000835901170660674</v>
          </cell>
          <cell r="M28" t="str">
            <v>26 -  Pernambuco</v>
          </cell>
          <cell r="N28">
            <v>442.8</v>
          </cell>
        </row>
        <row r="29">
          <cell r="C29" t="str">
            <v>UPA TORRÕES - CG Nº 009/2022</v>
          </cell>
          <cell r="E29" t="str">
            <v>3.12 - Material Hospitalar</v>
          </cell>
          <cell r="F29">
            <v>58426628000990</v>
          </cell>
          <cell r="G29" t="str">
            <v>SAMTRONIC INDUSTRIA E COMERCIO LTDA</v>
          </cell>
          <cell r="H29" t="str">
            <v>B</v>
          </cell>
          <cell r="I29" t="str">
            <v>S</v>
          </cell>
          <cell r="J29" t="str">
            <v>5091</v>
          </cell>
          <cell r="K29">
            <v>45968</v>
          </cell>
          <cell r="L29" t="str">
            <v>26251158426628000990550010000050911444312350</v>
          </cell>
          <cell r="M29" t="str">
            <v>26 -  Pernambuco</v>
          </cell>
          <cell r="N29">
            <v>2000</v>
          </cell>
        </row>
        <row r="30">
          <cell r="C30" t="str">
            <v>UPA TORRÕES - CG Nº 009/2022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656903</v>
          </cell>
          <cell r="K30">
            <v>45972</v>
          </cell>
          <cell r="L30" t="str">
            <v>26251110779833000156550010006569031658928000</v>
          </cell>
          <cell r="M30" t="str">
            <v>26 -  Pernambuco</v>
          </cell>
          <cell r="N30">
            <v>472.14</v>
          </cell>
        </row>
        <row r="31">
          <cell r="C31" t="str">
            <v>UPA TORRÕES - CG Nº 009/2022</v>
          </cell>
          <cell r="E31" t="str">
            <v>3.12 - Material Hospitalar</v>
          </cell>
          <cell r="F31">
            <v>3817043000152</v>
          </cell>
          <cell r="G31" t="str">
            <v>PHARMAPLUS LTDA</v>
          </cell>
          <cell r="H31" t="str">
            <v>B</v>
          </cell>
          <cell r="I31" t="str">
            <v>S</v>
          </cell>
          <cell r="J31" t="str">
            <v>87647</v>
          </cell>
          <cell r="K31">
            <v>45971</v>
          </cell>
          <cell r="L31" t="str">
            <v>26251103817043000152550010000876471200941070</v>
          </cell>
          <cell r="M31" t="str">
            <v>26 -  Pernambuco</v>
          </cell>
          <cell r="N31">
            <v>2005.68</v>
          </cell>
        </row>
        <row r="32">
          <cell r="C32" t="str">
            <v>UPA TORRÕES - CG Nº 009/2022</v>
          </cell>
          <cell r="E32" t="str">
            <v>3.12 - Material Hospitalar</v>
          </cell>
          <cell r="F32">
            <v>21216468000198</v>
          </cell>
          <cell r="G32" t="str">
            <v>SANMED DISTRIBUIDORA DE PRODUTOS MEDICO-HOSPITALARES LTDA</v>
          </cell>
          <cell r="H32" t="str">
            <v>B</v>
          </cell>
          <cell r="I32" t="str">
            <v>S</v>
          </cell>
          <cell r="J32" t="str">
            <v>10585</v>
          </cell>
          <cell r="K32">
            <v>45972</v>
          </cell>
          <cell r="L32" t="str">
            <v>26251121216468000198550010000105851314202514</v>
          </cell>
          <cell r="M32" t="str">
            <v>26 -  Pernambuco</v>
          </cell>
          <cell r="N32">
            <v>400</v>
          </cell>
        </row>
        <row r="33">
          <cell r="C33" t="str">
            <v>UPA TORRÕES - CG Nº 009/2022</v>
          </cell>
          <cell r="E33" t="str">
            <v>3.12 - Material Hospitalar</v>
          </cell>
          <cell r="F33">
            <v>39500546000147</v>
          </cell>
          <cell r="G33" t="str">
            <v>REC HOSPITALAR LTDA</v>
          </cell>
          <cell r="H33" t="str">
            <v>B</v>
          </cell>
          <cell r="I33" t="str">
            <v>S</v>
          </cell>
          <cell r="J33" t="str">
            <v>3403</v>
          </cell>
          <cell r="K33">
            <v>45973</v>
          </cell>
          <cell r="L33" t="str">
            <v>26251139500546000147550010000034031103811835</v>
          </cell>
          <cell r="M33" t="str">
            <v>26 -  Pernambuco</v>
          </cell>
          <cell r="N33">
            <v>649</v>
          </cell>
        </row>
        <row r="34">
          <cell r="C34" t="str">
            <v>UPA TORRÕES - CG Nº 009/2022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519473</v>
          </cell>
          <cell r="K34">
            <v>45973</v>
          </cell>
          <cell r="L34" t="str">
            <v>26251108778201000126550010005194731608963973</v>
          </cell>
          <cell r="M34" t="str">
            <v>26 -  Pernambuco</v>
          </cell>
          <cell r="N34">
            <v>2977</v>
          </cell>
        </row>
        <row r="35">
          <cell r="C35" t="str">
            <v>UPA TORRÕES - CG Nº 009/2022</v>
          </cell>
          <cell r="E35" t="str">
            <v>3.12 - Material Hospitalar</v>
          </cell>
          <cell r="F35">
            <v>4614288000145</v>
          </cell>
          <cell r="G35" t="str">
            <v>DISK LIFE COMERCIO DE PRODUTOS CIRURGICOS LTDA</v>
          </cell>
          <cell r="H35" t="str">
            <v>B</v>
          </cell>
          <cell r="I35" t="str">
            <v>S</v>
          </cell>
          <cell r="J35" t="str">
            <v>11073</v>
          </cell>
          <cell r="K35">
            <v>45973</v>
          </cell>
          <cell r="L35" t="str">
            <v>26251104614288000145550010000110731725968780</v>
          </cell>
          <cell r="M35" t="str">
            <v>26 -  Pernambuco</v>
          </cell>
          <cell r="N35">
            <v>4143.26</v>
          </cell>
        </row>
        <row r="36">
          <cell r="C36" t="str">
            <v>UPA TORRÕES - CG Nº 009/2022</v>
          </cell>
          <cell r="E36" t="str">
            <v>3.12 - Material Hospitalar</v>
          </cell>
          <cell r="F36">
            <v>61418042000131</v>
          </cell>
          <cell r="G36" t="str">
            <v>CIRURGICA FERNANDES C MAT CIR HO SO LTDA</v>
          </cell>
          <cell r="H36" t="str">
            <v>B</v>
          </cell>
          <cell r="I36" t="str">
            <v>S</v>
          </cell>
          <cell r="J36" t="str">
            <v>1925076</v>
          </cell>
          <cell r="K36">
            <v>45971</v>
          </cell>
          <cell r="L36" t="str">
            <v>35251161418042000131550040019250761343523426</v>
          </cell>
          <cell r="M36" t="str">
            <v>35 -  São Paulo</v>
          </cell>
          <cell r="N36">
            <v>4547.17</v>
          </cell>
        </row>
        <row r="37">
          <cell r="C37" t="str">
            <v>UPA TORRÕES - CG Nº 009/2022</v>
          </cell>
          <cell r="E37" t="str">
            <v>3.12 - Material Hospitalar</v>
          </cell>
          <cell r="F37">
            <v>6065614000138</v>
          </cell>
          <cell r="G37" t="str">
            <v>SUPERMEDICA DISTRIB HOSPITALAR LTDA</v>
          </cell>
          <cell r="H37" t="str">
            <v>B</v>
          </cell>
          <cell r="I37" t="str">
            <v>S</v>
          </cell>
          <cell r="J37" t="str">
            <v>369486</v>
          </cell>
          <cell r="K37">
            <v>45975</v>
          </cell>
          <cell r="L37" t="str">
            <v>52251106065614000138550010003694861253188036</v>
          </cell>
          <cell r="M37" t="str">
            <v>52 -  Goiás</v>
          </cell>
          <cell r="N37">
            <v>1167.5</v>
          </cell>
        </row>
        <row r="38">
          <cell r="C38" t="str">
            <v>UPA TORRÕES - CG Nº 009/2022</v>
          </cell>
          <cell r="E38" t="str">
            <v>3.12 - Material Hospitalar</v>
          </cell>
          <cell r="F38">
            <v>55111043000136</v>
          </cell>
          <cell r="G38" t="str">
            <v>A5 DIST ATACADISTA DE PRODUTOS LTDA</v>
          </cell>
          <cell r="H38" t="str">
            <v>B</v>
          </cell>
          <cell r="I38" t="str">
            <v>S</v>
          </cell>
          <cell r="J38" t="str">
            <v>3426</v>
          </cell>
          <cell r="K38">
            <v>45980</v>
          </cell>
          <cell r="L38" t="str">
            <v>26251155111043000136550010000034261683677678</v>
          </cell>
          <cell r="M38" t="str">
            <v>26 -  Pernambuco</v>
          </cell>
          <cell r="N38">
            <v>229.44</v>
          </cell>
        </row>
        <row r="39">
          <cell r="C39" t="str">
            <v>UPA TORRÕES - CG Nº 009/2022</v>
          </cell>
          <cell r="E39" t="str">
            <v>3.12 - Material Hospitalar</v>
          </cell>
          <cell r="F39">
            <v>39500546000147</v>
          </cell>
          <cell r="G39" t="str">
            <v>REC DISTRIBUIDORA HOSPITALAR LTDA</v>
          </cell>
          <cell r="H39" t="str">
            <v>B</v>
          </cell>
          <cell r="I39" t="str">
            <v>S</v>
          </cell>
          <cell r="J39" t="str">
            <v>3460</v>
          </cell>
          <cell r="K39">
            <v>45978</v>
          </cell>
          <cell r="L39" t="str">
            <v>262511395005460001475500100000346015145242</v>
          </cell>
          <cell r="M39" t="str">
            <v>26 -  Pernambuco</v>
          </cell>
          <cell r="N39">
            <v>1150</v>
          </cell>
        </row>
        <row r="40">
          <cell r="C40" t="str">
            <v>UPA TORRÕES - CG Nº 009/2022</v>
          </cell>
          <cell r="E40" t="str">
            <v>3.12 - Material Hospitalar</v>
          </cell>
          <cell r="F40">
            <v>14261377000109</v>
          </cell>
          <cell r="G40" t="str">
            <v xml:space="preserve">MAIS SAUDE COMERCIO DE PRODUTOS HOSPITALARES </v>
          </cell>
          <cell r="H40" t="str">
            <v>B</v>
          </cell>
          <cell r="I40" t="str">
            <v>S</v>
          </cell>
          <cell r="J40" t="str">
            <v>45610</v>
          </cell>
          <cell r="K40">
            <v>45974</v>
          </cell>
          <cell r="L40" t="str">
            <v>28251114261377000109550010000456101177716100</v>
          </cell>
          <cell r="M40" t="str">
            <v>28 -  Sergipe</v>
          </cell>
          <cell r="N40">
            <v>1390.9</v>
          </cell>
        </row>
        <row r="41">
          <cell r="C41" t="str">
            <v>UPA TORRÕES - CG Nº 009/2022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117901</v>
          </cell>
          <cell r="K41">
            <v>45968</v>
          </cell>
          <cell r="L41" t="str">
            <v>26251167729178000653550010001179011255823492</v>
          </cell>
          <cell r="M41" t="str">
            <v>26 -  Pernambuco</v>
          </cell>
          <cell r="N41">
            <v>1172.6500000000001</v>
          </cell>
        </row>
        <row r="42">
          <cell r="C42" t="str">
            <v>UPA TORRÕES - CG Nº 009/2022</v>
          </cell>
          <cell r="E42" t="str">
            <v>3.4 - Material Farmacológico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246066</v>
          </cell>
          <cell r="K42">
            <v>45967</v>
          </cell>
          <cell r="L42" t="str">
            <v>26251108674752000140550010002460661635150606</v>
          </cell>
          <cell r="M42" t="str">
            <v>26 -  Pernambuco</v>
          </cell>
          <cell r="N42">
            <v>2759</v>
          </cell>
        </row>
        <row r="43">
          <cell r="C43" t="str">
            <v>UPA TORRÕES - CG Nº 009/2022</v>
          </cell>
          <cell r="E43" t="str">
            <v>3.4 - Material Farmacológico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271343</v>
          </cell>
          <cell r="K43">
            <v>45967</v>
          </cell>
          <cell r="L43" t="str">
            <v>26251121596736000144550010002713431578486622</v>
          </cell>
          <cell r="M43" t="str">
            <v>26 -  Pernambuco</v>
          </cell>
          <cell r="N43">
            <v>302.39999999999998</v>
          </cell>
        </row>
        <row r="44">
          <cell r="C44" t="str">
            <v>UPA TORRÕES - CG Nº 009/2022</v>
          </cell>
          <cell r="E44" t="str">
            <v>3.4 - Material Farmacológico</v>
          </cell>
          <cell r="F44">
            <v>35753111000153</v>
          </cell>
          <cell r="G44" t="str">
            <v>NORD PRODUTOS EM SAUDE LTDA</v>
          </cell>
          <cell r="H44" t="str">
            <v>B</v>
          </cell>
          <cell r="I44" t="str">
            <v>S</v>
          </cell>
          <cell r="J44" t="str">
            <v>52895</v>
          </cell>
          <cell r="K44">
            <v>45967</v>
          </cell>
          <cell r="L44" t="str">
            <v>26251135753111000153550010000528951005535147</v>
          </cell>
          <cell r="M44" t="str">
            <v>26 -  Pernambuco</v>
          </cell>
          <cell r="N44">
            <v>15780.4</v>
          </cell>
        </row>
        <row r="45">
          <cell r="C45" t="str">
            <v>UPA TORRÕES - CG Nº 009/2022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194849</v>
          </cell>
          <cell r="K45">
            <v>45967</v>
          </cell>
          <cell r="L45" t="str">
            <v>26251112882932000194550010001948491542931072</v>
          </cell>
          <cell r="M45" t="str">
            <v>26 -  Pernambuco</v>
          </cell>
          <cell r="N45">
            <v>665</v>
          </cell>
        </row>
        <row r="46">
          <cell r="C46" t="str">
            <v>UPA TORRÕES - CG Nº 009/2022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518746</v>
          </cell>
          <cell r="K46">
            <v>45968</v>
          </cell>
          <cell r="L46" t="str">
            <v>26251108778201000126550010005187461300114313</v>
          </cell>
          <cell r="M46" t="str">
            <v>26 -  Pernambuco</v>
          </cell>
          <cell r="N46">
            <v>14952.48</v>
          </cell>
        </row>
        <row r="47">
          <cell r="C47" t="str">
            <v>UPA TORRÕES - CG Nº 009/2022</v>
          </cell>
          <cell r="E47" t="str">
            <v>3.4 - Material Farmacológico</v>
          </cell>
          <cell r="F47">
            <v>10854165000184</v>
          </cell>
          <cell r="G47" t="str">
            <v>F&amp;F DIST DE PRODUTOS FARMACEUTICOS LTDA</v>
          </cell>
          <cell r="H47" t="str">
            <v>B</v>
          </cell>
          <cell r="I47" t="str">
            <v>S</v>
          </cell>
          <cell r="J47" t="str">
            <v>342834</v>
          </cell>
          <cell r="K47">
            <v>45968</v>
          </cell>
          <cell r="L47" t="str">
            <v>26251110854165000184550010003428341218646029</v>
          </cell>
          <cell r="M47" t="str">
            <v>26 -  Pernambuco</v>
          </cell>
          <cell r="N47">
            <v>1420</v>
          </cell>
        </row>
        <row r="48">
          <cell r="C48" t="str">
            <v>UPA TORRÕES - CG Nº 009/2022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519305</v>
          </cell>
          <cell r="K48">
            <v>45972</v>
          </cell>
          <cell r="L48" t="str">
            <v>26251108778201000126550010005193051293876829</v>
          </cell>
          <cell r="M48" t="str">
            <v>26 -  Pernambuco</v>
          </cell>
          <cell r="N48">
            <v>1344</v>
          </cell>
        </row>
        <row r="49">
          <cell r="C49" t="str">
            <v>UPA TORRÕES - CG Nº 009/2022</v>
          </cell>
          <cell r="E49" t="str">
            <v>3.4 - Material Farmacológico</v>
          </cell>
          <cell r="F49">
            <v>67729178000653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118316</v>
          </cell>
          <cell r="K49">
            <v>45973</v>
          </cell>
          <cell r="L49" t="str">
            <v>26251167729178000653550010001183161166898513</v>
          </cell>
          <cell r="M49" t="str">
            <v>26 -  Pernambuco</v>
          </cell>
          <cell r="N49">
            <v>2325</v>
          </cell>
        </row>
        <row r="50">
          <cell r="C50" t="str">
            <v>UPA TORRÕES - CG Nº 009/2022</v>
          </cell>
          <cell r="E50" t="str">
            <v>3.4 - Material Farmacológico</v>
          </cell>
          <cell r="F50">
            <v>21596736000144</v>
          </cell>
          <cell r="G50" t="str">
            <v>ULTRAMEGA DISTRIBUIDORA HOSPITALAR LTDA</v>
          </cell>
          <cell r="H50" t="str">
            <v>B</v>
          </cell>
          <cell r="I50" t="str">
            <v>S</v>
          </cell>
          <cell r="J50" t="str">
            <v>271767</v>
          </cell>
          <cell r="K50">
            <v>45972</v>
          </cell>
          <cell r="L50" t="str">
            <v>26251121596736000144550010002717671396277746</v>
          </cell>
          <cell r="M50" t="str">
            <v>26 -  Pernambuco</v>
          </cell>
          <cell r="N50">
            <v>997.35</v>
          </cell>
        </row>
        <row r="51">
          <cell r="C51" t="str">
            <v>UPA TORRÕES - CG Nº 009/2022</v>
          </cell>
          <cell r="E51" t="str">
            <v>3.4 - Material Farmacológico</v>
          </cell>
          <cell r="F51">
            <v>22580510000118</v>
          </cell>
          <cell r="G51" t="str">
            <v>UNIFAR DISTRIBUIDORA DE MEDICAMENTOS LTDA</v>
          </cell>
          <cell r="H51" t="str">
            <v>B</v>
          </cell>
          <cell r="I51" t="str">
            <v>S</v>
          </cell>
          <cell r="J51" t="str">
            <v>73781</v>
          </cell>
          <cell r="K51">
            <v>45974</v>
          </cell>
          <cell r="L51" t="str">
            <v>26251122580510000118550010000737811000627048</v>
          </cell>
          <cell r="M51" t="str">
            <v>26 -  Pernambuco</v>
          </cell>
          <cell r="N51">
            <v>797.6</v>
          </cell>
        </row>
        <row r="52">
          <cell r="C52" t="str">
            <v>UPA TORRÕES - CG Nº 009/2022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 t="str">
            <v>87524</v>
          </cell>
          <cell r="K52">
            <v>45968</v>
          </cell>
          <cell r="L52" t="str">
            <v>26251103817043000152550010000875241612351033</v>
          </cell>
          <cell r="M52" t="str">
            <v>26 -  Pernambuco</v>
          </cell>
          <cell r="N52">
            <v>540</v>
          </cell>
        </row>
        <row r="53">
          <cell r="C53" t="str">
            <v>UPA TORRÕES - CG Nº 009/2022</v>
          </cell>
          <cell r="E53" t="str">
            <v>3.4 - Material Farmacológico</v>
          </cell>
          <cell r="F53">
            <v>3817043000152</v>
          </cell>
          <cell r="G53" t="str">
            <v>PHARMAPLUS LTDA</v>
          </cell>
          <cell r="H53" t="str">
            <v>B</v>
          </cell>
          <cell r="I53" t="str">
            <v>S</v>
          </cell>
          <cell r="J53" t="str">
            <v>87525</v>
          </cell>
          <cell r="K53">
            <v>45968</v>
          </cell>
          <cell r="L53" t="str">
            <v>26251103817043000152550010000875251145201179</v>
          </cell>
          <cell r="M53" t="str">
            <v>26 -  Pernambuco</v>
          </cell>
          <cell r="N53">
            <v>2780.67</v>
          </cell>
        </row>
        <row r="54">
          <cell r="C54" t="str">
            <v>UPA TORRÕES - CG Nº 009/2022</v>
          </cell>
          <cell r="E54" t="str">
            <v>3.4 - Material Farmacológico</v>
          </cell>
          <cell r="F54">
            <v>3817043000152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87526</v>
          </cell>
          <cell r="K54">
            <v>45968</v>
          </cell>
          <cell r="L54" t="str">
            <v>26251103817043000152550010000875261111421386</v>
          </cell>
          <cell r="M54" t="str">
            <v>26 -  Pernambuco</v>
          </cell>
          <cell r="N54">
            <v>655.04999999999995</v>
          </cell>
        </row>
        <row r="55">
          <cell r="C55" t="str">
            <v>UPA TORRÕES - CG Nº 009/2022</v>
          </cell>
          <cell r="E55" t="str">
            <v>3.4 - Material Farmacológico</v>
          </cell>
          <cell r="F55">
            <v>9007162000126</v>
          </cell>
          <cell r="G55" t="str">
            <v>MAUES LOBATO COM E REP LTDA</v>
          </cell>
          <cell r="H55" t="str">
            <v>B</v>
          </cell>
          <cell r="I55" t="str">
            <v>S</v>
          </cell>
          <cell r="J55" t="str">
            <v>104709</v>
          </cell>
          <cell r="K55">
            <v>45978</v>
          </cell>
          <cell r="L55" t="str">
            <v>26251109007162000126550010001047091881896735</v>
          </cell>
          <cell r="M55" t="str">
            <v>26 -  Pernambuco</v>
          </cell>
          <cell r="N55">
            <v>240</v>
          </cell>
        </row>
        <row r="56">
          <cell r="C56" t="str">
            <v>UPA TORRÕES - CG Nº 009/2022</v>
          </cell>
          <cell r="E56" t="str">
            <v>3.4 - Material Farmacológico</v>
          </cell>
          <cell r="F56">
            <v>67729178000653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118747</v>
          </cell>
          <cell r="K56">
            <v>45978</v>
          </cell>
          <cell r="L56" t="str">
            <v>26251167729178000653550010001187471345618483</v>
          </cell>
          <cell r="M56" t="str">
            <v>26 -  Pernambuco</v>
          </cell>
          <cell r="N56">
            <v>1680</v>
          </cell>
        </row>
        <row r="57">
          <cell r="C57" t="str">
            <v>UPA TORRÕES - CG Nº 009/2022</v>
          </cell>
          <cell r="E57" t="str">
            <v>3.4 - Material Farmacológico</v>
          </cell>
          <cell r="F57">
            <v>21939878000167</v>
          </cell>
          <cell r="G57" t="str">
            <v>BEM ESTAR PRODUTOS FARMACEUTICOS LTDA</v>
          </cell>
          <cell r="H57" t="str">
            <v>B</v>
          </cell>
          <cell r="I57" t="str">
            <v>S</v>
          </cell>
          <cell r="J57" t="str">
            <v>12135</v>
          </cell>
          <cell r="K57">
            <v>45974</v>
          </cell>
          <cell r="L57" t="str">
            <v>26251121939878000167550010000121351141600001</v>
          </cell>
          <cell r="M57" t="str">
            <v>26 -  Pernambuco</v>
          </cell>
          <cell r="N57">
            <v>1042.3499999999999</v>
          </cell>
        </row>
        <row r="58">
          <cell r="C58" t="str">
            <v>UPA TORRÕES - CG Nº 009/2022</v>
          </cell>
          <cell r="E58" t="str">
            <v>3.4 - Material Farmacológico</v>
          </cell>
          <cell r="F58">
            <v>21596736000144</v>
          </cell>
          <cell r="G58" t="str">
            <v>ULTRAMEGA DISTRIBUIDORA HOSPITALAR LTDA</v>
          </cell>
          <cell r="H58" t="str">
            <v>B</v>
          </cell>
          <cell r="I58" t="str">
            <v>S</v>
          </cell>
          <cell r="J58" t="str">
            <v>272480</v>
          </cell>
          <cell r="K58">
            <v>45978</v>
          </cell>
          <cell r="L58" t="str">
            <v>26251121596736000144550010002724801923927806</v>
          </cell>
          <cell r="M58" t="str">
            <v>26 -  Pernambuco</v>
          </cell>
          <cell r="N58">
            <v>1034.21</v>
          </cell>
        </row>
        <row r="59">
          <cell r="C59" t="str">
            <v>UPA TORRÕES - CG Nº 009/2022</v>
          </cell>
          <cell r="E59" t="str">
            <v>3.4 - Material Farmacológico</v>
          </cell>
          <cell r="F59">
            <v>21381761000100</v>
          </cell>
          <cell r="G59" t="str">
            <v>SIX DISTRIBUIDORA HOSPITALAR LTDA</v>
          </cell>
          <cell r="H59" t="str">
            <v>B</v>
          </cell>
          <cell r="I59" t="str">
            <v>S</v>
          </cell>
          <cell r="J59" t="str">
            <v>83923</v>
          </cell>
          <cell r="K59">
            <v>45980</v>
          </cell>
          <cell r="L59" t="str">
            <v>26251121381761000100550010000839231822515556</v>
          </cell>
          <cell r="M59" t="str">
            <v>26 -  Pernambuco</v>
          </cell>
          <cell r="N59">
            <v>484.47</v>
          </cell>
        </row>
        <row r="60">
          <cell r="C60" t="str">
            <v>UPA TORRÕES - CG Nº 009/2022</v>
          </cell>
          <cell r="E60" t="str">
            <v>3.11 - Material Laboratorial</v>
          </cell>
          <cell r="F60">
            <v>18271934000123</v>
          </cell>
          <cell r="G60" t="str">
            <v>NOVA BIOMEDICAL DIAGNOSTICOS MEDICOS E BIOTECNOLOGIA LTDA</v>
          </cell>
          <cell r="H60" t="str">
            <v>B</v>
          </cell>
          <cell r="I60" t="str">
            <v>S</v>
          </cell>
          <cell r="J60" t="str">
            <v>59863</v>
          </cell>
          <cell r="K60">
            <v>45965</v>
          </cell>
          <cell r="L60" t="str">
            <v>31251118271934000123550010000598631106737088</v>
          </cell>
          <cell r="M60" t="str">
            <v>31 -  Minas Gerais</v>
          </cell>
          <cell r="N60">
            <v>4815</v>
          </cell>
        </row>
        <row r="61">
          <cell r="C61" t="str">
            <v>UPA TORRÕES - CG Nº 009/2022</v>
          </cell>
          <cell r="E61" t="str">
            <v>3.7 - Material de Limpeza e Produtos de Hgienização</v>
          </cell>
          <cell r="F61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118135</v>
          </cell>
          <cell r="K61">
            <v>45972</v>
          </cell>
          <cell r="L61" t="str">
            <v>26251167729178000653550010001181351481820171</v>
          </cell>
          <cell r="M61" t="str">
            <v>26 -  Pernambuco</v>
          </cell>
          <cell r="N61">
            <v>637.20000000000005</v>
          </cell>
        </row>
        <row r="62">
          <cell r="C62" t="str">
            <v>UPA TORRÕES - CG Nº 009/2022</v>
          </cell>
          <cell r="E62" t="str">
            <v>3.7 - Material de Limpeza e Produtos de Hgienização</v>
          </cell>
          <cell r="F62">
            <v>8674752000140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 t="str">
            <v>246231</v>
          </cell>
          <cell r="K62">
            <v>45971</v>
          </cell>
          <cell r="L62" t="str">
            <v>26251108674752000140550010002462311951102450</v>
          </cell>
          <cell r="M62" t="str">
            <v>26 -  Pernambuco</v>
          </cell>
          <cell r="N62">
            <v>290</v>
          </cell>
        </row>
        <row r="63">
          <cell r="C63" t="str">
            <v>UPA TORRÕES - CG Nº 009/2022</v>
          </cell>
          <cell r="E63" t="str">
            <v>3.7 - Material de Limpeza e Produtos de Hgienização</v>
          </cell>
          <cell r="F63">
            <v>3817043000152</v>
          </cell>
          <cell r="G63" t="str">
            <v>PHARMAPLUS LTDA</v>
          </cell>
          <cell r="H63" t="str">
            <v>B</v>
          </cell>
          <cell r="I63" t="str">
            <v>S</v>
          </cell>
          <cell r="J63" t="str">
            <v>87647</v>
          </cell>
          <cell r="K63">
            <v>45971</v>
          </cell>
          <cell r="L63" t="str">
            <v>26251103817043000152550010000876471200941070</v>
          </cell>
          <cell r="M63" t="str">
            <v>26 -  Pernambuco</v>
          </cell>
          <cell r="N63">
            <v>59.76</v>
          </cell>
        </row>
        <row r="64">
          <cell r="C64" t="str">
            <v>UPA TORRÕES - CG Nº 009/2022</v>
          </cell>
          <cell r="E64" t="str">
            <v>3.7 - Material de Limpeza e Produtos de Hgienização</v>
          </cell>
          <cell r="F64">
            <v>61418042000131</v>
          </cell>
          <cell r="G64" t="str">
            <v>CIRURGICA FERNANDES C MAT CIR HO SO LTDA</v>
          </cell>
          <cell r="H64" t="str">
            <v>B</v>
          </cell>
          <cell r="I64" t="str">
            <v>S</v>
          </cell>
          <cell r="J64" t="str">
            <v>1925076</v>
          </cell>
          <cell r="K64">
            <v>45971</v>
          </cell>
          <cell r="L64" t="str">
            <v>35251161418042000131550040019250761343523426</v>
          </cell>
          <cell r="M64" t="str">
            <v>35 -  São Paulo</v>
          </cell>
          <cell r="N64">
            <v>570</v>
          </cell>
        </row>
        <row r="65">
          <cell r="C65" t="str">
            <v>UPA TORRÕES - CG Nº 009/2022</v>
          </cell>
          <cell r="E65" t="str">
            <v>3.7 - Material de Limpeza e Produtos de Hgienização</v>
          </cell>
          <cell r="F65">
            <v>14261377000109</v>
          </cell>
          <cell r="G65" t="str">
            <v xml:space="preserve">MAIS SAUDE COMERCIO DE PRODUTOS HOSPITALARES </v>
          </cell>
          <cell r="H65" t="str">
            <v>B</v>
          </cell>
          <cell r="I65" t="str">
            <v>S</v>
          </cell>
          <cell r="J65" t="str">
            <v>45610</v>
          </cell>
          <cell r="K65">
            <v>45974</v>
          </cell>
          <cell r="L65" t="str">
            <v>28251114261377000109550010000456101177716100</v>
          </cell>
          <cell r="M65" t="str">
            <v>28 -  Sergipe</v>
          </cell>
          <cell r="N65">
            <v>872.04</v>
          </cell>
        </row>
        <row r="66">
          <cell r="C66" t="str">
            <v>UPA TORRÕES - CG Nº 009/2022</v>
          </cell>
          <cell r="E66" t="str">
            <v>3.7 - Material de Limpeza e Produtos de Hgienização</v>
          </cell>
          <cell r="F66">
            <v>8014460000180</v>
          </cell>
          <cell r="G66" t="str">
            <v>VANPEL MAT. DE ESCRITÓRIO E INFORMATICA</v>
          </cell>
          <cell r="H66" t="str">
            <v>B</v>
          </cell>
          <cell r="I66" t="str">
            <v>S</v>
          </cell>
          <cell r="J66" t="str">
            <v>70747</v>
          </cell>
          <cell r="K66">
            <v>45978</v>
          </cell>
          <cell r="L66" t="str">
            <v>26251108014460000180550010000707471001539439</v>
          </cell>
          <cell r="M66" t="str">
            <v>26 -  Pernambuco</v>
          </cell>
          <cell r="N66">
            <v>745.2</v>
          </cell>
        </row>
        <row r="67">
          <cell r="C67" t="str">
            <v>UPA TORRÕES - CG Nº 009/2022</v>
          </cell>
          <cell r="E67" t="str">
            <v>3.2 - Gás e Outros Materiais Engarrafados</v>
          </cell>
          <cell r="F67">
            <v>24380578002041</v>
          </cell>
          <cell r="G67" t="str">
            <v>WHHITE MARTINS GASES INDUSTRIAIS DO NORDESTE LTDA</v>
          </cell>
          <cell r="H67" t="str">
            <v>B</v>
          </cell>
          <cell r="I67" t="str">
            <v>S</v>
          </cell>
          <cell r="J67" t="str">
            <v>13486</v>
          </cell>
          <cell r="K67">
            <v>45969</v>
          </cell>
          <cell r="L67" t="str">
            <v>26251124380578002041556030000134861920844252</v>
          </cell>
          <cell r="M67" t="str">
            <v>26 -  Pernambuco</v>
          </cell>
          <cell r="N67">
            <v>315.18</v>
          </cell>
        </row>
        <row r="68">
          <cell r="C68" t="str">
            <v>UPA TORRÕES - CG Nº 009/2022</v>
          </cell>
          <cell r="E68" t="str">
            <v>3.2 - Gás e Outros Materiais Engarrafados</v>
          </cell>
          <cell r="F68">
            <v>24380578002041</v>
          </cell>
          <cell r="G68" t="str">
            <v>WHHITE MARTINS GASES INDUSTRIAIS DO NORDESTE LTDA</v>
          </cell>
          <cell r="H68" t="str">
            <v>B</v>
          </cell>
          <cell r="I68" t="str">
            <v>S</v>
          </cell>
          <cell r="J68" t="str">
            <v>818</v>
          </cell>
          <cell r="K68">
            <v>45965</v>
          </cell>
          <cell r="L68" t="str">
            <v>26251124380578002203556140000008181866868480</v>
          </cell>
          <cell r="M68" t="str">
            <v>26 -  Pernambuco</v>
          </cell>
          <cell r="N68">
            <v>3941.8</v>
          </cell>
        </row>
        <row r="69">
          <cell r="C69" t="str">
            <v>UPA TORRÕES - CG Nº 009/2022</v>
          </cell>
          <cell r="E69" t="str">
            <v>3.2 - Gás e Outros Materiais Engarrafados</v>
          </cell>
          <cell r="F69">
            <v>24380578002041</v>
          </cell>
          <cell r="G69" t="str">
            <v>WHHITE MARTINS GASES INDUSTRIAIS DO NORDESTE LTDA</v>
          </cell>
          <cell r="H69" t="str">
            <v>B</v>
          </cell>
          <cell r="I69" t="str">
            <v>S</v>
          </cell>
          <cell r="J69" t="str">
            <v>8670</v>
          </cell>
          <cell r="K69">
            <v>45960</v>
          </cell>
          <cell r="L69" t="str">
            <v>26251024380578002041556000000086701608511119</v>
          </cell>
          <cell r="M69" t="str">
            <v>26 -  Pernambuco</v>
          </cell>
          <cell r="N69">
            <v>429.03</v>
          </cell>
        </row>
        <row r="70">
          <cell r="C70" t="str">
            <v>UPA TORRÕES - CG Nº 009/2022</v>
          </cell>
          <cell r="E70" t="str">
            <v>3.2 - Gás e Outros Materiais Engarrafados</v>
          </cell>
          <cell r="F70">
            <v>24380578002041</v>
          </cell>
          <cell r="G70" t="str">
            <v>WHHITE MARTINS GASES INDUSTRIAIS DO NORDESTE LTDA</v>
          </cell>
          <cell r="H70" t="str">
            <v>B</v>
          </cell>
          <cell r="I70" t="str">
            <v>S</v>
          </cell>
          <cell r="J70" t="str">
            <v>8693</v>
          </cell>
          <cell r="K70">
            <v>45964</v>
          </cell>
          <cell r="L70" t="str">
            <v>26251124380578002041556000000086931836167569</v>
          </cell>
          <cell r="M70" t="str">
            <v>26 -  Pernambuco</v>
          </cell>
          <cell r="N70">
            <v>630.36</v>
          </cell>
        </row>
        <row r="71">
          <cell r="C71" t="str">
            <v>UPA TORRÕES - CG Nº 009/2022</v>
          </cell>
          <cell r="E71" t="str">
            <v>3.2 - Gás e Outros Materiais Engarrafados</v>
          </cell>
          <cell r="F71">
            <v>24380578002203</v>
          </cell>
          <cell r="G71" t="str">
            <v>WHHITE MARTINS GASES INDUSTRIAIS DO NORDESTE LTDA</v>
          </cell>
          <cell r="H71" t="str">
            <v>B</v>
          </cell>
          <cell r="I71" t="str">
            <v>S</v>
          </cell>
          <cell r="J71" t="str">
            <v>13556</v>
          </cell>
          <cell r="K71">
            <v>45979</v>
          </cell>
          <cell r="L71" t="str">
            <v>26251124380578002041556030000135561130524872</v>
          </cell>
          <cell r="M71" t="str">
            <v>26 -  Pernambuco</v>
          </cell>
          <cell r="N71">
            <v>315.18</v>
          </cell>
        </row>
        <row r="72">
          <cell r="C72" t="str">
            <v>UPA TORRÕES - CG Nº 009/2022</v>
          </cell>
          <cell r="E72" t="str">
            <v>3.2 - Gás e Outros Materiais Engarrafados</v>
          </cell>
          <cell r="F72">
            <v>24380578002041</v>
          </cell>
          <cell r="G72" t="str">
            <v>WHHITE MARTINS GASES INDUSTRIAIS DO NORDESTE LTDA</v>
          </cell>
          <cell r="H72" t="str">
            <v>B</v>
          </cell>
          <cell r="I72" t="str">
            <v>S</v>
          </cell>
          <cell r="J72" t="str">
            <v>13530</v>
          </cell>
          <cell r="K72">
            <v>45975</v>
          </cell>
          <cell r="L72" t="str">
            <v>26251124380578002041556030000135301688091262</v>
          </cell>
          <cell r="M72" t="str">
            <v>26 -  Pernambuco</v>
          </cell>
          <cell r="N72">
            <v>157.59</v>
          </cell>
        </row>
        <row r="73">
          <cell r="C73" t="str">
            <v>UPA TORRÕES - CG Nº 009/2022</v>
          </cell>
          <cell r="E73" t="str">
            <v>3.2 - Gás e Outros Materiais Engarrafados</v>
          </cell>
          <cell r="F73">
            <v>24380578002041</v>
          </cell>
          <cell r="G73" t="str">
            <v>WHHITE MARTINS GASES INDUSTRIAIS DO NORDESTE LTDA</v>
          </cell>
          <cell r="H73" t="str">
            <v>B</v>
          </cell>
          <cell r="I73" t="str">
            <v>S</v>
          </cell>
          <cell r="J73" t="str">
            <v>13579</v>
          </cell>
          <cell r="K73">
            <v>45981</v>
          </cell>
          <cell r="L73" t="str">
            <v>26251124380578002041556030000135791996621913</v>
          </cell>
          <cell r="M73" t="str">
            <v>26 -  Pernambuco</v>
          </cell>
          <cell r="N73">
            <v>315.18</v>
          </cell>
        </row>
        <row r="74">
          <cell r="C74" t="str">
            <v>UPA TORRÕES - CG Nº 009/2022</v>
          </cell>
          <cell r="E74" t="str">
            <v>3.2 - Gás e Outros Materiais Engarrafados</v>
          </cell>
          <cell r="F74">
            <v>24380578002041</v>
          </cell>
          <cell r="G74" t="str">
            <v>WHHITE MARTINS GASES INDUSTRIAIS DO NORDESTE LTDA</v>
          </cell>
          <cell r="H74" t="str">
            <v>B</v>
          </cell>
          <cell r="I74" t="str">
            <v>S</v>
          </cell>
          <cell r="J74" t="str">
            <v>1847</v>
          </cell>
          <cell r="K74">
            <v>45977</v>
          </cell>
          <cell r="L74" t="str">
            <v>26251124380578002041556070000018471613809189</v>
          </cell>
          <cell r="M74" t="str">
            <v>26 -  Pernambuco</v>
          </cell>
          <cell r="N74">
            <v>157.59</v>
          </cell>
        </row>
        <row r="75">
          <cell r="C75" t="str">
            <v>UPA TORRÕES - CG Nº 009/2022</v>
          </cell>
          <cell r="E75" t="str">
            <v>3.2 - Gás e Outros Materiais Engarrafados</v>
          </cell>
          <cell r="F75">
            <v>24380578002041</v>
          </cell>
          <cell r="G75" t="str">
            <v>WHHITE MARTINS GASES INDUSTRIAIS DO NORDESTE LTDA</v>
          </cell>
          <cell r="H75" t="str">
            <v>B</v>
          </cell>
          <cell r="I75" t="str">
            <v>S</v>
          </cell>
          <cell r="J75" t="str">
            <v>8756</v>
          </cell>
          <cell r="K75">
            <v>45978</v>
          </cell>
          <cell r="L75" t="str">
            <v>26251124380578002041556000000087561798273710</v>
          </cell>
          <cell r="M75" t="str">
            <v>26 -  Pernambuco</v>
          </cell>
          <cell r="N75">
            <v>315.18</v>
          </cell>
        </row>
        <row r="76">
          <cell r="C76" t="str">
            <v>UPA TORRÕES - CG Nº 009/2022</v>
          </cell>
          <cell r="E76" t="str">
            <v>3.2 - Gás e Outros Materiais Engarrafados</v>
          </cell>
          <cell r="F76">
            <v>24380578002041</v>
          </cell>
          <cell r="G76" t="str">
            <v>WHHITE MARTINS GASES INDUSTRIAIS DO NORDESTE LTDA</v>
          </cell>
          <cell r="H76" t="str">
            <v>B</v>
          </cell>
          <cell r="I76" t="str">
            <v>S</v>
          </cell>
          <cell r="J76" t="str">
            <v>966</v>
          </cell>
          <cell r="K76">
            <v>45976</v>
          </cell>
          <cell r="L76" t="str">
            <v>26251124380578002203556250000009661787096501</v>
          </cell>
          <cell r="M76" t="str">
            <v>26 -  Pernambuco</v>
          </cell>
          <cell r="N76">
            <v>4359.5200000000004</v>
          </cell>
        </row>
        <row r="77">
          <cell r="C77" t="str">
            <v>UPA TORRÕES - CG Nº 009/2022</v>
          </cell>
          <cell r="E77" t="str">
            <v>3.2 - Gás e Outros Materiais Engarrafados</v>
          </cell>
          <cell r="F77">
            <v>24380578002041</v>
          </cell>
          <cell r="G77" t="str">
            <v>WHHITE MARTINS GASES INDUSTRIAIS DO NORDESTE LTDA</v>
          </cell>
          <cell r="H77" t="str">
            <v>B</v>
          </cell>
          <cell r="I77" t="str">
            <v>S</v>
          </cell>
          <cell r="J77" t="str">
            <v>8796</v>
          </cell>
          <cell r="K77">
            <v>45986</v>
          </cell>
          <cell r="L77" t="str">
            <v>26251124380578002041556000000087961791976002</v>
          </cell>
          <cell r="M77" t="str">
            <v>26 -  Pernambuco</v>
          </cell>
          <cell r="N77">
            <v>315.18</v>
          </cell>
        </row>
        <row r="78">
          <cell r="C78" t="str">
            <v>UPA TORRÕES - CG Nº 009/2022</v>
          </cell>
          <cell r="E78" t="str">
            <v>3.2 - Gás e Outros Materiais Engarrafados</v>
          </cell>
          <cell r="F78">
            <v>24380578002041</v>
          </cell>
          <cell r="G78" t="str">
            <v>WHHITE MARTINS GASES INDUSTRIAIS DO NORDESTE LTDA</v>
          </cell>
          <cell r="H78" t="str">
            <v>B</v>
          </cell>
          <cell r="I78" t="str">
            <v>S</v>
          </cell>
          <cell r="J78" t="str">
            <v>851</v>
          </cell>
          <cell r="K78">
            <v>45987</v>
          </cell>
          <cell r="L78" t="str">
            <v>26251124380578002203556140000008511481332755</v>
          </cell>
          <cell r="M78" t="str">
            <v>26 -  Pernambuco</v>
          </cell>
          <cell r="N78">
            <v>4834.2</v>
          </cell>
        </row>
        <row r="79">
          <cell r="C79" t="str">
            <v>UPA TORRÕES - CG Nº 009/2022</v>
          </cell>
          <cell r="E79" t="str">
            <v>3.14 - Alimentação Preparada</v>
          </cell>
          <cell r="F79">
            <v>43330918000101</v>
          </cell>
          <cell r="G79" t="str">
            <v>DISTRIBUIDORA JJ</v>
          </cell>
          <cell r="H79" t="str">
            <v>B</v>
          </cell>
          <cell r="I79" t="str">
            <v>S</v>
          </cell>
          <cell r="J79" t="str">
            <v>16639</v>
          </cell>
          <cell r="K79">
            <v>45974</v>
          </cell>
          <cell r="L79" t="str">
            <v>26251143330918000101550010000166391933914798</v>
          </cell>
          <cell r="M79" t="str">
            <v>26 -  Pernambuco</v>
          </cell>
          <cell r="N79">
            <v>940</v>
          </cell>
        </row>
        <row r="80">
          <cell r="C80" t="str">
            <v>UPA TORRÕES - CG Nº 009/2022</v>
          </cell>
          <cell r="E80" t="str">
            <v>3.14 - Alimentação Preparada</v>
          </cell>
          <cell r="F80">
            <v>30743270000153</v>
          </cell>
          <cell r="G80" t="str">
            <v>TRIUNFO</v>
          </cell>
          <cell r="H80" t="str">
            <v>B</v>
          </cell>
          <cell r="I80" t="str">
            <v>S</v>
          </cell>
          <cell r="J80" t="str">
            <v>34585</v>
          </cell>
          <cell r="K80">
            <v>45974</v>
          </cell>
          <cell r="L80" t="str">
            <v>26251130743270000153550010000345851775108100</v>
          </cell>
          <cell r="M80" t="str">
            <v>26 -  Pernambuco</v>
          </cell>
          <cell r="N80">
            <v>700.95</v>
          </cell>
        </row>
        <row r="81">
          <cell r="C81" t="str">
            <v>UPA TORRÕES - CG Nº 009/2022</v>
          </cell>
          <cell r="E81" t="str">
            <v>3.14 - Alimentação Preparada</v>
          </cell>
          <cell r="F81">
            <v>63481762000177</v>
          </cell>
          <cell r="G81" t="str">
            <v>CEREALISTA SÃO JOSÉ ATACADO LTDA</v>
          </cell>
          <cell r="H81" t="str">
            <v>B</v>
          </cell>
          <cell r="I81" t="str">
            <v>S</v>
          </cell>
          <cell r="J81" t="str">
            <v>66</v>
          </cell>
          <cell r="K81">
            <v>45974</v>
          </cell>
          <cell r="L81" t="str">
            <v>26251163481762000177550010000000661832457340</v>
          </cell>
          <cell r="M81" t="str">
            <v>26 -  Pernambuco</v>
          </cell>
          <cell r="N81">
            <v>968.5</v>
          </cell>
        </row>
        <row r="82">
          <cell r="C82" t="str">
            <v>UPA TORRÕES - CG Nº 009/2022</v>
          </cell>
          <cell r="E82" t="str">
            <v>3.14 - Alimentação Preparada</v>
          </cell>
          <cell r="F82">
            <v>28296399000119</v>
          </cell>
          <cell r="G82" t="str">
            <v>AVANNTE COMERCIO E SERVIÇOS LTDA</v>
          </cell>
          <cell r="H82" t="str">
            <v>B</v>
          </cell>
          <cell r="I82" t="str">
            <v>S</v>
          </cell>
          <cell r="J82" t="str">
            <v>1479</v>
          </cell>
          <cell r="K82">
            <v>45986</v>
          </cell>
          <cell r="L82" t="str">
            <v>26251128296399000119550010000014791000299826</v>
          </cell>
          <cell r="M82" t="str">
            <v>26 -  Pernambuco</v>
          </cell>
          <cell r="N82">
            <v>24300</v>
          </cell>
        </row>
        <row r="83">
          <cell r="C83" t="str">
            <v>UPA TORRÕES - CG Nº 009/2022</v>
          </cell>
          <cell r="E83" t="str">
            <v>3.14 - Alimentação Preparada</v>
          </cell>
          <cell r="F83">
            <v>4004741000100</v>
          </cell>
          <cell r="G83" t="str">
            <v>NORLUX LTDA EPP</v>
          </cell>
          <cell r="H83" t="str">
            <v>B</v>
          </cell>
          <cell r="I83" t="str">
            <v>S</v>
          </cell>
          <cell r="J83" t="str">
            <v>12666</v>
          </cell>
          <cell r="K83">
            <v>45975</v>
          </cell>
          <cell r="L83" t="str">
            <v>26251104004741000100550010000126661000097021</v>
          </cell>
          <cell r="M83" t="str">
            <v>26 -  Pernambuco</v>
          </cell>
          <cell r="N83">
            <v>146</v>
          </cell>
        </row>
        <row r="84">
          <cell r="C84" t="str">
            <v>UPA TORRÕES - CG Nº 009/2022</v>
          </cell>
          <cell r="E84" t="str">
            <v>3.14 - Alimentação Preparada</v>
          </cell>
          <cell r="F84">
            <v>49339000000100</v>
          </cell>
          <cell r="G84" t="str">
            <v>MEV COMERCIO LTDA</v>
          </cell>
          <cell r="H84" t="str">
            <v>B</v>
          </cell>
          <cell r="I84" t="str">
            <v>S</v>
          </cell>
          <cell r="J84" t="str">
            <v>2364</v>
          </cell>
          <cell r="K84">
            <v>45978</v>
          </cell>
          <cell r="L84" t="str">
            <v>26251149339000000100550020000023641007235740</v>
          </cell>
          <cell r="M84" t="str">
            <v>26 -  Pernambuco</v>
          </cell>
          <cell r="N84">
            <v>577.35</v>
          </cell>
        </row>
        <row r="85">
          <cell r="C85" t="str">
            <v>UPA TORRÕES - CG Nº 009/2022</v>
          </cell>
          <cell r="E85" t="str">
            <v>3.14 - Alimentação Preparada</v>
          </cell>
          <cell r="F85">
            <v>63481762000177</v>
          </cell>
          <cell r="G85" t="str">
            <v>CEREALISTA SÃO JOSÉ ATACADO LTDA</v>
          </cell>
          <cell r="H85" t="str">
            <v>B</v>
          </cell>
          <cell r="I85" t="str">
            <v>S</v>
          </cell>
          <cell r="J85" t="str">
            <v>66</v>
          </cell>
          <cell r="K85">
            <v>45974</v>
          </cell>
          <cell r="L85" t="str">
            <v>26251163481762000177550010000000661832457340</v>
          </cell>
          <cell r="M85" t="str">
            <v>26 -  Pernambuco</v>
          </cell>
          <cell r="N85">
            <v>344</v>
          </cell>
        </row>
        <row r="86">
          <cell r="C86" t="str">
            <v>UPA TORRÕES - CG Nº 009/2022</v>
          </cell>
          <cell r="E86" t="str">
            <v>3.14 - Alimentação Preparada</v>
          </cell>
          <cell r="F86">
            <v>8014460000180</v>
          </cell>
          <cell r="G86" t="str">
            <v>VANPEL MAT. DE ESCRITÓRIO E INFORMATICA</v>
          </cell>
          <cell r="H86" t="str">
            <v>B</v>
          </cell>
          <cell r="I86" t="str">
            <v>S</v>
          </cell>
          <cell r="J86" t="str">
            <v>70715</v>
          </cell>
          <cell r="K86">
            <v>45975</v>
          </cell>
          <cell r="L86" t="str">
            <v>26251108014460000180550010000707151001539109</v>
          </cell>
          <cell r="M86" t="str">
            <v>26 -  Pernambuco</v>
          </cell>
          <cell r="N86">
            <v>270</v>
          </cell>
        </row>
        <row r="87">
          <cell r="C87" t="str">
            <v>UPA TORRÕES - CG Nº 009/2022</v>
          </cell>
          <cell r="E87" t="str">
            <v>3.6 - Material de Expediente</v>
          </cell>
          <cell r="F87">
            <v>29342388000190</v>
          </cell>
          <cell r="G87" t="str">
            <v>EXPRESSO LOGISTICA LTDA</v>
          </cell>
          <cell r="H87" t="str">
            <v>B</v>
          </cell>
          <cell r="I87" t="str">
            <v>S</v>
          </cell>
          <cell r="J87" t="str">
            <v>630</v>
          </cell>
          <cell r="K87">
            <v>45974</v>
          </cell>
          <cell r="L87" t="str">
            <v>26251129342388000190550010000006301131549169</v>
          </cell>
          <cell r="M87" t="str">
            <v>26 -  Pernambuco</v>
          </cell>
          <cell r="N87">
            <v>3213.75</v>
          </cell>
        </row>
        <row r="88">
          <cell r="C88" t="str">
            <v>UPA TORRÕES - CG Nº 009/2022</v>
          </cell>
          <cell r="E88" t="str">
            <v>3.6 - Material de Expediente</v>
          </cell>
          <cell r="F88">
            <v>4004741000100</v>
          </cell>
          <cell r="G88" t="str">
            <v>NORLUX LTDA EPP</v>
          </cell>
          <cell r="H88" t="str">
            <v>B</v>
          </cell>
          <cell r="I88" t="str">
            <v>S</v>
          </cell>
          <cell r="J88" t="str">
            <v>12666</v>
          </cell>
          <cell r="K88">
            <v>45975</v>
          </cell>
          <cell r="L88" t="str">
            <v>26251104004741000100550010000126661000097021</v>
          </cell>
          <cell r="M88" t="str">
            <v>26 -  Pernambuco</v>
          </cell>
          <cell r="N88">
            <v>770</v>
          </cell>
        </row>
        <row r="89">
          <cell r="C89" t="str">
            <v>UPA TORRÕES - CG Nº 009/2022</v>
          </cell>
          <cell r="E89" t="str">
            <v>3.6 - Material de Expediente</v>
          </cell>
          <cell r="F89">
            <v>30743270000153</v>
          </cell>
          <cell r="G89" t="str">
            <v>TRIUNFO</v>
          </cell>
          <cell r="H89" t="str">
            <v>B</v>
          </cell>
          <cell r="I89" t="str">
            <v>S</v>
          </cell>
          <cell r="J89" t="str">
            <v>34586</v>
          </cell>
          <cell r="K89">
            <v>45974</v>
          </cell>
          <cell r="L89" t="str">
            <v>26251130743270000153550010000345861323468130</v>
          </cell>
          <cell r="M89" t="str">
            <v>26 -  Pernambuco</v>
          </cell>
          <cell r="N89">
            <v>2270</v>
          </cell>
        </row>
        <row r="90">
          <cell r="C90" t="str">
            <v>UPA TORRÕES - CG Nº 009/2022</v>
          </cell>
          <cell r="E90" t="str">
            <v>3.6 - Material de Expediente</v>
          </cell>
          <cell r="F90">
            <v>8014460000180</v>
          </cell>
          <cell r="G90" t="str">
            <v>VANPEL MAT. DE ESCRITÓRIO E INFORMATICA</v>
          </cell>
          <cell r="H90" t="str">
            <v>B</v>
          </cell>
          <cell r="I90" t="str">
            <v>S</v>
          </cell>
          <cell r="J90" t="str">
            <v>70715</v>
          </cell>
          <cell r="K90">
            <v>45975</v>
          </cell>
          <cell r="L90" t="str">
            <v>26251108014460000180550010000707151001539109</v>
          </cell>
          <cell r="M90" t="str">
            <v>26 -  Pernambuco</v>
          </cell>
          <cell r="N90">
            <v>624</v>
          </cell>
        </row>
        <row r="91">
          <cell r="C91" t="str">
            <v>UPA TORRÕES - CG Nº 009/2022</v>
          </cell>
          <cell r="E91" t="str">
            <v>3.6 - Material de Expediente</v>
          </cell>
          <cell r="F91">
            <v>8014460000180</v>
          </cell>
          <cell r="G91" t="str">
            <v>VANPEL MAT. DE ESCRITÓRIO E INFORMATICA</v>
          </cell>
          <cell r="H91" t="str">
            <v>B</v>
          </cell>
          <cell r="I91" t="str">
            <v>S</v>
          </cell>
          <cell r="J91" t="str">
            <v>70717</v>
          </cell>
          <cell r="K91">
            <v>45975</v>
          </cell>
          <cell r="L91" t="str">
            <v>26251108014460000180550010000707171001538913</v>
          </cell>
          <cell r="M91" t="str">
            <v>26 -  Pernambuco</v>
          </cell>
          <cell r="N91">
            <v>102.92</v>
          </cell>
        </row>
        <row r="92">
          <cell r="C92" t="str">
            <v>UPA TORRÕES - CG Nº 009/2022</v>
          </cell>
          <cell r="E92" t="str">
            <v>3.6 - Material de Expediente</v>
          </cell>
          <cell r="F92">
            <v>15610582000103</v>
          </cell>
          <cell r="G92" t="str">
            <v>ETIQUETAS RECIFE LTDA</v>
          </cell>
          <cell r="H92" t="str">
            <v>B</v>
          </cell>
          <cell r="I92" t="str">
            <v>S</v>
          </cell>
          <cell r="J92" t="str">
            <v>1574</v>
          </cell>
          <cell r="K92">
            <v>45980</v>
          </cell>
          <cell r="L92" t="str">
            <v>26251115610582000103550010000015741725019016</v>
          </cell>
          <cell r="M92" t="str">
            <v>26 -  Pernambuco</v>
          </cell>
          <cell r="N92">
            <v>595</v>
          </cell>
        </row>
        <row r="93">
          <cell r="C93" t="str">
            <v>UPA TORRÕES - CG Nº 009/2022</v>
          </cell>
          <cell r="E93" t="str">
            <v>3.6 - Material de Expediente</v>
          </cell>
          <cell r="F93">
            <v>15610582000103</v>
          </cell>
          <cell r="G93" t="str">
            <v>ETIQUETAS RECIFE LTDA</v>
          </cell>
          <cell r="H93" t="str">
            <v>B</v>
          </cell>
          <cell r="I93" t="str">
            <v>S</v>
          </cell>
          <cell r="J93" t="str">
            <v>1580</v>
          </cell>
          <cell r="K93">
            <v>45985</v>
          </cell>
          <cell r="L93" t="str">
            <v>26251115610582000103550010000015801094498666</v>
          </cell>
          <cell r="M93" t="str">
            <v>26 -  Pernambuco</v>
          </cell>
          <cell r="N93">
            <v>3034</v>
          </cell>
        </row>
        <row r="94">
          <cell r="C94" t="str">
            <v>UPA TORRÕES - CG Nº 009/2022</v>
          </cell>
          <cell r="E94" t="str">
            <v>3.6 - Material de Expediente</v>
          </cell>
          <cell r="F94">
            <v>50145448000171</v>
          </cell>
          <cell r="G94" t="str">
            <v xml:space="preserve">TEND TUDO BAZAR COMERCIO ATACAD.DE ART.DE ESCRITÓRIO </v>
          </cell>
          <cell r="H94" t="str">
            <v>B</v>
          </cell>
          <cell r="I94" t="str">
            <v>S</v>
          </cell>
          <cell r="J94" t="str">
            <v>2685</v>
          </cell>
          <cell r="K94">
            <v>45974</v>
          </cell>
          <cell r="L94" t="str">
            <v>26251150145448000171550010000026851000038276</v>
          </cell>
          <cell r="M94" t="str">
            <v>26 -  Pernambuco</v>
          </cell>
          <cell r="N94">
            <v>246.42</v>
          </cell>
        </row>
        <row r="95">
          <cell r="C95" t="str">
            <v>UPA TORRÕES - CG Nº 009/2022</v>
          </cell>
          <cell r="E95" t="str">
            <v>3.6 - Material de Expediente</v>
          </cell>
          <cell r="F95">
            <v>34624704000157</v>
          </cell>
          <cell r="G95" t="str">
            <v xml:space="preserve">TECHYST AUTOMAÇÃO E REPRESENTAÇÕES </v>
          </cell>
          <cell r="H95" t="str">
            <v>B</v>
          </cell>
          <cell r="I95" t="str">
            <v>S</v>
          </cell>
          <cell r="J95" t="str">
            <v>716</v>
          </cell>
          <cell r="K95">
            <v>45987</v>
          </cell>
          <cell r="L95" t="str">
            <v>26251134624704000157550010000007161467280705</v>
          </cell>
          <cell r="M95" t="str">
            <v>26 -  Pernambuco</v>
          </cell>
          <cell r="N95">
            <v>25.6</v>
          </cell>
        </row>
        <row r="96">
          <cell r="C96" t="str">
            <v>UPA TORRÕES - CG Nº 009/2022</v>
          </cell>
          <cell r="E96" t="str">
            <v>3.1 - Combustíveis e Lubrificantes Automotivos</v>
          </cell>
          <cell r="F96">
            <v>27284516000161</v>
          </cell>
          <cell r="G96" t="str">
            <v>MAXIFROTA SERVICOS DE MANUTENCAO DE FROTA LTDA</v>
          </cell>
          <cell r="H96" t="str">
            <v>S</v>
          </cell>
          <cell r="I96" t="str">
            <v>S</v>
          </cell>
          <cell r="J96" t="str">
            <v>358504</v>
          </cell>
          <cell r="K96">
            <v>45967</v>
          </cell>
          <cell r="L96" t="str">
            <v>YWXFUUAW</v>
          </cell>
          <cell r="M96" t="str">
            <v>2927408 - Salvador - BA</v>
          </cell>
          <cell r="N96">
            <v>5000</v>
          </cell>
        </row>
        <row r="97">
          <cell r="C97" t="str">
            <v>UPA TORRÕES - CG Nº 009/2022</v>
          </cell>
          <cell r="E97" t="str">
            <v>3.1 - Combustíveis e Lubrificantes Automotivos</v>
          </cell>
          <cell r="F97">
            <v>27284516000161</v>
          </cell>
          <cell r="G97" t="str">
            <v>MAXIFROTA SERVICOS DE MANUTENCAO DE FROTA LTDA</v>
          </cell>
          <cell r="H97" t="str">
            <v>S</v>
          </cell>
          <cell r="I97" t="str">
            <v>S</v>
          </cell>
          <cell r="J97" t="str">
            <v>364267</v>
          </cell>
          <cell r="K97">
            <v>45987</v>
          </cell>
          <cell r="L97" t="str">
            <v>DMQLVECI</v>
          </cell>
          <cell r="M97" t="str">
            <v>2927408 - Salvador - BA</v>
          </cell>
          <cell r="N97">
            <v>5000</v>
          </cell>
        </row>
        <row r="98">
          <cell r="E98" t="str">
            <v/>
          </cell>
        </row>
        <row r="99">
          <cell r="C99" t="str">
            <v>UPA TORRÕES - CG Nº 009/2022</v>
          </cell>
          <cell r="E99" t="str">
            <v xml:space="preserve">3.10 - Material para Manutenção de Bens Móveis </v>
          </cell>
          <cell r="F99">
            <v>51413651000144</v>
          </cell>
          <cell r="G99" t="str">
            <v>PROSPEQTUS LTDA</v>
          </cell>
          <cell r="H99" t="str">
            <v>B</v>
          </cell>
          <cell r="I99" t="str">
            <v>S</v>
          </cell>
          <cell r="J99" t="str">
            <v>1510</v>
          </cell>
          <cell r="K99">
            <v>45974</v>
          </cell>
          <cell r="L99" t="str">
            <v>26251151413641365100014455000015101784283900</v>
          </cell>
          <cell r="M99" t="str">
            <v>26 -  Pernambuco</v>
          </cell>
          <cell r="N99">
            <v>312.18</v>
          </cell>
        </row>
        <row r="100">
          <cell r="C100" t="str">
            <v>UPA TORRÕES - CG Nº 009/2022</v>
          </cell>
          <cell r="E100" t="str">
            <v xml:space="preserve">3.10 - Material para Manutenção de Bens Móveis </v>
          </cell>
          <cell r="F100">
            <v>8014460000180</v>
          </cell>
          <cell r="G100" t="str">
            <v>VANPEL MAT. DE ESCRITÓRIO E INFORMATICA</v>
          </cell>
          <cell r="H100" t="str">
            <v>B</v>
          </cell>
          <cell r="I100" t="str">
            <v>S</v>
          </cell>
          <cell r="J100" t="str">
            <v>70716</v>
          </cell>
          <cell r="K100">
            <v>45975</v>
          </cell>
          <cell r="L100" t="str">
            <v>26251108014460000180550010000707161001538924</v>
          </cell>
          <cell r="M100" t="str">
            <v>26 -  Pernambuco</v>
          </cell>
          <cell r="N100">
            <v>37.799999999999997</v>
          </cell>
        </row>
        <row r="101">
          <cell r="C101" t="str">
            <v>UPA TORRÕES - CG Nº 009/2022</v>
          </cell>
          <cell r="E101" t="str">
            <v xml:space="preserve">3.10 - Material para Manutenção de Bens Móveis </v>
          </cell>
          <cell r="F101">
            <v>34624704000157</v>
          </cell>
          <cell r="G101" t="str">
            <v xml:space="preserve">TECHYST AUTOMAÇÃO E REPRESENTAÇÕES </v>
          </cell>
          <cell r="H101" t="str">
            <v>B</v>
          </cell>
          <cell r="I101" t="str">
            <v>S</v>
          </cell>
          <cell r="J101" t="str">
            <v>716</v>
          </cell>
          <cell r="K101">
            <v>45987</v>
          </cell>
          <cell r="L101" t="str">
            <v>26251134624704000157550010000007161467280705</v>
          </cell>
          <cell r="M101" t="str">
            <v>26 -  Pernambuco</v>
          </cell>
          <cell r="N101">
            <v>109.95</v>
          </cell>
        </row>
        <row r="102">
          <cell r="E102" t="str">
            <v/>
          </cell>
        </row>
        <row r="103">
          <cell r="C103" t="str">
            <v>UPA TORRÕES - CG Nº 009/2022</v>
          </cell>
          <cell r="E103" t="str">
            <v xml:space="preserve">3.10 - Material para Manutenção de Bens Móveis </v>
          </cell>
          <cell r="F103">
            <v>3679808000135</v>
          </cell>
          <cell r="G103" t="str">
            <v>BIO INFINITY COMERCIO HOSPITALAR E LOCAÇÃO LTDA</v>
          </cell>
          <cell r="H103" t="str">
            <v>B</v>
          </cell>
          <cell r="I103" t="str">
            <v>S</v>
          </cell>
          <cell r="J103" t="str">
            <v>31944</v>
          </cell>
          <cell r="K103">
            <v>45975</v>
          </cell>
          <cell r="L103" t="str">
            <v>35251103679808000135550010000319441479066430</v>
          </cell>
          <cell r="M103" t="str">
            <v>35 -  São Paulo</v>
          </cell>
          <cell r="N103">
            <v>1160</v>
          </cell>
        </row>
        <row r="104">
          <cell r="C104" t="str">
            <v>UPA TORRÕES - CG Nº 009/2022</v>
          </cell>
          <cell r="E104" t="str">
            <v>3.99 - Outras despesas com Material de Consumo</v>
          </cell>
          <cell r="F104">
            <v>39953513000152</v>
          </cell>
          <cell r="G104" t="str">
            <v>COMERCIAL RECIFE LTDA</v>
          </cell>
          <cell r="H104" t="str">
            <v>B</v>
          </cell>
          <cell r="I104" t="str">
            <v>S</v>
          </cell>
          <cell r="J104" t="str">
            <v>330</v>
          </cell>
          <cell r="K104">
            <v>45966</v>
          </cell>
          <cell r="L104" t="str">
            <v>26251139953513000152550010000003301100003309</v>
          </cell>
          <cell r="M104" t="str">
            <v>26 -  Pernambuco</v>
          </cell>
          <cell r="N104">
            <v>469.9</v>
          </cell>
        </row>
        <row r="105">
          <cell r="C105" t="str">
            <v>UPA TORRÕES - CG Nº 009/2022</v>
          </cell>
          <cell r="E105" t="str">
            <v>3.99 - Outras despesas com Material de Consumo</v>
          </cell>
          <cell r="F105">
            <v>17801543000100</v>
          </cell>
          <cell r="G105" t="str">
            <v>GILSON CRISTOVÃO DE AGUIAR ME</v>
          </cell>
          <cell r="H105" t="str">
            <v>B</v>
          </cell>
          <cell r="I105" t="str">
            <v>S</v>
          </cell>
          <cell r="J105" t="str">
            <v>3623</v>
          </cell>
          <cell r="K105">
            <v>45966</v>
          </cell>
          <cell r="L105" t="str">
            <v>26251117801543000100550010000036231427471341</v>
          </cell>
          <cell r="M105" t="str">
            <v>26 -  Pernambuco</v>
          </cell>
          <cell r="N105">
            <v>1811.95</v>
          </cell>
        </row>
        <row r="106">
          <cell r="C106" t="str">
            <v>UPA TORRÕES - CG Nº 009/2022</v>
          </cell>
          <cell r="E106" t="str">
            <v>3.99 - Outras despesas com Material de Consumo</v>
          </cell>
          <cell r="F106">
            <v>29342388000190</v>
          </cell>
          <cell r="G106" t="str">
            <v>NATALICIA MARIA DE BRITO</v>
          </cell>
          <cell r="H106" t="str">
            <v>B</v>
          </cell>
          <cell r="I106" t="str">
            <v>S</v>
          </cell>
          <cell r="J106" t="str">
            <v>628</v>
          </cell>
          <cell r="K106">
            <v>45965</v>
          </cell>
          <cell r="L106" t="str">
            <v>26251129342388000190550010000006281130925355</v>
          </cell>
          <cell r="M106" t="str">
            <v>26 -  Pernambuco</v>
          </cell>
          <cell r="N106">
            <v>2120</v>
          </cell>
        </row>
        <row r="107">
          <cell r="C107" t="str">
            <v>UPA TORRÕES - CG Nº 009/2022</v>
          </cell>
          <cell r="E107" t="str">
            <v>3.99 - Outras despesas com Material de Consumo</v>
          </cell>
          <cell r="F107">
            <v>51413651000144</v>
          </cell>
          <cell r="G107" t="str">
            <v>PROSPEQTUS LTDA</v>
          </cell>
          <cell r="H107" t="str">
            <v>B</v>
          </cell>
          <cell r="I107" t="str">
            <v>S</v>
          </cell>
          <cell r="J107" t="str">
            <v>1504</v>
          </cell>
          <cell r="K107">
            <v>45973</v>
          </cell>
          <cell r="L107" t="str">
            <v>26251151413651000144550010000015041554104802</v>
          </cell>
          <cell r="M107" t="str">
            <v>26 -  Pernambuco</v>
          </cell>
          <cell r="N107">
            <v>298.45999999999998</v>
          </cell>
        </row>
        <row r="108">
          <cell r="C108" t="str">
            <v>UPA TORRÕES - CG Nº 009/2022</v>
          </cell>
          <cell r="E108" t="str">
            <v>3.99 - Outras despesas com Material de Consumo</v>
          </cell>
          <cell r="F108">
            <v>62545815000103</v>
          </cell>
          <cell r="G108" t="str">
            <v>W D N COMERCIO E SERVIÇOS LTDA</v>
          </cell>
          <cell r="H108" t="str">
            <v>B</v>
          </cell>
          <cell r="I108" t="str">
            <v>S</v>
          </cell>
          <cell r="J108" t="str">
            <v>73</v>
          </cell>
          <cell r="K108">
            <v>45970</v>
          </cell>
          <cell r="L108" t="str">
            <v>26251162545815000103550010000000731689179994</v>
          </cell>
          <cell r="M108" t="str">
            <v>26 -  Pernambuco</v>
          </cell>
          <cell r="N108">
            <v>198.8</v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C111" t="str">
            <v>UPA TORRÕES - CG Nº 009/2022</v>
          </cell>
          <cell r="E111" t="str">
            <v xml:space="preserve">3.8 - Uniformes, Tecidos e Aviamentos </v>
          </cell>
          <cell r="F111">
            <v>29342388000190</v>
          </cell>
          <cell r="G111" t="str">
            <v>EXPRESSO LOGISTICA LTDA</v>
          </cell>
          <cell r="H111" t="str">
            <v>B</v>
          </cell>
          <cell r="I111" t="str">
            <v>S</v>
          </cell>
          <cell r="J111" t="str">
            <v>630</v>
          </cell>
          <cell r="K111">
            <v>45974</v>
          </cell>
          <cell r="L111" t="str">
            <v>26251129342388000190550010000006301131549169</v>
          </cell>
          <cell r="M111" t="str">
            <v>26 -  Pernambuco</v>
          </cell>
          <cell r="N111">
            <v>5082</v>
          </cell>
        </row>
        <row r="112">
          <cell r="C112" t="str">
            <v>UPA TORRÕES - CG Nº 009/2022</v>
          </cell>
          <cell r="E112" t="str">
            <v>6 - Equipamento e Material Permanente</v>
          </cell>
          <cell r="F112">
            <v>45342558000193</v>
          </cell>
          <cell r="G112" t="str">
            <v>DEBMED PRODUTOS E SERVIÇOS MEDICOS LTDA</v>
          </cell>
          <cell r="H112" t="str">
            <v>B</v>
          </cell>
          <cell r="I112" t="str">
            <v>S</v>
          </cell>
          <cell r="J112" t="str">
            <v>184</v>
          </cell>
          <cell r="K112">
            <v>45965</v>
          </cell>
          <cell r="L112" t="str">
            <v>26251145342558000193550010000001841130754119</v>
          </cell>
          <cell r="M112" t="str">
            <v>26 -  Pernambuco</v>
          </cell>
          <cell r="N112">
            <v>9584</v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C132" t="str">
            <v>UPA TORRÕES - CG Nº 009/2022</v>
          </cell>
          <cell r="E132" t="str">
            <v xml:space="preserve">5.25 - Serviços Bancários </v>
          </cell>
          <cell r="F132" t="str">
            <v>00.360.305/0001-04</v>
          </cell>
          <cell r="G132" t="str">
            <v xml:space="preserve">CAIXA ECONOMICA FEDERAL </v>
          </cell>
          <cell r="H132" t="str">
            <v>S</v>
          </cell>
          <cell r="I132" t="str">
            <v>N</v>
          </cell>
          <cell r="M132" t="str">
            <v>2611606 - Recife - PE</v>
          </cell>
          <cell r="N132">
            <v>258</v>
          </cell>
        </row>
        <row r="133">
          <cell r="C133" t="str">
            <v>UPA TORRÕES - CG Nº 009/2022</v>
          </cell>
          <cell r="E133" t="str">
            <v xml:space="preserve">5.25 - Serviços Bancários </v>
          </cell>
          <cell r="F133" t="str">
            <v>60.701.190/0001-04</v>
          </cell>
          <cell r="G133" t="str">
            <v>BANCO ITAU 98912-9</v>
          </cell>
          <cell r="H133" t="str">
            <v>S</v>
          </cell>
          <cell r="I133" t="str">
            <v>N</v>
          </cell>
          <cell r="M133" t="str">
            <v>2611606 - Recife - PE</v>
          </cell>
          <cell r="N133">
            <v>79</v>
          </cell>
        </row>
        <row r="134">
          <cell r="E134" t="str">
            <v/>
          </cell>
        </row>
        <row r="135">
          <cell r="C135" t="str">
            <v>UPA TORRÕES - CG Nº 009/2022</v>
          </cell>
          <cell r="E135" t="str">
            <v xml:space="preserve">5.25 - Serviços Bancários </v>
          </cell>
          <cell r="F135" t="str">
            <v>60.701.190/0001-04</v>
          </cell>
          <cell r="G135" t="str">
            <v>BANCO ITAU 98912-9</v>
          </cell>
          <cell r="H135" t="str">
            <v>S</v>
          </cell>
          <cell r="I135" t="str">
            <v>N</v>
          </cell>
          <cell r="M135" t="str">
            <v>2611606 - Recife - PE</v>
          </cell>
          <cell r="N135">
            <v>4.6400000000000006</v>
          </cell>
        </row>
        <row r="136">
          <cell r="C136" t="str">
            <v>UPA TORRÕES - CG Nº 009/2022</v>
          </cell>
          <cell r="E136" t="str">
            <v>5.18 - Teledonia Fixa</v>
          </cell>
          <cell r="F136">
            <v>71208516016500</v>
          </cell>
          <cell r="G136" t="str">
            <v>ALGAR TELECOM SA</v>
          </cell>
          <cell r="H136" t="str">
            <v>S</v>
          </cell>
          <cell r="I136" t="str">
            <v>N</v>
          </cell>
          <cell r="J136" t="str">
            <v>522184861</v>
          </cell>
          <cell r="K136" t="str">
            <v>03/12/2025</v>
          </cell>
          <cell r="M136" t="str">
            <v>2611606 - Recife - PE</v>
          </cell>
          <cell r="N136">
            <v>421.91</v>
          </cell>
        </row>
        <row r="137">
          <cell r="C137" t="str">
            <v>UPA TORRÕES - CG Nº 009/2022</v>
          </cell>
          <cell r="E137" t="str">
            <v>5.18 - Teledonia Fixa</v>
          </cell>
          <cell r="F137">
            <v>71208516023620</v>
          </cell>
          <cell r="G137" t="str">
            <v>ALGAR TELECOM SA</v>
          </cell>
          <cell r="H137" t="str">
            <v>S</v>
          </cell>
          <cell r="I137" t="str">
            <v>S</v>
          </cell>
          <cell r="J137" t="str">
            <v>13681</v>
          </cell>
          <cell r="K137" t="str">
            <v>03/12/2025</v>
          </cell>
          <cell r="L137" t="str">
            <v>JYT83NRE</v>
          </cell>
          <cell r="M137" t="str">
            <v>2611606 - Recife - PE</v>
          </cell>
          <cell r="N137">
            <v>180.83</v>
          </cell>
        </row>
        <row r="138">
          <cell r="C138" t="str">
            <v>UPA TORRÕES - CG Nº 009/2022</v>
          </cell>
          <cell r="E138" t="str">
            <v>5.13 - Água e Esgoto</v>
          </cell>
          <cell r="F138" t="str">
            <v>09.769.035/0001-64</v>
          </cell>
          <cell r="G138" t="str">
            <v>COMPANHIA PERNAMBUCANA DE SANEAMENTO</v>
          </cell>
          <cell r="H138" t="str">
            <v>S</v>
          </cell>
          <cell r="I138" t="str">
            <v>N</v>
          </cell>
          <cell r="J138" t="str">
            <v>112025</v>
          </cell>
          <cell r="K138" t="str">
            <v>01/12/2025</v>
          </cell>
          <cell r="M138" t="str">
            <v>2611606 - Recife - PE</v>
          </cell>
          <cell r="N138">
            <v>8380.7999999999993</v>
          </cell>
        </row>
        <row r="139">
          <cell r="C139" t="str">
            <v>UPA TORRÕES - CG Nº 009/2022</v>
          </cell>
          <cell r="E139" t="str">
            <v>5.12 - Energia Elétrica</v>
          </cell>
          <cell r="F139">
            <v>10835932000108</v>
          </cell>
          <cell r="G139" t="str">
            <v>COMPANHIA ENERGETICA PERNAMBUCANA</v>
          </cell>
          <cell r="H139" t="str">
            <v>S</v>
          </cell>
          <cell r="I139" t="str">
            <v>S</v>
          </cell>
          <cell r="J139" t="str">
            <v>387332787</v>
          </cell>
          <cell r="K139" t="str">
            <v>01/12/2025</v>
          </cell>
          <cell r="L139" t="str">
            <v>26251210835932000108660003873327871033928493</v>
          </cell>
          <cell r="M139" t="str">
            <v>2611606 - Recife - PE</v>
          </cell>
          <cell r="N139">
            <v>19425.22</v>
          </cell>
        </row>
        <row r="140">
          <cell r="E140" t="str">
            <v/>
          </cell>
        </row>
        <row r="141">
          <cell r="C141" t="str">
            <v>UPA TORRÕES - CG Nº 009/2022</v>
          </cell>
          <cell r="E141" t="str">
            <v>5.3 - Locação de Máquinas e Equipamentos</v>
          </cell>
          <cell r="F141">
            <v>22400267000109</v>
          </cell>
          <cell r="G141" t="str">
            <v>ACAO SERVICOS TELECOM LTDA</v>
          </cell>
          <cell r="H141" t="str">
            <v>S</v>
          </cell>
          <cell r="I141" t="str">
            <v>S</v>
          </cell>
          <cell r="J141" t="str">
            <v>06122025</v>
          </cell>
          <cell r="K141" t="str">
            <v>25/11/2025</v>
          </cell>
          <cell r="M141" t="str">
            <v>2611606 - Recife - PE</v>
          </cell>
          <cell r="N141">
            <v>11796.67</v>
          </cell>
        </row>
        <row r="142">
          <cell r="C142" t="str">
            <v>UPA TORRÕES - CG Nº 009/2022</v>
          </cell>
          <cell r="E142" t="str">
            <v>5.3 - Locação de Máquinas e Equipamentos</v>
          </cell>
          <cell r="F142">
            <v>14543772000184</v>
          </cell>
          <cell r="G142" t="str">
            <v>BRAVO LOCACAO DE MAQUINAS E EQUIPAMENTOS LTDA</v>
          </cell>
          <cell r="H142" t="str">
            <v>S</v>
          </cell>
          <cell r="I142" t="str">
            <v>N</v>
          </cell>
          <cell r="J142" t="str">
            <v>12491</v>
          </cell>
          <cell r="K142">
            <v>45992</v>
          </cell>
          <cell r="M142" t="str">
            <v>2607901 - Jaboatão dos Guararapes - PE</v>
          </cell>
          <cell r="N142">
            <v>1000</v>
          </cell>
        </row>
        <row r="143">
          <cell r="C143" t="str">
            <v>UPA TORRÕES - CG Nº 009/2022</v>
          </cell>
          <cell r="E143" t="str">
            <v>5.3 - Locação de Máquinas e Equipamentos</v>
          </cell>
          <cell r="F143">
            <v>26081685000131</v>
          </cell>
          <cell r="G143" t="str">
            <v>CG REFRIGERACOES LTDA</v>
          </cell>
          <cell r="H143" t="str">
            <v>S</v>
          </cell>
          <cell r="I143" t="str">
            <v>N</v>
          </cell>
          <cell r="J143" t="str">
            <v>27761</v>
          </cell>
          <cell r="K143">
            <v>45995</v>
          </cell>
          <cell r="M143" t="str">
            <v>2611606 - Recife - PE</v>
          </cell>
          <cell r="N143">
            <v>2280.6999999999998</v>
          </cell>
        </row>
        <row r="144">
          <cell r="C144" t="str">
            <v>UPA TORRÕES - CG Nº 009/2022</v>
          </cell>
          <cell r="E144" t="str">
            <v>5.3 - Locação de Máquinas e Equipamentos</v>
          </cell>
          <cell r="F144">
            <v>331788002405</v>
          </cell>
          <cell r="G144" t="str">
            <v>AIR LIQUIDE BRASIL LTDA</v>
          </cell>
          <cell r="H144" t="str">
            <v>S</v>
          </cell>
          <cell r="I144" t="str">
            <v>N</v>
          </cell>
          <cell r="J144" t="str">
            <v>57931</v>
          </cell>
          <cell r="K144">
            <v>45988</v>
          </cell>
          <cell r="M144" t="str">
            <v>2602902 - Cabo de Santo Agostinho - PE</v>
          </cell>
          <cell r="N144">
            <v>6328.04</v>
          </cell>
        </row>
        <row r="145">
          <cell r="C145" t="str">
            <v>UPA TORRÕES - CG Nº 009/2022</v>
          </cell>
          <cell r="E145" t="str">
            <v>5.3 - Locação de Máquinas e Equipamentos</v>
          </cell>
          <cell r="F145">
            <v>59105999000186</v>
          </cell>
          <cell r="G145" t="str">
            <v>WHIRLPOOL SA</v>
          </cell>
          <cell r="H145" t="str">
            <v>S</v>
          </cell>
          <cell r="I145" t="str">
            <v>N</v>
          </cell>
          <cell r="J145" t="str">
            <v>3000780617</v>
          </cell>
          <cell r="K145">
            <v>45971</v>
          </cell>
          <cell r="M145" t="str">
            <v>3550308 - São Paulo - SP</v>
          </cell>
          <cell r="N145">
            <v>198.39</v>
          </cell>
        </row>
        <row r="146">
          <cell r="C146" t="str">
            <v>UPA TORRÕES - CG Nº 009/2022</v>
          </cell>
          <cell r="E146" t="str">
            <v>5.3 - Locação de Máquinas e Equipamentos</v>
          </cell>
          <cell r="F146">
            <v>18630942000119</v>
          </cell>
          <cell r="G146" t="str">
            <v>PROVTEL TECNOLOGIA SERVICOS GERENCIADOS LTDA</v>
          </cell>
          <cell r="H146" t="str">
            <v>S</v>
          </cell>
          <cell r="I146" t="str">
            <v>S</v>
          </cell>
          <cell r="J146" t="str">
            <v>5690</v>
          </cell>
          <cell r="K146">
            <v>45992</v>
          </cell>
          <cell r="L146" t="str">
            <v>LJ1F-KJWE</v>
          </cell>
          <cell r="M146" t="str">
            <v>2611606 - Recife - PE</v>
          </cell>
          <cell r="N146">
            <v>4246</v>
          </cell>
        </row>
        <row r="147">
          <cell r="C147" t="str">
            <v>UPA TORRÕES - CG Nº 009/2022</v>
          </cell>
          <cell r="E147" t="str">
            <v>5.3 - Locação de Máquinas e Equipamentos</v>
          </cell>
          <cell r="F147">
            <v>43559107000187</v>
          </cell>
          <cell r="G147" t="str">
            <v>SARAH LIMA GUSMAO NERES EPP</v>
          </cell>
          <cell r="H147" t="str">
            <v>S</v>
          </cell>
          <cell r="I147" t="str">
            <v>N</v>
          </cell>
          <cell r="J147" t="str">
            <v>3151</v>
          </cell>
          <cell r="K147">
            <v>45995</v>
          </cell>
          <cell r="M147" t="str">
            <v>2611606 - Recife - PE</v>
          </cell>
          <cell r="N147">
            <v>3420</v>
          </cell>
        </row>
        <row r="148">
          <cell r="C148" t="str">
            <v>UPA TORRÕES - CG Nº 009/2022</v>
          </cell>
          <cell r="E148" t="str">
            <v>5.3 - Locação de Máquinas e Equipamentos</v>
          </cell>
          <cell r="F148">
            <v>43559107000187</v>
          </cell>
          <cell r="G148" t="str">
            <v>SARAH LIMA GUSMAO NERES EPP</v>
          </cell>
          <cell r="H148" t="str">
            <v>S</v>
          </cell>
          <cell r="I148" t="str">
            <v>N</v>
          </cell>
          <cell r="J148" t="str">
            <v>3152</v>
          </cell>
          <cell r="K148">
            <v>45995</v>
          </cell>
          <cell r="M148" t="str">
            <v>2611606 - Recife - PE</v>
          </cell>
          <cell r="N148">
            <v>5910</v>
          </cell>
        </row>
        <row r="149">
          <cell r="C149" t="str">
            <v>UPA TORRÕES - CG Nº 009/2022</v>
          </cell>
          <cell r="E149" t="str">
            <v>5.1 - Locação de Equipamentos Médicos-Hospitalares</v>
          </cell>
          <cell r="F149">
            <v>5011743000180</v>
          </cell>
          <cell r="G149" t="str">
            <v>ALMERI ANGELO SALVIANO DA SILVA</v>
          </cell>
          <cell r="H149" t="str">
            <v>S</v>
          </cell>
          <cell r="I149" t="str">
            <v>N</v>
          </cell>
          <cell r="J149" t="str">
            <v>6948</v>
          </cell>
          <cell r="K149">
            <v>45980</v>
          </cell>
          <cell r="M149" t="str">
            <v>2611606 - Recife - PE</v>
          </cell>
          <cell r="N149">
            <v>3600</v>
          </cell>
        </row>
        <row r="150">
          <cell r="C150" t="str">
            <v>UPA TORRÕES - CG Nº 009/2022</v>
          </cell>
          <cell r="E150" t="str">
            <v>5.1 - Locação de Equipamentos Médicos-Hospitalares</v>
          </cell>
          <cell r="F150">
            <v>24380578002041</v>
          </cell>
          <cell r="G150" t="str">
            <v>WHITE MARTINS GASES INDUSTRIAIS LTDA</v>
          </cell>
          <cell r="H150" t="str">
            <v>S</v>
          </cell>
          <cell r="I150" t="str">
            <v>N</v>
          </cell>
          <cell r="J150" t="str">
            <v>99449707</v>
          </cell>
          <cell r="K150">
            <v>45980</v>
          </cell>
          <cell r="M150" t="str">
            <v>2607901 - Jaboatão dos Guararapes - PE</v>
          </cell>
          <cell r="N150">
            <v>3118.9</v>
          </cell>
        </row>
        <row r="151">
          <cell r="C151" t="str">
            <v>UPA TORRÕES - CG Nº 009/2022</v>
          </cell>
          <cell r="E151" t="str">
            <v>5.1 - Locação de Equipamentos Médicos-Hospitalares</v>
          </cell>
          <cell r="F151">
            <v>24380578002041</v>
          </cell>
          <cell r="G151" t="str">
            <v>WHITE MARTINS GASES INDUSTRIAIS LTDA</v>
          </cell>
          <cell r="H151" t="str">
            <v>S</v>
          </cell>
          <cell r="I151" t="str">
            <v>N</v>
          </cell>
          <cell r="J151" t="str">
            <v>99366912</v>
          </cell>
          <cell r="K151">
            <v>45969</v>
          </cell>
          <cell r="M151" t="str">
            <v>2607901 - Jaboatão dos Guararapes - PE</v>
          </cell>
          <cell r="N151">
            <v>3118.9</v>
          </cell>
        </row>
        <row r="152">
          <cell r="C152" t="str">
            <v>UPA TORRÕES - CG Nº 009/2022</v>
          </cell>
          <cell r="E152" t="str">
            <v>5.1 - Locação de Equipamentos Médicos-Hospitalares</v>
          </cell>
          <cell r="F152">
            <v>48146804000200</v>
          </cell>
          <cell r="G152" t="str">
            <v>UNIVEN LTDA</v>
          </cell>
          <cell r="H152" t="str">
            <v>S</v>
          </cell>
          <cell r="I152" t="str">
            <v>N</v>
          </cell>
          <cell r="J152" t="str">
            <v>5818</v>
          </cell>
          <cell r="K152">
            <v>45441</v>
          </cell>
          <cell r="M152" t="str">
            <v>4211900 - Palhoça - SC</v>
          </cell>
          <cell r="N152">
            <v>5100</v>
          </cell>
        </row>
        <row r="153">
          <cell r="C153" t="str">
            <v>UPA TORRÕES - CG Nº 009/2022</v>
          </cell>
          <cell r="E153" t="str">
            <v>5.1 - Locação de Equipamentos Médicos-Hospitalares</v>
          </cell>
          <cell r="F153">
            <v>18271934000123</v>
          </cell>
          <cell r="G153" t="str">
            <v>NOVA BIOMEDICAL DIAGNOSTICOS MEDICOS E BIOTECNOLOGIA LTDA</v>
          </cell>
          <cell r="H153" t="str">
            <v>S</v>
          </cell>
          <cell r="I153" t="str">
            <v>N</v>
          </cell>
          <cell r="J153" t="str">
            <v>252</v>
          </cell>
          <cell r="K153">
            <v>45995</v>
          </cell>
          <cell r="M153" t="str">
            <v>3144805 - Nova Lima - MG</v>
          </cell>
          <cell r="N153">
            <v>1605</v>
          </cell>
        </row>
        <row r="154">
          <cell r="C154" t="str">
            <v>UPA TORRÕES - CG Nº 009/2022</v>
          </cell>
          <cell r="E154" t="str">
            <v>5.1 - Locação de Equipamentos Médicos-Hospitalares</v>
          </cell>
          <cell r="F154">
            <v>6907719000197</v>
          </cell>
          <cell r="G154" t="str">
            <v xml:space="preserve">FAG DE OLIVEIRA LTDA </v>
          </cell>
          <cell r="H154" t="str">
            <v>S</v>
          </cell>
          <cell r="I154" t="str">
            <v>N</v>
          </cell>
          <cell r="J154" t="str">
            <v>339</v>
          </cell>
          <cell r="K154">
            <v>45992</v>
          </cell>
          <cell r="M154" t="str">
            <v>2607901 - Jaboatão dos Guararapes - PE</v>
          </cell>
          <cell r="N154">
            <v>5200</v>
          </cell>
        </row>
        <row r="155">
          <cell r="C155" t="str">
            <v>UPA TORRÕES - CG Nº 009/2022</v>
          </cell>
          <cell r="E155" t="str">
            <v>5.99 - Outros Serviços de Terceiros Pessoa Jurídica</v>
          </cell>
          <cell r="F155">
            <v>27284516000161</v>
          </cell>
          <cell r="G155" t="str">
            <v>MAXIFROTA SERVICOS DE MANUTENCAO DE FROTA LTDA</v>
          </cell>
          <cell r="H155" t="str">
            <v>S</v>
          </cell>
          <cell r="I155" t="str">
            <v>S</v>
          </cell>
          <cell r="J155" t="str">
            <v>358504</v>
          </cell>
          <cell r="K155">
            <v>45967</v>
          </cell>
          <cell r="L155" t="str">
            <v>YWXFUUAW</v>
          </cell>
          <cell r="M155" t="str">
            <v>2927408 - Salvador - BA</v>
          </cell>
          <cell r="N155">
            <v>35.6</v>
          </cell>
        </row>
        <row r="156">
          <cell r="C156" t="str">
            <v>UPA TORRÕES - CG Nº 009/2022</v>
          </cell>
          <cell r="E156" t="str">
            <v>5.99 - Outros Serviços de Terceiros Pessoa Jurídica</v>
          </cell>
          <cell r="F156">
            <v>27284516000161</v>
          </cell>
          <cell r="G156" t="str">
            <v>MAXIFROTA SERVICOS DE MANUTENCAO DE FROTA LTDA</v>
          </cell>
          <cell r="H156" t="str">
            <v>S</v>
          </cell>
          <cell r="I156" t="str">
            <v>S</v>
          </cell>
          <cell r="J156" t="str">
            <v>364267</v>
          </cell>
          <cell r="K156">
            <v>45987</v>
          </cell>
          <cell r="L156" t="str">
            <v>DMQLVECI</v>
          </cell>
          <cell r="M156" t="str">
            <v>2927408 - Salvador - BA</v>
          </cell>
          <cell r="N156">
            <v>35.6</v>
          </cell>
        </row>
        <row r="157">
          <cell r="C157" t="str">
            <v>UPA TORRÕES - CG Nº 009/2022</v>
          </cell>
          <cell r="E157" t="str">
            <v>5.16 - Serviços Médico-Hospitalares, Odotonlogia e Laboratoriais</v>
          </cell>
          <cell r="F157">
            <v>46705567000164</v>
          </cell>
          <cell r="G157" t="str">
            <v xml:space="preserve">RESFISIO FISIOTERAPIA LTDA </v>
          </cell>
          <cell r="H157" t="str">
            <v>S</v>
          </cell>
          <cell r="I157" t="str">
            <v>S</v>
          </cell>
          <cell r="J157" t="str">
            <v>03</v>
          </cell>
          <cell r="K157">
            <v>45994</v>
          </cell>
          <cell r="L157" t="str">
            <v>26116062246705567000164000000000000325120422751812</v>
          </cell>
          <cell r="M157" t="str">
            <v>2611606 - Recife - PE</v>
          </cell>
          <cell r="N157">
            <v>21800</v>
          </cell>
        </row>
        <row r="158">
          <cell r="C158" t="str">
            <v>UPA TORRÕES - CG Nº 009/2022</v>
          </cell>
          <cell r="E158" t="str">
            <v>5.16 - Serviços Médico-Hospitalares, Odotonlogia e Laboratoriais</v>
          </cell>
          <cell r="F158">
            <v>35369111000154</v>
          </cell>
          <cell r="G158" t="str">
            <v>ASSOCIACAO ADOLFO LUTZ DE PESQUISAS E DIAGNOSTICOS</v>
          </cell>
          <cell r="H158" t="str">
            <v>S</v>
          </cell>
          <cell r="I158" t="str">
            <v>S</v>
          </cell>
          <cell r="J158" t="str">
            <v>371</v>
          </cell>
          <cell r="K158">
            <v>45992</v>
          </cell>
          <cell r="L158" t="str">
            <v>8UKXZBKV</v>
          </cell>
          <cell r="M158" t="str">
            <v>2611606 - Recife - PE</v>
          </cell>
          <cell r="N158">
            <v>45884.3</v>
          </cell>
        </row>
        <row r="159">
          <cell r="C159" t="str">
            <v>UPA TORRÕES - CG Nº 009/2022</v>
          </cell>
          <cell r="E159" t="str">
            <v>5.8 - Locação de Veículos Automotores</v>
          </cell>
          <cell r="F159">
            <v>29932922000119</v>
          </cell>
          <cell r="G159" t="str">
            <v>MEDLIFE LOCACAO DE MAQUINAS E EQUIPAMENTOS LTDA</v>
          </cell>
          <cell r="H159" t="str">
            <v>S</v>
          </cell>
          <cell r="I159" t="str">
            <v>N</v>
          </cell>
          <cell r="J159" t="str">
            <v>1143</v>
          </cell>
          <cell r="K159">
            <v>45988</v>
          </cell>
          <cell r="M159" t="str">
            <v>2611606 - Recife - PE</v>
          </cell>
          <cell r="N159">
            <v>30000</v>
          </cell>
        </row>
        <row r="160">
          <cell r="C160" t="str">
            <v>UPA TORRÕES - CG Nº 009/2022</v>
          </cell>
          <cell r="E160" t="str">
            <v>5.15 - Serviços Domésticos</v>
          </cell>
          <cell r="F160" t="str">
            <v>52.486.728/0001-79</v>
          </cell>
          <cell r="G160" t="str">
            <v>LAVICLIN LAVANDERIA HOSPITALAR LTDA</v>
          </cell>
          <cell r="H160" t="str">
            <v>S</v>
          </cell>
          <cell r="I160" t="str">
            <v>S</v>
          </cell>
          <cell r="J160" t="str">
            <v>77</v>
          </cell>
          <cell r="K160">
            <v>45992</v>
          </cell>
          <cell r="L160" t="str">
            <v>KAON28840</v>
          </cell>
          <cell r="M160" t="str">
            <v>2603454 - Camaragibe - PE</v>
          </cell>
          <cell r="N160">
            <v>2694.78</v>
          </cell>
        </row>
        <row r="161">
          <cell r="C161" t="str">
            <v>UPA TORRÕES - CG Nº 009/2022</v>
          </cell>
          <cell r="E161" t="str">
            <v>5.10 - Detetização/Tratamento de Resíduos e Afins</v>
          </cell>
          <cell r="F161">
            <v>26893667000154</v>
          </cell>
          <cell r="G161" t="str">
            <v>AMBIPAR HEALTH WASTE SERVICES S.A.</v>
          </cell>
          <cell r="H161" t="str">
            <v>S</v>
          </cell>
          <cell r="I161" t="str">
            <v>S</v>
          </cell>
          <cell r="J161" t="str">
            <v>69285</v>
          </cell>
          <cell r="K161">
            <v>46002</v>
          </cell>
          <cell r="L161" t="str">
            <v>IUWKPPYK</v>
          </cell>
          <cell r="M161" t="str">
            <v>2611606 - Recife - PE</v>
          </cell>
          <cell r="N161">
            <v>3393.59</v>
          </cell>
        </row>
        <row r="162">
          <cell r="C162" t="str">
            <v>UPA TORRÕES - CG Nº 009/2022</v>
          </cell>
          <cell r="E162" t="str">
            <v>5.17 - Manutenção de Software, Certificação Digital e Microfilmagem</v>
          </cell>
          <cell r="F162">
            <v>34624704000157</v>
          </cell>
          <cell r="G162" t="str">
            <v>TECHSYST SISTEMAS DE AUTOMACAO E INFORMATICA LTDA</v>
          </cell>
          <cell r="H162" t="str">
            <v>S</v>
          </cell>
          <cell r="I162" t="str">
            <v>S</v>
          </cell>
          <cell r="J162" t="str">
            <v>03</v>
          </cell>
          <cell r="K162">
            <v>46002</v>
          </cell>
          <cell r="L162" t="str">
            <v>26116062234624704000157000000000000325122755164943</v>
          </cell>
          <cell r="M162" t="str">
            <v>2611606 - Recife - PE</v>
          </cell>
          <cell r="N162">
            <v>320</v>
          </cell>
        </row>
        <row r="163">
          <cell r="C163" t="str">
            <v>UPA TORRÕES - CG Nº 009/2022</v>
          </cell>
          <cell r="E163" t="str">
            <v>5.17 - Manutenção de Software, Certificação Digital e Microfilmagem</v>
          </cell>
          <cell r="F163">
            <v>7333111000169</v>
          </cell>
          <cell r="G163" t="str">
            <v xml:space="preserve">SAFETEC INFORMATICA LTDA </v>
          </cell>
          <cell r="H163" t="str">
            <v>S</v>
          </cell>
          <cell r="I163" t="str">
            <v>S</v>
          </cell>
          <cell r="J163" t="str">
            <v>186304</v>
          </cell>
          <cell r="K163">
            <v>45993</v>
          </cell>
          <cell r="L163" t="str">
            <v>2EZ53NYL</v>
          </cell>
          <cell r="M163" t="str">
            <v>2611606 - Recife - PE</v>
          </cell>
          <cell r="N163">
            <v>1021.73</v>
          </cell>
        </row>
        <row r="164">
          <cell r="C164" t="str">
            <v>UPA TORRÕES - CG Nº 009/2022</v>
          </cell>
          <cell r="E164" t="str">
            <v>5.17 - Manutenção de Software, Certificação Digital e Microfilmagem</v>
          </cell>
          <cell r="F164">
            <v>7333111000169</v>
          </cell>
          <cell r="G164" t="str">
            <v xml:space="preserve">SAFETEC INFORMATICA LTDA </v>
          </cell>
          <cell r="H164" t="str">
            <v>S</v>
          </cell>
          <cell r="I164" t="str">
            <v>S</v>
          </cell>
          <cell r="J164" t="str">
            <v>186230</v>
          </cell>
          <cell r="K164">
            <v>45993</v>
          </cell>
          <cell r="L164" t="str">
            <v>JUT6LRPK</v>
          </cell>
          <cell r="M164" t="str">
            <v>2611606 - Recife - PE</v>
          </cell>
          <cell r="N164">
            <v>59.44</v>
          </cell>
        </row>
        <row r="165">
          <cell r="C165" t="str">
            <v>UPA TORRÕES - CG Nº 009/2022</v>
          </cell>
          <cell r="E165" t="str">
            <v>5.17 - Manutenção de Software, Certificação Digital e Microfilmagem</v>
          </cell>
          <cell r="F165">
            <v>92306257000780</v>
          </cell>
          <cell r="G165" t="str">
            <v xml:space="preserve">MV INFORMATICA NORDEST LTDA </v>
          </cell>
          <cell r="H165" t="str">
            <v>S</v>
          </cell>
          <cell r="I165" t="str">
            <v>S</v>
          </cell>
          <cell r="J165" t="str">
            <v>99252</v>
          </cell>
          <cell r="K165">
            <v>45992</v>
          </cell>
          <cell r="L165" t="str">
            <v>LVTPFY1L</v>
          </cell>
          <cell r="M165" t="str">
            <v>2611606 - Recife - PE</v>
          </cell>
          <cell r="N165">
            <v>13011.48</v>
          </cell>
        </row>
        <row r="166">
          <cell r="C166" t="str">
            <v>UPA TORRÕES - CG Nº 009/2022</v>
          </cell>
          <cell r="E166" t="str">
            <v>5.17 - Manutenção de Software, Certificação Digital e Microfilmagem</v>
          </cell>
          <cell r="F166">
            <v>6312868000103</v>
          </cell>
          <cell r="G166" t="str">
            <v xml:space="preserve">TASCOM INFORMATICA LTDA </v>
          </cell>
          <cell r="H166" t="str">
            <v>S</v>
          </cell>
          <cell r="I166" t="str">
            <v>S</v>
          </cell>
          <cell r="J166" t="str">
            <v>227</v>
          </cell>
          <cell r="K166">
            <v>45993</v>
          </cell>
          <cell r="L166" t="str">
            <v>GBXTANC7A</v>
          </cell>
          <cell r="M166" t="str">
            <v>2610707 - Paulista - PE</v>
          </cell>
          <cell r="N166">
            <v>1434.31</v>
          </cell>
        </row>
        <row r="167">
          <cell r="C167" t="str">
            <v>UPA TORRÕES - CG Nº 009/2022</v>
          </cell>
          <cell r="E167" t="str">
            <v>5.17 - Manutenção de Software, Certificação Digital e Microfilmagem</v>
          </cell>
          <cell r="F167">
            <v>23412408000176</v>
          </cell>
          <cell r="G167" t="str">
            <v>WEK TECHNOLOGY IN BUSINESS LTDA ME</v>
          </cell>
          <cell r="H167" t="str">
            <v>S</v>
          </cell>
          <cell r="I167" t="str">
            <v>S</v>
          </cell>
          <cell r="J167" t="str">
            <v>16919</v>
          </cell>
          <cell r="K167">
            <v>45992</v>
          </cell>
          <cell r="L167" t="str">
            <v>OTQROEW4</v>
          </cell>
          <cell r="M167" t="str">
            <v>4209102 - Joinville - SC</v>
          </cell>
          <cell r="N167">
            <v>1132.7</v>
          </cell>
        </row>
        <row r="168">
          <cell r="C168" t="str">
            <v>UPA TORRÕES - CG Nº 009/2022</v>
          </cell>
          <cell r="E168" t="str">
            <v>5.17 - Manutenção de Software, Certificação Digital e Microfilmagem</v>
          </cell>
          <cell r="F168">
            <v>4069709000102</v>
          </cell>
          <cell r="G168" t="str">
            <v xml:space="preserve">BIONEXO S.A </v>
          </cell>
          <cell r="H168" t="str">
            <v>S</v>
          </cell>
          <cell r="I168" t="str">
            <v>S</v>
          </cell>
          <cell r="J168" t="str">
            <v>604796</v>
          </cell>
          <cell r="K168">
            <v>45965</v>
          </cell>
          <cell r="L168" t="str">
            <v>G92SK2AE</v>
          </cell>
          <cell r="M168" t="str">
            <v>3550308 - São Paulo - SP</v>
          </cell>
          <cell r="N168">
            <v>982.97</v>
          </cell>
        </row>
        <row r="169">
          <cell r="C169" t="str">
            <v>UPA TORRÕES - CG Nº 009/2022</v>
          </cell>
          <cell r="E169" t="str">
            <v>5.17 - Manutenção de Software, Certificação Digital e Microfilmagem</v>
          </cell>
          <cell r="F169">
            <v>10891998000115</v>
          </cell>
          <cell r="G169" t="str">
            <v xml:space="preserve">ADVISERSIT SERVIÇOS EM INFORMATICA LTDA </v>
          </cell>
          <cell r="H169" t="str">
            <v>S</v>
          </cell>
          <cell r="I169" t="str">
            <v>S</v>
          </cell>
          <cell r="J169" t="str">
            <v>08</v>
          </cell>
          <cell r="K169">
            <v>45992</v>
          </cell>
          <cell r="L169" t="str">
            <v>26116062210891998000115000000000000825122056544367</v>
          </cell>
          <cell r="M169" t="str">
            <v>2611606 - Recife - PE</v>
          </cell>
          <cell r="N169">
            <v>1520.21</v>
          </cell>
        </row>
        <row r="170">
          <cell r="C170" t="str">
            <v>UPA TORRÕES - CG Nº 009/2022</v>
          </cell>
          <cell r="E170" t="str">
            <v>5.17 - Manutenção de Software, Certificação Digital e Microfilmagem</v>
          </cell>
          <cell r="F170">
            <v>5633849000116</v>
          </cell>
          <cell r="G170" t="str">
            <v xml:space="preserve">GCINET SERVIÇOS DE INFORMATICA LTDA </v>
          </cell>
          <cell r="H170" t="str">
            <v>S</v>
          </cell>
          <cell r="I170" t="str">
            <v>S</v>
          </cell>
          <cell r="J170" t="str">
            <v>86197</v>
          </cell>
          <cell r="K170">
            <v>45964</v>
          </cell>
          <cell r="L170" t="str">
            <v>G6C6LYHX</v>
          </cell>
          <cell r="M170" t="str">
            <v>2611606 - Recife - PE</v>
          </cell>
          <cell r="N170">
            <v>1546.77</v>
          </cell>
        </row>
        <row r="171">
          <cell r="C171" t="str">
            <v>UPA TORRÕES - CG Nº 009/2022</v>
          </cell>
          <cell r="E171" t="str">
            <v>5.22 - Vigilância Ostensiva / Monitorada</v>
          </cell>
          <cell r="F171">
            <v>11572781000105</v>
          </cell>
          <cell r="G171" t="str">
            <v xml:space="preserve">SOSERVI VIGILANCIA LTDA </v>
          </cell>
          <cell r="H171" t="str">
            <v>S</v>
          </cell>
          <cell r="I171" t="str">
            <v>S</v>
          </cell>
          <cell r="J171" t="str">
            <v>11584</v>
          </cell>
          <cell r="K171">
            <v>45967</v>
          </cell>
          <cell r="L171" t="str">
            <v>WHWR97051</v>
          </cell>
          <cell r="M171" t="str">
            <v>2609600 - Olinda - PE</v>
          </cell>
          <cell r="N171">
            <v>27291.42</v>
          </cell>
        </row>
        <row r="172">
          <cell r="C172" t="str">
            <v>UPA TORRÕES - CG Nº 009/2022</v>
          </cell>
          <cell r="E172" t="str">
            <v>5.22 - Vigilância Ostensiva / Monitorada</v>
          </cell>
          <cell r="F172">
            <v>7360290000123</v>
          </cell>
          <cell r="G172" t="str">
            <v>SERVAL SERVICOS E LIMPEZA LTDA</v>
          </cell>
          <cell r="H172" t="str">
            <v>S</v>
          </cell>
          <cell r="I172" t="str">
            <v>S</v>
          </cell>
          <cell r="J172" t="str">
            <v>64245</v>
          </cell>
          <cell r="K172">
            <v>46014</v>
          </cell>
          <cell r="L172" t="str">
            <v>670013254</v>
          </cell>
          <cell r="M172" t="str">
            <v>2304400 - Fortaleza - CE</v>
          </cell>
          <cell r="N172">
            <v>37663.019999999997</v>
          </cell>
        </row>
        <row r="173">
          <cell r="C173" t="str">
            <v>UPA TORRÕES - CG Nº 009/2022</v>
          </cell>
          <cell r="E173" t="str">
            <v>5.10 - Detetização/Tratamento de Resíduos e Afins</v>
          </cell>
          <cell r="F173">
            <v>9595245000183</v>
          </cell>
          <cell r="G173" t="str">
            <v xml:space="preserve">FOCUS SERVIÇOS AMBIENTAIS LTDA ME </v>
          </cell>
          <cell r="H173" t="str">
            <v>S</v>
          </cell>
          <cell r="I173" t="str">
            <v>S</v>
          </cell>
          <cell r="J173" t="str">
            <v>26346</v>
          </cell>
          <cell r="K173">
            <v>45978</v>
          </cell>
          <cell r="L173" t="str">
            <v>STURN3SB</v>
          </cell>
          <cell r="M173" t="str">
            <v>2609600 - Olinda - PE</v>
          </cell>
          <cell r="N173">
            <v>1000</v>
          </cell>
        </row>
        <row r="174">
          <cell r="C174" t="str">
            <v>UPA TORRÕES - CG Nº 009/2022</v>
          </cell>
          <cell r="E174" t="str">
            <v>5.23 - Limpeza e Conservação</v>
          </cell>
          <cell r="F174">
            <v>9863853000121</v>
          </cell>
          <cell r="G174" t="str">
            <v>SOSERVI-SOCIEDADE DE SERVICOS GERAIS LTDA</v>
          </cell>
          <cell r="H174" t="str">
            <v>S</v>
          </cell>
          <cell r="I174" t="str">
            <v>S</v>
          </cell>
          <cell r="J174" t="str">
            <v>88120</v>
          </cell>
          <cell r="K174">
            <v>45967</v>
          </cell>
          <cell r="L174" t="str">
            <v>UTTU17251</v>
          </cell>
          <cell r="M174" t="str">
            <v>2609600 - Olinda - PE</v>
          </cell>
          <cell r="N174">
            <v>57551.75</v>
          </cell>
        </row>
        <row r="175">
          <cell r="C175" t="str">
            <v>UPA TORRÕES - CG Nº 009/2022</v>
          </cell>
          <cell r="E175" t="str">
            <v>5.99 - Outros Serviços de Terceiros Pessoa Jurídica</v>
          </cell>
          <cell r="F175">
            <v>51140639000103</v>
          </cell>
          <cell r="G175" t="str">
            <v>FOCUS ENGENHARIA E CONSULTORIA SST LTDA</v>
          </cell>
          <cell r="H175" t="str">
            <v>S</v>
          </cell>
          <cell r="I175" t="str">
            <v>S</v>
          </cell>
          <cell r="J175" t="str">
            <v>05</v>
          </cell>
          <cell r="K175">
            <v>45994</v>
          </cell>
          <cell r="L175" t="str">
            <v>26116062251140639000103000000000000525120158614000</v>
          </cell>
          <cell r="M175" t="str">
            <v>2611606 - Recife - PE</v>
          </cell>
          <cell r="N175">
            <v>3430.56</v>
          </cell>
        </row>
        <row r="176">
          <cell r="C176" t="str">
            <v>UPA TORRÕES - CG Nº 009/2022</v>
          </cell>
          <cell r="E176" t="str">
            <v>5.99 - Outros Serviços de Terceiros Pessoa Jurídica</v>
          </cell>
          <cell r="F176">
            <v>1545203000126</v>
          </cell>
          <cell r="G176" t="str">
            <v>ENAE EMPRESA NACIONAL DE ESTERILIZAÇÃO LTDA</v>
          </cell>
          <cell r="H176" t="str">
            <v>S</v>
          </cell>
          <cell r="I176" t="str">
            <v>S</v>
          </cell>
          <cell r="J176" t="str">
            <v>15653</v>
          </cell>
          <cell r="K176">
            <v>45993</v>
          </cell>
          <cell r="L176" t="str">
            <v>RFUNNBBI</v>
          </cell>
          <cell r="M176" t="str">
            <v>2611606 - Recife - PE</v>
          </cell>
          <cell r="N176">
            <v>20739.45</v>
          </cell>
        </row>
        <row r="177">
          <cell r="C177" t="str">
            <v>UPA TORRÕES - CG Nº 009/2022</v>
          </cell>
          <cell r="E177" t="str">
            <v>5.99 - Outros Serviços de Terceiros Pessoa Jurídica</v>
          </cell>
          <cell r="F177">
            <v>45671533000133</v>
          </cell>
          <cell r="G177" t="str">
            <v>VITORINO E MAIA ADVOGADOS</v>
          </cell>
          <cell r="H177" t="str">
            <v>S</v>
          </cell>
          <cell r="I177" t="str">
            <v>S</v>
          </cell>
          <cell r="J177" t="str">
            <v>22</v>
          </cell>
          <cell r="K177">
            <v>46001</v>
          </cell>
          <cell r="L177" t="str">
            <v>26116062245671533000133000000000002225125796788099</v>
          </cell>
          <cell r="M177" t="str">
            <v>2611606 - Recife - PE</v>
          </cell>
          <cell r="N177">
            <v>2233.5100000000002</v>
          </cell>
        </row>
        <row r="178">
          <cell r="C178" t="str">
            <v>UPA TORRÕES - CG Nº 009/2022</v>
          </cell>
          <cell r="E178" t="str">
            <v>5.99 - Outros Serviços de Terceiros Pessoa Jurídica</v>
          </cell>
          <cell r="F178" t="str">
            <v>46.021.768.0001.42</v>
          </cell>
          <cell r="G178" t="str">
            <v>BEM SAUDE LTDA</v>
          </cell>
          <cell r="H178" t="str">
            <v>S</v>
          </cell>
          <cell r="I178" t="str">
            <v>S</v>
          </cell>
          <cell r="J178" t="str">
            <v>17</v>
          </cell>
          <cell r="K178">
            <v>45992</v>
          </cell>
          <cell r="L178" t="str">
            <v>261160622460217680001420000000000017255126879582575</v>
          </cell>
          <cell r="M178" t="str">
            <v>2611606 - Recife - PE</v>
          </cell>
          <cell r="N178">
            <v>3200</v>
          </cell>
        </row>
        <row r="179">
          <cell r="C179" t="str">
            <v>UPA TORRÕES - CG Nº 009/2022</v>
          </cell>
          <cell r="E179" t="str">
            <v>5.99 - Outros Serviços de Terceiros Pessoa Jurídica</v>
          </cell>
          <cell r="F179">
            <v>19786063000143</v>
          </cell>
          <cell r="G179" t="str">
            <v xml:space="preserve">MARINHO E CASTRO SERVIÇOS LTDA ME </v>
          </cell>
          <cell r="H179" t="str">
            <v>S</v>
          </cell>
          <cell r="I179" t="str">
            <v>S</v>
          </cell>
          <cell r="J179" t="str">
            <v>7553</v>
          </cell>
          <cell r="K179">
            <v>45982</v>
          </cell>
          <cell r="L179" t="str">
            <v>6C15VEFN</v>
          </cell>
          <cell r="M179" t="str">
            <v>2611606 - Recife - PE</v>
          </cell>
          <cell r="N179">
            <v>2354.25</v>
          </cell>
        </row>
        <row r="180">
          <cell r="C180" t="str">
            <v>UPA TORRÕES - CG Nº 009/2022</v>
          </cell>
          <cell r="E180" t="str">
            <v>5.99 - Outros Serviços de Terceiros Pessoa Jurídica</v>
          </cell>
          <cell r="F180">
            <v>10816775000274</v>
          </cell>
          <cell r="G180" t="str">
            <v xml:space="preserve">INSPETORIA SALESIANA DO NORDESTE DO BRASIL </v>
          </cell>
          <cell r="H180" t="str">
            <v>S</v>
          </cell>
          <cell r="I180" t="str">
            <v>S</v>
          </cell>
          <cell r="J180" t="str">
            <v>25702</v>
          </cell>
          <cell r="K180">
            <v>45965</v>
          </cell>
          <cell r="L180" t="str">
            <v>EM8NMUJY</v>
          </cell>
          <cell r="M180" t="str">
            <v>2611606 - Recife - PE</v>
          </cell>
          <cell r="N180">
            <v>550</v>
          </cell>
        </row>
        <row r="181">
          <cell r="C181" t="str">
            <v>UPA TORRÕES - CG Nº 009/2022</v>
          </cell>
          <cell r="E181" t="str">
            <v>5.99 - Outros Serviços de Terceiros Pessoa Jurídica</v>
          </cell>
          <cell r="F181">
            <v>8654123000158</v>
          </cell>
          <cell r="G181" t="str">
            <v>AUDISA - AUDITORES ASSOCIADOS S/S</v>
          </cell>
          <cell r="H181" t="str">
            <v>S</v>
          </cell>
          <cell r="I181" t="str">
            <v>S</v>
          </cell>
          <cell r="J181" t="str">
            <v>31255</v>
          </cell>
          <cell r="K181">
            <v>45963</v>
          </cell>
          <cell r="L181" t="str">
            <v>404T606825942698299T</v>
          </cell>
          <cell r="M181" t="str">
            <v>3550308 - São Paulo - SP</v>
          </cell>
          <cell r="N181">
            <v>1121.6600000000001</v>
          </cell>
        </row>
        <row r="182">
          <cell r="C182" t="str">
            <v>UPA TORRÕES - CG Nº 009/2022</v>
          </cell>
          <cell r="E182" t="str">
            <v>5.99 - Outros Serviços de Terceiros Pessoa Jurídica</v>
          </cell>
          <cell r="F182" t="str">
            <v>01.699.696/0001-59</v>
          </cell>
          <cell r="G182" t="str">
            <v xml:space="preserve">QUALIAGUA LABORATORIO E CONSULTORIA </v>
          </cell>
          <cell r="H182" t="str">
            <v>S</v>
          </cell>
          <cell r="I182" t="str">
            <v>S</v>
          </cell>
          <cell r="J182" t="str">
            <v>78782</v>
          </cell>
          <cell r="K182">
            <v>45992</v>
          </cell>
          <cell r="L182" t="str">
            <v>WJSZFDWF</v>
          </cell>
          <cell r="M182" t="str">
            <v>2611606 - Recife - PE</v>
          </cell>
          <cell r="N182">
            <v>269.08999999999997</v>
          </cell>
        </row>
        <row r="183">
          <cell r="C183" t="str">
            <v>UPA TORRÕES - CG Nº 009/2022</v>
          </cell>
          <cell r="E183" t="str">
            <v>5.99 - Outros Serviços de Terceiros Pessoa Jurídica</v>
          </cell>
          <cell r="F183" t="str">
            <v>01.699.696/0001-59</v>
          </cell>
          <cell r="G183" t="str">
            <v xml:space="preserve">QUALIAGUA LABORATORIO E CONSULTORIA </v>
          </cell>
          <cell r="H183" t="str">
            <v>S</v>
          </cell>
          <cell r="I183" t="str">
            <v>S</v>
          </cell>
          <cell r="J183" t="str">
            <v>78783</v>
          </cell>
          <cell r="K183">
            <v>45992</v>
          </cell>
          <cell r="L183" t="str">
            <v>9ALXMGDG</v>
          </cell>
          <cell r="M183" t="str">
            <v>2611606 - Recife - PE</v>
          </cell>
          <cell r="N183">
            <v>720.5</v>
          </cell>
        </row>
        <row r="184">
          <cell r="C184" t="str">
            <v>UPA TORRÕES - CG Nº 009/2022</v>
          </cell>
          <cell r="E184" t="str">
            <v>5.99 - Outros Serviços de Terceiros Pessoa Jurídica</v>
          </cell>
          <cell r="F184">
            <v>6317907000165</v>
          </cell>
          <cell r="G184" t="str">
            <v>RUI JORGE DE A. PIRES -ME</v>
          </cell>
          <cell r="H184" t="str">
            <v>S</v>
          </cell>
          <cell r="I184" t="str">
            <v>S</v>
          </cell>
          <cell r="J184" t="str">
            <v>69</v>
          </cell>
          <cell r="K184">
            <v>45996</v>
          </cell>
          <cell r="L184" t="str">
            <v>26116062206317907000165000000000006925127605453150</v>
          </cell>
          <cell r="M184" t="str">
            <v>2611606 - Recife - PE</v>
          </cell>
          <cell r="N184">
            <v>670</v>
          </cell>
        </row>
        <row r="185">
          <cell r="C185" t="str">
            <v>UPA TORRÕES - CG Nº 009/2022</v>
          </cell>
          <cell r="E185" t="str">
            <v>5.99 - Outros Serviços de Terceiros Pessoa Jurídica</v>
          </cell>
          <cell r="F185">
            <v>20451492000149</v>
          </cell>
          <cell r="G185" t="str">
            <v xml:space="preserve">TODOS PE SERVIÇOS LTDA ME </v>
          </cell>
          <cell r="H185" t="str">
            <v>S</v>
          </cell>
          <cell r="I185" t="str">
            <v>N</v>
          </cell>
          <cell r="J185" t="str">
            <v>527</v>
          </cell>
          <cell r="K185">
            <v>45992</v>
          </cell>
          <cell r="M185" t="str">
            <v>2609600 - Olinda - PE</v>
          </cell>
          <cell r="N185">
            <v>499.5</v>
          </cell>
        </row>
        <row r="186">
          <cell r="C186" t="str">
            <v>UPA TORRÕES - CG Nº 009/2022</v>
          </cell>
          <cell r="E186" t="str">
            <v>5.99 - Outros Serviços de Terceiros Pessoa Jurídica</v>
          </cell>
          <cell r="F186">
            <v>2593984000197</v>
          </cell>
          <cell r="G186" t="str">
            <v>COOPESERSA COOPERATIVA DE PROF DE SERV DE SAUDE PE LTDA</v>
          </cell>
          <cell r="H186" t="str">
            <v>S</v>
          </cell>
          <cell r="I186" t="str">
            <v>S</v>
          </cell>
          <cell r="J186" t="str">
            <v>146</v>
          </cell>
          <cell r="K186">
            <v>46008</v>
          </cell>
          <cell r="L186" t="str">
            <v>W8WI6PBQ</v>
          </cell>
          <cell r="M186" t="str">
            <v>2611606 - Recife - PE</v>
          </cell>
          <cell r="N186">
            <v>47308.98</v>
          </cell>
        </row>
        <row r="187">
          <cell r="C187" t="str">
            <v>UPA TORRÕES - CG Nº 009/2022</v>
          </cell>
          <cell r="E187" t="str">
            <v>5.99 - Outros Serviços de Terceiros Pessoa Jurídica</v>
          </cell>
          <cell r="F187">
            <v>5364830000111</v>
          </cell>
          <cell r="G187" t="str">
            <v xml:space="preserve">EXTIN COMERCIO E SERVICOS LTDA </v>
          </cell>
          <cell r="H187" t="str">
            <v>S</v>
          </cell>
          <cell r="I187" t="str">
            <v>S</v>
          </cell>
          <cell r="J187" t="str">
            <v>12090</v>
          </cell>
          <cell r="K187">
            <v>45980</v>
          </cell>
          <cell r="L187" t="str">
            <v>UC2PWJZX</v>
          </cell>
          <cell r="M187" t="str">
            <v>2611606 - Recife - PE</v>
          </cell>
          <cell r="N187">
            <v>120</v>
          </cell>
        </row>
        <row r="188">
          <cell r="C188" t="str">
            <v>UPA TORRÕES - CG Nº 009/2022</v>
          </cell>
          <cell r="E188" t="str">
            <v>5.99 - Outros Serviços de Terceiros Pessoa Jurídica</v>
          </cell>
          <cell r="F188">
            <v>55561817000201</v>
          </cell>
          <cell r="G188" t="str">
            <v>MAXXA LOG LTDA</v>
          </cell>
          <cell r="H188" t="str">
            <v>S</v>
          </cell>
          <cell r="I188" t="str">
            <v>S</v>
          </cell>
          <cell r="J188" t="str">
            <v>2500000000002</v>
          </cell>
          <cell r="K188">
            <v>46014</v>
          </cell>
          <cell r="L188" t="str">
            <v>26079011255561817000201250000000000225121471181478</v>
          </cell>
          <cell r="M188" t="str">
            <v>2607901 - Jaboatão dos Guararapes - PE</v>
          </cell>
          <cell r="N188">
            <v>731.92</v>
          </cell>
        </row>
        <row r="189">
          <cell r="C189" t="str">
            <v>UPA TORRÕES - CG Nº 009/2022</v>
          </cell>
          <cell r="E189" t="str">
            <v>5.5 - Reparo e Manutenção de Máquinas e Equipamentos</v>
          </cell>
          <cell r="F189">
            <v>7146768000117</v>
          </cell>
          <cell r="G189" t="str">
            <v xml:space="preserve">SERV IMAGEM NORDESTE ASSISTENCIA TECNICA LTDA </v>
          </cell>
          <cell r="H189" t="str">
            <v>S</v>
          </cell>
          <cell r="I189" t="str">
            <v>S</v>
          </cell>
          <cell r="J189" t="str">
            <v>7219</v>
          </cell>
          <cell r="K189">
            <v>45988</v>
          </cell>
          <cell r="L189" t="str">
            <v>KFAR57798</v>
          </cell>
          <cell r="M189" t="str">
            <v>2607901 - Jaboatão dos Guararapes - PE</v>
          </cell>
          <cell r="N189">
            <v>2550</v>
          </cell>
        </row>
        <row r="190">
          <cell r="C190" t="str">
            <v>UPA TORRÕES - CG Nº 009/2022</v>
          </cell>
          <cell r="E190" t="str">
            <v>5.5 - Reparo e Manutenção de Máquinas e Equipamentos</v>
          </cell>
          <cell r="F190" t="str">
            <v>18.204.483/0001-01</v>
          </cell>
          <cell r="G190" t="str">
            <v>WAGNER FERNANDES SALES DA SILVA E CIA LTDA</v>
          </cell>
          <cell r="H190" t="str">
            <v>S</v>
          </cell>
          <cell r="I190" t="str">
            <v>S</v>
          </cell>
          <cell r="J190" t="str">
            <v>5965</v>
          </cell>
          <cell r="K190">
            <v>45992</v>
          </cell>
          <cell r="L190" t="str">
            <v>LQ896BTIM</v>
          </cell>
          <cell r="M190" t="str">
            <v>2704302 - Maceió - AL</v>
          </cell>
          <cell r="N190">
            <v>2880</v>
          </cell>
        </row>
        <row r="191">
          <cell r="C191" t="str">
            <v>UPA TORRÕES - CG Nº 009/2022</v>
          </cell>
          <cell r="E191" t="str">
            <v>5.5 - Reparo e Manutenção de Máquinas e Equipamentos</v>
          </cell>
          <cell r="F191" t="str">
            <v>18.204.483/0001-01</v>
          </cell>
          <cell r="G191" t="str">
            <v>WAGNER FERNANDES SALES DA SILVA E CIA LTDA</v>
          </cell>
          <cell r="H191" t="str">
            <v>S</v>
          </cell>
          <cell r="I191" t="str">
            <v>S</v>
          </cell>
          <cell r="J191" t="str">
            <v>5922</v>
          </cell>
          <cell r="K191">
            <v>45974</v>
          </cell>
          <cell r="L191" t="str">
            <v>MR4KG8FQP</v>
          </cell>
          <cell r="M191" t="str">
            <v>2704302 - Maceió - AL</v>
          </cell>
          <cell r="N191">
            <v>2400</v>
          </cell>
        </row>
        <row r="192">
          <cell r="C192" t="str">
            <v>UPA TORRÕES - CG Nº 009/2022</v>
          </cell>
          <cell r="E192" t="str">
            <v>5.5 - Reparo e Manutenção de Máquinas e Equipamentos</v>
          </cell>
          <cell r="F192">
            <v>7221834000176</v>
          </cell>
          <cell r="G192" t="str">
            <v xml:space="preserve">C2 COMERCIO E SERVIÇOS LTDA </v>
          </cell>
          <cell r="H192" t="str">
            <v>S</v>
          </cell>
          <cell r="I192" t="str">
            <v>S</v>
          </cell>
          <cell r="J192" t="str">
            <v>466</v>
          </cell>
          <cell r="K192">
            <v>45986</v>
          </cell>
          <cell r="L192" t="str">
            <v>LJAEUIHX</v>
          </cell>
          <cell r="M192" t="str">
            <v>2611606 - Recife - PE</v>
          </cell>
          <cell r="N192">
            <v>4613.18</v>
          </cell>
        </row>
        <row r="193">
          <cell r="C193" t="str">
            <v>UPA TORRÕES - CG Nº 009/2022</v>
          </cell>
          <cell r="E193" t="str">
            <v>5.5 - Reparo e Manutenção de Máquinas e Equipamentos</v>
          </cell>
          <cell r="F193">
            <v>40893042000113</v>
          </cell>
          <cell r="G193" t="str">
            <v xml:space="preserve">GERASTEP GERADORES ASSISTENCIA TECNICA E PECAS LTDA ME </v>
          </cell>
          <cell r="H193" t="str">
            <v>S</v>
          </cell>
          <cell r="I193" t="str">
            <v>S</v>
          </cell>
          <cell r="J193" t="str">
            <v>61032</v>
          </cell>
          <cell r="K193">
            <v>45964</v>
          </cell>
          <cell r="L193" t="str">
            <v>ARUTEJPW</v>
          </cell>
          <cell r="M193" t="str">
            <v>2611606 - Recife - PE</v>
          </cell>
          <cell r="N193">
            <v>365</v>
          </cell>
        </row>
        <row r="194">
          <cell r="C194" t="str">
            <v>UPA TORRÕES - CG Nº 009/2022</v>
          </cell>
          <cell r="E194" t="str">
            <v>5.5 - Reparo e Manutenção de Máquinas e Equipamentos</v>
          </cell>
          <cell r="F194">
            <v>21854632000192</v>
          </cell>
          <cell r="G194" t="str">
            <v>VITA ELEVADORES LTDA</v>
          </cell>
          <cell r="H194" t="str">
            <v>S</v>
          </cell>
          <cell r="I194" t="str">
            <v>S</v>
          </cell>
          <cell r="J194" t="str">
            <v>10</v>
          </cell>
          <cell r="K194">
            <v>45992</v>
          </cell>
          <cell r="L194" t="str">
            <v>26116062221854630000192000000000001025129779267300</v>
          </cell>
          <cell r="M194" t="str">
            <v>2611606 - Recife - PE</v>
          </cell>
          <cell r="N194">
            <v>416.48</v>
          </cell>
        </row>
        <row r="195">
          <cell r="C195" t="str">
            <v>UPA TORRÕES - CG Nº 009/2022</v>
          </cell>
          <cell r="E195" t="str">
            <v>5.5 - Reparo e Manutenção de Máquinas e Equipamentos</v>
          </cell>
          <cell r="F195">
            <v>24380578002041</v>
          </cell>
          <cell r="G195" t="str">
            <v>WHITE MARTINS GASES INDUSTRIAIS DO NORDESTE LTDA</v>
          </cell>
          <cell r="H195" t="str">
            <v>S</v>
          </cell>
          <cell r="I195" t="str">
            <v>S</v>
          </cell>
          <cell r="J195" t="str">
            <v>19926</v>
          </cell>
          <cell r="K195">
            <v>45971</v>
          </cell>
          <cell r="L195" t="str">
            <v>ZMOQ28121</v>
          </cell>
          <cell r="M195" t="str">
            <v>2607901 - Jaboatão dos Guararapes - PE</v>
          </cell>
          <cell r="N195">
            <v>1189.75</v>
          </cell>
        </row>
        <row r="196">
          <cell r="C196" t="str">
            <v>UPA TORRÕES - CG Nº 009/2022</v>
          </cell>
          <cell r="E196" t="str">
            <v>5.4 - Reparo e Manutenção de Bens Imóveis</v>
          </cell>
          <cell r="F196">
            <v>12486871000146</v>
          </cell>
          <cell r="G196" t="str">
            <v xml:space="preserve">ROBSON MATOS DE ALBUQUERQUE </v>
          </cell>
          <cell r="H196" t="str">
            <v>S</v>
          </cell>
          <cell r="I196" t="str">
            <v>S</v>
          </cell>
          <cell r="J196" t="str">
            <v>14</v>
          </cell>
          <cell r="K196">
            <v>45982</v>
          </cell>
          <cell r="L196" t="str">
            <v>PZZGGGFI9</v>
          </cell>
          <cell r="M196" t="str">
            <v>2610707 - Paulista - PE</v>
          </cell>
          <cell r="N196">
            <v>2210</v>
          </cell>
        </row>
        <row r="197">
          <cell r="E197" t="str">
            <v/>
          </cell>
        </row>
        <row r="198">
          <cell r="C198" t="str">
            <v>UPA TORRÕES - CG Nº 009/2022</v>
          </cell>
          <cell r="E198" t="str">
            <v>5.16 - Serviços Médico-Hospitalares, Odotonlogia e Laboratoriais</v>
          </cell>
          <cell r="F198">
            <v>43652788000123</v>
          </cell>
          <cell r="G198" t="str">
            <v>ARZT SAUDE LTDA ME</v>
          </cell>
          <cell r="H198" t="str">
            <v>S</v>
          </cell>
          <cell r="I198" t="str">
            <v>S</v>
          </cell>
          <cell r="J198" t="str">
            <v>740</v>
          </cell>
          <cell r="K198" t="str">
            <v>01/12/2025</v>
          </cell>
          <cell r="L198" t="str">
            <v>QIDQ65886</v>
          </cell>
          <cell r="M198" t="str">
            <v>2609600 - Olinda - PE</v>
          </cell>
          <cell r="N198">
            <v>2500</v>
          </cell>
        </row>
        <row r="199">
          <cell r="C199" t="str">
            <v>UPA TORRÕES - CG Nº 009/2022</v>
          </cell>
          <cell r="E199" t="str">
            <v>5.16 - Serviços Médico-Hospitalares, Odotonlogia e Laboratoriais</v>
          </cell>
          <cell r="F199">
            <v>46199773000140</v>
          </cell>
          <cell r="G199" t="str">
            <v>CASADO &amp; FRAGOSO MED SERVICOS MEDICOS LTDA</v>
          </cell>
          <cell r="H199" t="str">
            <v>S</v>
          </cell>
          <cell r="I199" t="str">
            <v>S</v>
          </cell>
          <cell r="J199" t="str">
            <v>1816</v>
          </cell>
          <cell r="K199" t="str">
            <v>01/12/2025</v>
          </cell>
          <cell r="L199" t="str">
            <v>UH8SNLZZ</v>
          </cell>
          <cell r="M199" t="str">
            <v>2611606 - Recife - PE</v>
          </cell>
          <cell r="N199">
            <v>13200</v>
          </cell>
        </row>
        <row r="200">
          <cell r="C200" t="str">
            <v>UPA TORRÕES - CG Nº 009/2022</v>
          </cell>
          <cell r="E200" t="str">
            <v>5.16 - Serviços Médico-Hospitalares, Odotonlogia e Laboratoriais</v>
          </cell>
          <cell r="F200">
            <v>45864268000100</v>
          </cell>
          <cell r="G200" t="str">
            <v>CESAR MONTEIRO MEDICINA SERVICOS MEDICOS LTDA</v>
          </cell>
          <cell r="H200" t="str">
            <v>S</v>
          </cell>
          <cell r="I200" t="str">
            <v>S</v>
          </cell>
          <cell r="J200" t="str">
            <v>859</v>
          </cell>
          <cell r="K200" t="str">
            <v>01/12/2025</v>
          </cell>
          <cell r="L200" t="str">
            <v>JTWSQMV1</v>
          </cell>
          <cell r="M200" t="str">
            <v>2611606 - Recife - PE</v>
          </cell>
          <cell r="N200">
            <v>8750</v>
          </cell>
        </row>
        <row r="201">
          <cell r="C201" t="str">
            <v>UPA TORRÕES - CG Nº 009/2022</v>
          </cell>
          <cell r="E201" t="str">
            <v>5.16 - Serviços Médico-Hospitalares, Odotonlogia e Laboratoriais</v>
          </cell>
          <cell r="F201">
            <v>45864268000100</v>
          </cell>
          <cell r="G201" t="str">
            <v>CESAR MONTEIRO MEDICINA SERVICOS MEDICOS LTDA</v>
          </cell>
          <cell r="H201" t="str">
            <v>S</v>
          </cell>
          <cell r="I201" t="str">
            <v>S</v>
          </cell>
          <cell r="J201" t="str">
            <v>858</v>
          </cell>
          <cell r="K201" t="str">
            <v>01/12/2025</v>
          </cell>
          <cell r="L201" t="str">
            <v>4JJXXQLU</v>
          </cell>
          <cell r="M201" t="str">
            <v>2611606 - Recife - PE</v>
          </cell>
          <cell r="N201">
            <v>5000</v>
          </cell>
        </row>
        <row r="202">
          <cell r="C202" t="str">
            <v>UPA TORRÕES - CG Nº 009/2022</v>
          </cell>
          <cell r="E202" t="str">
            <v>5.16 - Serviços Médico-Hospitalares, Odotonlogia e Laboratoriais</v>
          </cell>
          <cell r="F202">
            <v>45864268000100</v>
          </cell>
          <cell r="G202" t="str">
            <v>CESAR MONTEIRO MEDICINA SERVICOS MEDICOS LTDA</v>
          </cell>
          <cell r="H202" t="str">
            <v>S</v>
          </cell>
          <cell r="I202" t="str">
            <v>S</v>
          </cell>
          <cell r="J202" t="str">
            <v>857</v>
          </cell>
          <cell r="K202" t="str">
            <v>01/12/2025</v>
          </cell>
          <cell r="L202" t="str">
            <v>4Q8ANTQW</v>
          </cell>
          <cell r="M202" t="str">
            <v>2611606 - Recife - PE</v>
          </cell>
          <cell r="N202">
            <v>13200</v>
          </cell>
        </row>
        <row r="203">
          <cell r="C203" t="str">
            <v>UPA TORRÕES - CG Nº 009/2022</v>
          </cell>
          <cell r="E203" t="str">
            <v>5.16 - Serviços Médico-Hospitalares, Odotonlogia e Laboratoriais</v>
          </cell>
          <cell r="F203">
            <v>53137348000191</v>
          </cell>
          <cell r="G203" t="str">
            <v>DEOMEDES PEREIRA BARBOSA FILHO SERVICOS MEDICOS LTDA</v>
          </cell>
          <cell r="H203" t="str">
            <v>S</v>
          </cell>
          <cell r="I203" t="str">
            <v>S</v>
          </cell>
          <cell r="J203" t="str">
            <v>36</v>
          </cell>
          <cell r="K203" t="str">
            <v>01/12/2025</v>
          </cell>
          <cell r="L203" t="str">
            <v>898621072</v>
          </cell>
          <cell r="M203" t="str">
            <v>2304400 - Fortaleza - CE</v>
          </cell>
          <cell r="N203">
            <v>8800</v>
          </cell>
        </row>
        <row r="204">
          <cell r="C204" t="str">
            <v>UPA TORRÕES - CG Nº 009/2022</v>
          </cell>
          <cell r="E204" t="str">
            <v>5.16 - Serviços Médico-Hospitalares, Odotonlogia e Laboratoriais</v>
          </cell>
          <cell r="F204">
            <v>46618437000194</v>
          </cell>
          <cell r="G204" t="str">
            <v>DR SANDI SARDINHA FREITAS SERVIÇOS MEDICOS LTDA</v>
          </cell>
          <cell r="H204" t="str">
            <v>S</v>
          </cell>
          <cell r="I204" t="str">
            <v>S</v>
          </cell>
          <cell r="J204" t="str">
            <v>02</v>
          </cell>
          <cell r="K204" t="str">
            <v>01/12/2025</v>
          </cell>
          <cell r="L204" t="str">
            <v>26116062246618437000194000000000000225127601315285</v>
          </cell>
          <cell r="M204" t="str">
            <v>2611606 - Recife - PE</v>
          </cell>
          <cell r="N204">
            <v>24850</v>
          </cell>
        </row>
        <row r="205">
          <cell r="C205" t="str">
            <v>UPA TORRÕES - CG Nº 009/2022</v>
          </cell>
          <cell r="E205" t="str">
            <v>5.16 - Serviços Médico-Hospitalares, Odotonlogia e Laboratoriais</v>
          </cell>
          <cell r="F205">
            <v>48893827000106</v>
          </cell>
          <cell r="G205" t="str">
            <v>L G SERVICOS MEDICOS LTDA</v>
          </cell>
          <cell r="H205" t="str">
            <v>S</v>
          </cell>
          <cell r="I205" t="str">
            <v>S</v>
          </cell>
          <cell r="J205" t="str">
            <v>03</v>
          </cell>
          <cell r="K205" t="str">
            <v>09/12/2025</v>
          </cell>
          <cell r="L205" t="str">
            <v>26116062248893827000106000000000000325127703438073</v>
          </cell>
          <cell r="M205" t="str">
            <v>2611606 - Recife - PE</v>
          </cell>
          <cell r="N205">
            <v>23000</v>
          </cell>
        </row>
        <row r="206">
          <cell r="C206" t="str">
            <v>UPA TORRÕES - CG Nº 009/2022</v>
          </cell>
          <cell r="E206" t="str">
            <v>5.16 - Serviços Médico-Hospitalares, Odotonlogia e Laboratoriais</v>
          </cell>
          <cell r="F206">
            <v>53098058000186</v>
          </cell>
          <cell r="G206" t="str">
            <v>MARIA EDUARDA A. SALAZAR GOMES SERVIÇOS MEDICOS LTDA</v>
          </cell>
          <cell r="H206" t="str">
            <v>S</v>
          </cell>
          <cell r="I206" t="str">
            <v>S</v>
          </cell>
          <cell r="J206" t="str">
            <v>61</v>
          </cell>
          <cell r="K206" t="str">
            <v>01/12/2025</v>
          </cell>
          <cell r="L206" t="str">
            <v>656424665</v>
          </cell>
          <cell r="M206" t="str">
            <v>2304400 - Fortaleza - CE</v>
          </cell>
          <cell r="N206">
            <v>16300</v>
          </cell>
        </row>
        <row r="207">
          <cell r="C207" t="str">
            <v>UPA TORRÕES - CG Nº 009/2022</v>
          </cell>
          <cell r="E207" t="str">
            <v>5.16 - Serviços Médico-Hospitalares, Odotonlogia e Laboratoriais</v>
          </cell>
          <cell r="F207">
            <v>55294633000141</v>
          </cell>
          <cell r="G207" t="str">
            <v>MARIA EDUARDA FONSECA ESTEVES SERVICOS MEDICOS LTDA</v>
          </cell>
          <cell r="H207" t="str">
            <v>S</v>
          </cell>
          <cell r="I207" t="str">
            <v>S</v>
          </cell>
          <cell r="J207" t="str">
            <v>57</v>
          </cell>
          <cell r="K207" t="str">
            <v>01/12/2025</v>
          </cell>
          <cell r="L207" t="str">
            <v>HB1EMZSIC</v>
          </cell>
          <cell r="M207" t="str">
            <v>2604106 - Caruaru - PE</v>
          </cell>
          <cell r="N207">
            <v>4700</v>
          </cell>
        </row>
        <row r="208">
          <cell r="C208" t="str">
            <v>UPA TORRÕES - CG Nº 009/2022</v>
          </cell>
          <cell r="E208" t="str">
            <v>5.16 - Serviços Médico-Hospitalares, Odotonlogia e Laboratoriais</v>
          </cell>
          <cell r="F208">
            <v>53505900000157</v>
          </cell>
          <cell r="G208" t="str">
            <v>MASTERMED PE I GESTÃO MEDICA LTDA</v>
          </cell>
          <cell r="H208" t="str">
            <v>S</v>
          </cell>
          <cell r="I208" t="str">
            <v>S</v>
          </cell>
          <cell r="J208" t="str">
            <v>770</v>
          </cell>
          <cell r="K208" t="str">
            <v>01/12/2025</v>
          </cell>
          <cell r="L208" t="str">
            <v>YB9EFIXI</v>
          </cell>
          <cell r="M208" t="str">
            <v>2611606 - Recife - PE</v>
          </cell>
          <cell r="N208">
            <v>8300</v>
          </cell>
        </row>
        <row r="209">
          <cell r="C209" t="str">
            <v>UPA TORRÕES - CG Nº 009/2022</v>
          </cell>
          <cell r="E209" t="str">
            <v>5.16 - Serviços Médico-Hospitalares, Odotonlogia e Laboratoriais</v>
          </cell>
          <cell r="F209">
            <v>42830239000139</v>
          </cell>
          <cell r="G209" t="str">
            <v>MEDIPRO CONSULTORIA MEDICA LTDA</v>
          </cell>
          <cell r="H209" t="str">
            <v>S</v>
          </cell>
          <cell r="I209" t="str">
            <v>S</v>
          </cell>
          <cell r="J209" t="str">
            <v>04</v>
          </cell>
          <cell r="K209" t="str">
            <v>01/12/2025</v>
          </cell>
          <cell r="L209" t="str">
            <v>31062002242830239000139000000000000425120589639988</v>
          </cell>
          <cell r="M209" t="str">
            <v>3106200 - Belo Horizonte - MG</v>
          </cell>
          <cell r="N209">
            <v>6900</v>
          </cell>
        </row>
        <row r="210">
          <cell r="C210" t="str">
            <v>UPA TORRÕES - CG Nº 009/2022</v>
          </cell>
          <cell r="E210" t="str">
            <v>5.16 - Serviços Médico-Hospitalares, Odotonlogia e Laboratoriais</v>
          </cell>
          <cell r="F210">
            <v>54643990000105</v>
          </cell>
          <cell r="G210" t="str">
            <v>MEDSOCIOS SERVICOS MEDICOS LTDA</v>
          </cell>
          <cell r="H210" t="str">
            <v>S</v>
          </cell>
          <cell r="I210" t="str">
            <v>S</v>
          </cell>
          <cell r="J210" t="str">
            <v>53</v>
          </cell>
          <cell r="K210" t="str">
            <v>02/12/2025</v>
          </cell>
          <cell r="L210" t="str">
            <v>WNURI3A2Z5VTFODG8SEJYHMLQ6B</v>
          </cell>
          <cell r="M210" t="str">
            <v>2307304 - Juazeiro do Norte - CE</v>
          </cell>
          <cell r="N210">
            <v>7500</v>
          </cell>
        </row>
        <row r="211">
          <cell r="C211" t="str">
            <v>UPA TORRÕES - CG Nº 009/2022</v>
          </cell>
          <cell r="E211" t="str">
            <v>5.16 - Serviços Médico-Hospitalares, Odotonlogia e Laboratoriais</v>
          </cell>
          <cell r="F211">
            <v>60544807000117</v>
          </cell>
          <cell r="G211" t="str">
            <v>MVAR LTDA</v>
          </cell>
          <cell r="H211" t="str">
            <v>S</v>
          </cell>
          <cell r="I211" t="str">
            <v>S</v>
          </cell>
          <cell r="J211" t="str">
            <v>15</v>
          </cell>
          <cell r="K211" t="str">
            <v>01/12/2025</v>
          </cell>
          <cell r="L211" t="str">
            <v>9AD7A063</v>
          </cell>
          <cell r="M211" t="str">
            <v>2612802 - Santa Terezinha - PE</v>
          </cell>
          <cell r="N211">
            <v>7550</v>
          </cell>
        </row>
        <row r="212">
          <cell r="C212" t="str">
            <v>UPA TORRÕES - CG Nº 009/2022</v>
          </cell>
          <cell r="E212" t="str">
            <v>5.16 - Serviços Médico-Hospitalares, Odotonlogia e Laboratoriais</v>
          </cell>
          <cell r="F212">
            <v>55973758000106</v>
          </cell>
          <cell r="G212" t="str">
            <v>PALOMA PINHEIRO SERVIÇOS MEDICOS LTDA</v>
          </cell>
          <cell r="H212" t="str">
            <v>S</v>
          </cell>
          <cell r="I212" t="str">
            <v>S</v>
          </cell>
          <cell r="J212" t="str">
            <v>1000029</v>
          </cell>
          <cell r="K212" t="str">
            <v>01/12/2025</v>
          </cell>
          <cell r="L212" t="str">
            <v>HIL8EYHPS</v>
          </cell>
          <cell r="M212" t="str">
            <v>2507507 - João Pessoa - PB</v>
          </cell>
          <cell r="N212">
            <v>5025</v>
          </cell>
        </row>
        <row r="213">
          <cell r="C213" t="str">
            <v>UPA TORRÕES - CG Nº 009/2022</v>
          </cell>
          <cell r="E213" t="str">
            <v>5.16 - Serviços Médico-Hospitalares, Odotonlogia e Laboratoriais</v>
          </cell>
          <cell r="F213">
            <v>55973758000106</v>
          </cell>
          <cell r="G213" t="str">
            <v>PALOMA PINHEIRO SERVIÇOS MEDICOS LTDA</v>
          </cell>
          <cell r="H213" t="str">
            <v>S</v>
          </cell>
          <cell r="I213" t="str">
            <v>S</v>
          </cell>
          <cell r="J213" t="str">
            <v>1000028</v>
          </cell>
          <cell r="K213" t="str">
            <v>01/12/2025</v>
          </cell>
          <cell r="L213" t="str">
            <v>9GOHXWH3Y</v>
          </cell>
          <cell r="M213" t="str">
            <v>2507507 - João Pessoa - PB</v>
          </cell>
          <cell r="N213">
            <v>17400</v>
          </cell>
        </row>
        <row r="214">
          <cell r="C214" t="str">
            <v>UPA TORRÕES - CG Nº 009/2022</v>
          </cell>
          <cell r="E214" t="str">
            <v>5.16 - Serviços Médico-Hospitalares, Odotonlogia e Laboratoriais</v>
          </cell>
          <cell r="F214">
            <v>52456698000158</v>
          </cell>
          <cell r="G214" t="str">
            <v>R.E MEDICINA LTDA</v>
          </cell>
          <cell r="H214" t="str">
            <v>S</v>
          </cell>
          <cell r="I214" t="str">
            <v>S</v>
          </cell>
          <cell r="J214" t="str">
            <v>1000022</v>
          </cell>
          <cell r="K214" t="str">
            <v>01/12/2025</v>
          </cell>
          <cell r="L214" t="str">
            <v>OCXF8K8RL</v>
          </cell>
          <cell r="M214" t="str">
            <v>2507507 - João Pessoa - PB</v>
          </cell>
          <cell r="N214">
            <v>2200</v>
          </cell>
        </row>
        <row r="215">
          <cell r="C215" t="str">
            <v>UPA TORRÕES - CG Nº 009/2022</v>
          </cell>
          <cell r="E215" t="str">
            <v>5.16 - Serviços Médico-Hospitalares, Odotonlogia e Laboratoriais</v>
          </cell>
          <cell r="F215">
            <v>40554268000190</v>
          </cell>
          <cell r="G215" t="str">
            <v>RC CONSULTORIA MED1 LTDA</v>
          </cell>
          <cell r="H215" t="str">
            <v>S</v>
          </cell>
          <cell r="I215" t="str">
            <v>S</v>
          </cell>
          <cell r="J215" t="str">
            <v>2473</v>
          </cell>
          <cell r="K215" t="str">
            <v>01/12/2025</v>
          </cell>
          <cell r="L215" t="str">
            <v>JU8DY4J1</v>
          </cell>
          <cell r="M215" t="str">
            <v>2611606 - Recife - PE</v>
          </cell>
          <cell r="N215">
            <v>5050</v>
          </cell>
        </row>
        <row r="216">
          <cell r="C216" t="str">
            <v>UPA TORRÕES - CG Nº 009/2022</v>
          </cell>
          <cell r="E216" t="str">
            <v>5.16 - Serviços Médico-Hospitalares, Odotonlogia e Laboratoriais</v>
          </cell>
          <cell r="F216">
            <v>40554268000190</v>
          </cell>
          <cell r="G216" t="str">
            <v>RC CONSULTORIA MED1 LTDA</v>
          </cell>
          <cell r="H216" t="str">
            <v>S</v>
          </cell>
          <cell r="I216" t="str">
            <v>S</v>
          </cell>
          <cell r="J216" t="str">
            <v>2472</v>
          </cell>
          <cell r="K216" t="str">
            <v>01/12/2025</v>
          </cell>
          <cell r="L216" t="str">
            <v>9TCRSBD9</v>
          </cell>
          <cell r="M216" t="str">
            <v>2611606 - Recife - PE</v>
          </cell>
          <cell r="N216">
            <v>6250</v>
          </cell>
        </row>
        <row r="217">
          <cell r="C217" t="str">
            <v>UPA TORRÕES - CG Nº 009/2022</v>
          </cell>
          <cell r="E217" t="str">
            <v>5.16 - Serviços Médico-Hospitalares, Odotonlogia e Laboratoriais</v>
          </cell>
          <cell r="F217">
            <v>40554268000190</v>
          </cell>
          <cell r="G217" t="str">
            <v>RC CONSULTORIA MED1 LTDA</v>
          </cell>
          <cell r="H217" t="str">
            <v>S</v>
          </cell>
          <cell r="I217" t="str">
            <v>S</v>
          </cell>
          <cell r="J217" t="str">
            <v>2471</v>
          </cell>
          <cell r="K217" t="str">
            <v>01/12/2025</v>
          </cell>
          <cell r="L217" t="str">
            <v>3ZLYYKF4</v>
          </cell>
          <cell r="M217" t="str">
            <v>2611606 - Recife - PE</v>
          </cell>
          <cell r="N217">
            <v>5000</v>
          </cell>
        </row>
        <row r="218">
          <cell r="C218" t="str">
            <v>UPA TORRÕES - CG Nº 009/2022</v>
          </cell>
          <cell r="E218" t="str">
            <v>5.16 - Serviços Médico-Hospitalares, Odotonlogia e Laboratoriais</v>
          </cell>
          <cell r="F218">
            <v>40554268000190</v>
          </cell>
          <cell r="G218" t="str">
            <v>RC CONSULTORIA MED1 LTDA</v>
          </cell>
          <cell r="H218" t="str">
            <v>S</v>
          </cell>
          <cell r="I218" t="str">
            <v>S</v>
          </cell>
          <cell r="J218" t="str">
            <v>2470</v>
          </cell>
          <cell r="K218" t="str">
            <v>01/12/2025</v>
          </cell>
          <cell r="L218" t="str">
            <v>XJXGIKXX</v>
          </cell>
          <cell r="M218" t="str">
            <v>2611606 - Recife - PE</v>
          </cell>
          <cell r="N218">
            <v>1250</v>
          </cell>
        </row>
        <row r="219">
          <cell r="E219" t="str">
            <v/>
          </cell>
        </row>
        <row r="220">
          <cell r="C220" t="str">
            <v>UPA TORRÕES - CG Nº 009/2022</v>
          </cell>
          <cell r="E220" t="str">
            <v>5.16 - Serviços Médico-Hospitalares, Odotonlogia e Laboratoriais</v>
          </cell>
          <cell r="F220">
            <v>38082924000157</v>
          </cell>
          <cell r="G220" t="str">
            <v>RC CONSULTORIA MEDICA LTDA</v>
          </cell>
          <cell r="H220" t="str">
            <v>S</v>
          </cell>
          <cell r="I220" t="str">
            <v>S</v>
          </cell>
          <cell r="J220" t="str">
            <v>1169</v>
          </cell>
          <cell r="K220" t="str">
            <v>01/12/2025</v>
          </cell>
          <cell r="L220" t="str">
            <v>JKTWTHW8</v>
          </cell>
          <cell r="M220" t="str">
            <v>2611606 - Recife - PE</v>
          </cell>
          <cell r="N220">
            <v>5100</v>
          </cell>
        </row>
        <row r="221">
          <cell r="C221" t="str">
            <v>UPA TORRÕES - CG Nº 009/2022</v>
          </cell>
          <cell r="E221" t="str">
            <v>5.16 - Serviços Médico-Hospitalares, Odotonlogia e Laboratoriais</v>
          </cell>
          <cell r="F221">
            <v>61126027000110</v>
          </cell>
          <cell r="G221" t="str">
            <v>ALVARO ARTHUR DE ANDRADE TORRES SILVA SERVICOS MEDICOS LTDA</v>
          </cell>
          <cell r="H221" t="str">
            <v>S</v>
          </cell>
          <cell r="I221" t="str">
            <v>S</v>
          </cell>
          <cell r="J221" t="str">
            <v>21</v>
          </cell>
          <cell r="K221" t="str">
            <v>04/12/2025</v>
          </cell>
          <cell r="L221" t="str">
            <v>630017418</v>
          </cell>
          <cell r="M221" t="str">
            <v>2304400 - Fortaleza - CE</v>
          </cell>
          <cell r="N221">
            <v>1250</v>
          </cell>
        </row>
        <row r="222">
          <cell r="C222" t="str">
            <v>UPA TORRÕES - CG Nº 009/2022</v>
          </cell>
          <cell r="E222" t="str">
            <v>5.16 - Serviços Médico-Hospitalares, Odotonlogia e Laboratoriais</v>
          </cell>
          <cell r="F222">
            <v>59691798000108</v>
          </cell>
          <cell r="G222" t="str">
            <v>ANA &amp; TOMAZ MEDICINA LTDA</v>
          </cell>
          <cell r="H222" t="str">
            <v>S</v>
          </cell>
          <cell r="I222" t="str">
            <v>S</v>
          </cell>
          <cell r="J222" t="str">
            <v>12</v>
          </cell>
          <cell r="K222" t="str">
            <v>02/12/2025</v>
          </cell>
          <cell r="L222" t="str">
            <v>MR9DU2TZM</v>
          </cell>
          <cell r="M222" t="str">
            <v>2604106 - Caruaru - PE</v>
          </cell>
          <cell r="N222">
            <v>1250</v>
          </cell>
        </row>
        <row r="223">
          <cell r="C223" t="str">
            <v>UPA TORRÕES - CG Nº 009/2022</v>
          </cell>
          <cell r="E223" t="str">
            <v>5.16 - Serviços Médico-Hospitalares, Odotonlogia e Laboratoriais</v>
          </cell>
          <cell r="F223">
            <v>48714775000155</v>
          </cell>
          <cell r="G223" t="str">
            <v>CCS SERVICOS MEDICOS LTDA</v>
          </cell>
          <cell r="H223" t="str">
            <v>S</v>
          </cell>
          <cell r="I223" t="str">
            <v>S</v>
          </cell>
          <cell r="J223" t="str">
            <v>147</v>
          </cell>
          <cell r="K223" t="str">
            <v>03/12/2025</v>
          </cell>
          <cell r="L223" t="str">
            <v>J3GW26OHYM5CTLXEBAP8NIVZKQF</v>
          </cell>
          <cell r="M223" t="str">
            <v>2304202 - Crato - CE</v>
          </cell>
          <cell r="N223">
            <v>7500</v>
          </cell>
        </row>
        <row r="224">
          <cell r="C224" t="str">
            <v>UPA TORRÕES - CG Nº 009/2022</v>
          </cell>
          <cell r="E224" t="str">
            <v>5.16 - Serviços Médico-Hospitalares, Odotonlogia e Laboratoriais</v>
          </cell>
          <cell r="F224">
            <v>38823495000121</v>
          </cell>
          <cell r="G224" t="str">
            <v>CENTRALMED ATIVIDADES MEDICAS LTDA</v>
          </cell>
          <cell r="H224" t="str">
            <v>S</v>
          </cell>
          <cell r="I224" t="str">
            <v>S</v>
          </cell>
          <cell r="J224" t="str">
            <v>2361</v>
          </cell>
          <cell r="K224" t="str">
            <v>05/12/2025</v>
          </cell>
          <cell r="L224" t="str">
            <v>15UHFBGP</v>
          </cell>
          <cell r="M224" t="str">
            <v>2611606 - Recife - PE</v>
          </cell>
          <cell r="N224">
            <v>9050</v>
          </cell>
        </row>
        <row r="225">
          <cell r="C225" t="str">
            <v>UPA TORRÕES - CG Nº 009/2022</v>
          </cell>
          <cell r="E225" t="str">
            <v>5.16 - Serviços Médico-Hospitalares, Odotonlogia e Laboratoriais</v>
          </cell>
          <cell r="F225">
            <v>45864268000100</v>
          </cell>
          <cell r="G225" t="str">
            <v>CESAR MONTEIRO MEDICINA SERVICOS MEDICOS LTDA</v>
          </cell>
          <cell r="H225" t="str">
            <v>S</v>
          </cell>
          <cell r="I225" t="str">
            <v>S</v>
          </cell>
          <cell r="J225" t="str">
            <v>860</v>
          </cell>
          <cell r="K225" t="str">
            <v>02/12/2025</v>
          </cell>
          <cell r="L225" t="str">
            <v>ZJ6UALYJ</v>
          </cell>
          <cell r="M225" t="str">
            <v>2611606 - Recife - PE</v>
          </cell>
          <cell r="N225">
            <v>14000</v>
          </cell>
        </row>
        <row r="226">
          <cell r="C226" t="str">
            <v>UPA TORRÕES - CG Nº 009/2022</v>
          </cell>
          <cell r="E226" t="str">
            <v>5.16 - Serviços Médico-Hospitalares, Odotonlogia e Laboratoriais</v>
          </cell>
          <cell r="F226">
            <v>45864268000100</v>
          </cell>
          <cell r="G226" t="str">
            <v>CESAR MONTEIRO MEDICINA SERVICOS MEDICOS LTDA</v>
          </cell>
          <cell r="H226" t="str">
            <v>S</v>
          </cell>
          <cell r="I226" t="str">
            <v>S</v>
          </cell>
          <cell r="J226" t="str">
            <v>861</v>
          </cell>
          <cell r="K226" t="str">
            <v>04/12/2025</v>
          </cell>
          <cell r="L226" t="str">
            <v>H441SBDW</v>
          </cell>
          <cell r="M226" t="str">
            <v>2611606 - Recife - PE</v>
          </cell>
          <cell r="N226">
            <v>2500</v>
          </cell>
        </row>
        <row r="227">
          <cell r="C227" t="str">
            <v>UPA TORRÕES - CG Nº 009/2022</v>
          </cell>
          <cell r="E227" t="str">
            <v>5.16 - Serviços Médico-Hospitalares, Odotonlogia e Laboratoriais</v>
          </cell>
          <cell r="F227" t="str">
            <v>48.768.228/0001-52</v>
          </cell>
          <cell r="G227" t="str">
            <v>COSTA SERVICOS MEDICOS LTDA</v>
          </cell>
          <cell r="H227" t="str">
            <v>S</v>
          </cell>
          <cell r="I227" t="str">
            <v>S</v>
          </cell>
          <cell r="J227" t="str">
            <v>1000047</v>
          </cell>
          <cell r="K227" t="str">
            <v>03/12/2025</v>
          </cell>
          <cell r="L227" t="str">
            <v>TBD9KMBOR</v>
          </cell>
          <cell r="M227" t="str">
            <v>2507507 - João Pessoa - PB</v>
          </cell>
          <cell r="N227">
            <v>5000</v>
          </cell>
        </row>
        <row r="228">
          <cell r="C228" t="str">
            <v>UPA TORRÕES - CG Nº 009/2022</v>
          </cell>
          <cell r="E228" t="str">
            <v>5.16 - Serviços Médico-Hospitalares, Odotonlogia e Laboratoriais</v>
          </cell>
          <cell r="F228">
            <v>48594099000123</v>
          </cell>
          <cell r="G228" t="str">
            <v>EDO SERVIÇOS MEDICOS LTDA</v>
          </cell>
          <cell r="H228" t="str">
            <v>S</v>
          </cell>
          <cell r="I228" t="str">
            <v>S</v>
          </cell>
          <cell r="J228" t="str">
            <v>1000068</v>
          </cell>
          <cell r="K228" t="str">
            <v>02/12/2025</v>
          </cell>
          <cell r="L228" t="str">
            <v>MPFFWBZ5E</v>
          </cell>
          <cell r="M228" t="str">
            <v>2507507 - João Pessoa - PB</v>
          </cell>
          <cell r="N228">
            <v>2700</v>
          </cell>
        </row>
        <row r="229">
          <cell r="C229" t="str">
            <v>UPA TORRÕES - CG Nº 009/2022</v>
          </cell>
          <cell r="E229" t="str">
            <v>5.16 - Serviços Médico-Hospitalares, Odotonlogia e Laboratoriais</v>
          </cell>
          <cell r="F229">
            <v>58524627000121</v>
          </cell>
          <cell r="G229" t="str">
            <v>FILLIPE SIQUEIRA SANTOS DA SILVA SERVICOS MEDICOS LTDA</v>
          </cell>
          <cell r="H229" t="str">
            <v>S</v>
          </cell>
          <cell r="I229" t="str">
            <v>S</v>
          </cell>
          <cell r="J229" t="str">
            <v>27</v>
          </cell>
          <cell r="K229" t="str">
            <v>02/12/2025</v>
          </cell>
          <cell r="L229" t="str">
            <v>122219027</v>
          </cell>
          <cell r="M229" t="str">
            <v>2304400 - Fortaleza - CE</v>
          </cell>
          <cell r="N229">
            <v>4700</v>
          </cell>
        </row>
        <row r="230">
          <cell r="C230" t="str">
            <v>UPA TORRÕES - CG Nº 009/2022</v>
          </cell>
          <cell r="E230" t="str">
            <v>5.16 - Serviços Médico-Hospitalares, Odotonlogia e Laboratoriais</v>
          </cell>
          <cell r="F230">
            <v>52936843000106</v>
          </cell>
          <cell r="G230" t="str">
            <v>GMATS LTDA</v>
          </cell>
          <cell r="H230" t="str">
            <v>S</v>
          </cell>
          <cell r="I230" t="str">
            <v>S</v>
          </cell>
          <cell r="J230" t="str">
            <v>02</v>
          </cell>
          <cell r="K230" t="str">
            <v>05/12/2025</v>
          </cell>
          <cell r="L230" t="str">
            <v>26116062252936843000106000000000000225126442955264</v>
          </cell>
          <cell r="M230" t="str">
            <v>2611606 - Recife - PE</v>
          </cell>
          <cell r="N230">
            <v>4400</v>
          </cell>
        </row>
        <row r="231">
          <cell r="C231" t="str">
            <v>UPA TORRÕES - CG Nº 009/2022</v>
          </cell>
          <cell r="E231" t="str">
            <v>5.16 - Serviços Médico-Hospitalares, Odotonlogia e Laboratoriais</v>
          </cell>
          <cell r="F231">
            <v>30466362000133</v>
          </cell>
          <cell r="G231" t="str">
            <v>INTEGREMED SERV EM SAUDE LTDA</v>
          </cell>
          <cell r="H231" t="str">
            <v>S</v>
          </cell>
          <cell r="I231" t="str">
            <v>S</v>
          </cell>
          <cell r="J231" t="str">
            <v>2205</v>
          </cell>
          <cell r="K231" t="str">
            <v>05/12/2025</v>
          </cell>
          <cell r="L231" t="str">
            <v>KPDFQXRA</v>
          </cell>
          <cell r="M231" t="str">
            <v>2611606 - Recife - PE</v>
          </cell>
          <cell r="N231">
            <v>6750</v>
          </cell>
        </row>
        <row r="232">
          <cell r="C232" t="str">
            <v>UPA TORRÕES - CG Nº 009/2022</v>
          </cell>
          <cell r="E232" t="str">
            <v>5.16 - Serviços Médico-Hospitalares, Odotonlogia e Laboratoriais</v>
          </cell>
          <cell r="F232">
            <v>61323565000102</v>
          </cell>
          <cell r="G232" t="str">
            <v>JAIME JOAQUIM DOS SANTOS NETO SERVICOS MEDICOS LTDA</v>
          </cell>
          <cell r="H232" t="str">
            <v>S</v>
          </cell>
          <cell r="I232" t="str">
            <v>S</v>
          </cell>
          <cell r="J232" t="str">
            <v>08</v>
          </cell>
          <cell r="K232" t="str">
            <v>01/12/2025</v>
          </cell>
          <cell r="L232" t="str">
            <v>R9XXALET4</v>
          </cell>
          <cell r="M232" t="str">
            <v>2604106 - Caruaru - PE</v>
          </cell>
          <cell r="N232">
            <v>2600</v>
          </cell>
        </row>
        <row r="233">
          <cell r="C233" t="str">
            <v>UPA TORRÕES - CG Nº 009/2022</v>
          </cell>
          <cell r="E233" t="str">
            <v>5.16 - Serviços Médico-Hospitalares, Odotonlogia e Laboratoriais</v>
          </cell>
          <cell r="F233">
            <v>53505900000157</v>
          </cell>
          <cell r="G233" t="str">
            <v>MASTERMED PE I GESTÃO MEDICA LTDA</v>
          </cell>
          <cell r="H233" t="str">
            <v>S</v>
          </cell>
          <cell r="I233" t="str">
            <v>S</v>
          </cell>
          <cell r="J233" t="str">
            <v>781</v>
          </cell>
          <cell r="K233" t="str">
            <v>03/12/2025</v>
          </cell>
          <cell r="L233" t="str">
            <v>6MU3CJME</v>
          </cell>
          <cell r="M233" t="str">
            <v>2611606 - Recife - PE</v>
          </cell>
          <cell r="N233">
            <v>13800</v>
          </cell>
        </row>
        <row r="234">
          <cell r="C234" t="str">
            <v>UPA TORRÕES - CG Nº 009/2022</v>
          </cell>
          <cell r="E234" t="str">
            <v>5.16 - Serviços Médico-Hospitalares, Odotonlogia e Laboratoriais</v>
          </cell>
          <cell r="F234">
            <v>52355127000127</v>
          </cell>
          <cell r="G234" t="str">
            <v>MASTERMED PE III GESTAO MEDICA LTDA</v>
          </cell>
          <cell r="H234" t="str">
            <v>S</v>
          </cell>
          <cell r="I234" t="str">
            <v>S</v>
          </cell>
          <cell r="J234" t="str">
            <v>2838</v>
          </cell>
          <cell r="K234" t="str">
            <v>01/12/2025</v>
          </cell>
          <cell r="L234" t="str">
            <v>FSSQ66706</v>
          </cell>
          <cell r="M234" t="str">
            <v>2609600 - Olinda - PE</v>
          </cell>
          <cell r="N234">
            <v>2500</v>
          </cell>
        </row>
        <row r="235">
          <cell r="C235" t="str">
            <v>UPA TORRÕES - CG Nº 009/2022</v>
          </cell>
          <cell r="E235" t="str">
            <v>5.16 - Serviços Médico-Hospitalares, Odotonlogia e Laboratoriais</v>
          </cell>
          <cell r="F235">
            <v>47200199000165</v>
          </cell>
          <cell r="G235" t="str">
            <v>MASTERMED PE VII GESTAO MEDICAS LTDA</v>
          </cell>
          <cell r="H235" t="str">
            <v>S</v>
          </cell>
          <cell r="I235" t="str">
            <v>S</v>
          </cell>
          <cell r="J235" t="str">
            <v>305</v>
          </cell>
          <cell r="K235" t="str">
            <v>03/12/2025</v>
          </cell>
          <cell r="L235" t="str">
            <v>GHHMTUGA</v>
          </cell>
          <cell r="M235" t="str">
            <v>2611606 - Recife - PE</v>
          </cell>
          <cell r="N235">
            <v>15200</v>
          </cell>
        </row>
        <row r="236">
          <cell r="C236" t="str">
            <v>UPA TORRÕES - CG Nº 009/2022</v>
          </cell>
          <cell r="E236" t="str">
            <v>5.16 - Serviços Médico-Hospitalares, Odotonlogia e Laboratoriais</v>
          </cell>
          <cell r="F236">
            <v>47200199000165</v>
          </cell>
          <cell r="G236" t="str">
            <v>MASTERMED PE VII GESTAO MEDICAS LTDA</v>
          </cell>
          <cell r="H236" t="str">
            <v>S</v>
          </cell>
          <cell r="I236" t="str">
            <v>S</v>
          </cell>
          <cell r="J236" t="str">
            <v>307</v>
          </cell>
          <cell r="K236" t="str">
            <v>03/12/2025</v>
          </cell>
          <cell r="L236" t="str">
            <v>B6LXDS1F</v>
          </cell>
          <cell r="M236" t="str">
            <v>2611606 - Recife - PE</v>
          </cell>
          <cell r="N236">
            <v>7550</v>
          </cell>
        </row>
        <row r="237">
          <cell r="C237" t="str">
            <v>UPA TORRÕES - CG Nº 009/2022</v>
          </cell>
          <cell r="E237" t="str">
            <v>5.16 - Serviços Médico-Hospitalares, Odotonlogia e Laboratoriais</v>
          </cell>
          <cell r="F237">
            <v>47200199000165</v>
          </cell>
          <cell r="G237" t="str">
            <v>MASTERMED PE VII GESTAO MEDICAS LTDA</v>
          </cell>
          <cell r="H237" t="str">
            <v>S</v>
          </cell>
          <cell r="I237" t="str">
            <v>S</v>
          </cell>
          <cell r="J237" t="str">
            <v>299</v>
          </cell>
          <cell r="K237" t="str">
            <v>03/12/2025</v>
          </cell>
          <cell r="L237" t="str">
            <v>TSMNCU2W</v>
          </cell>
          <cell r="M237" t="str">
            <v>2611606 - Recife - PE</v>
          </cell>
          <cell r="N237">
            <v>8300</v>
          </cell>
        </row>
        <row r="238">
          <cell r="C238" t="str">
            <v>UPA TORRÕES - CG Nº 009/2022</v>
          </cell>
          <cell r="E238" t="str">
            <v>5.16 - Serviços Médico-Hospitalares, Odotonlogia e Laboratoriais</v>
          </cell>
          <cell r="F238">
            <v>46560147000137</v>
          </cell>
          <cell r="G238" t="str">
            <v>MEDICALMED ATIVIDADES MEDICAS LTDA</v>
          </cell>
          <cell r="H238" t="str">
            <v>S</v>
          </cell>
          <cell r="I238" t="str">
            <v>S</v>
          </cell>
          <cell r="J238" t="str">
            <v>2387</v>
          </cell>
          <cell r="K238" t="str">
            <v>01/12/2025</v>
          </cell>
          <cell r="L238" t="str">
            <v>IMAC33553</v>
          </cell>
          <cell r="M238" t="str">
            <v>2609600 - Olinda - PE</v>
          </cell>
          <cell r="N238">
            <v>6250</v>
          </cell>
        </row>
        <row r="239">
          <cell r="C239" t="str">
            <v>UPA TORRÕES - CG Nº 009/2022</v>
          </cell>
          <cell r="E239" t="str">
            <v>5.16 - Serviços Médico-Hospitalares, Odotonlogia e Laboratoriais</v>
          </cell>
          <cell r="F239">
            <v>34336252000108</v>
          </cell>
          <cell r="G239" t="str">
            <v>MIRANDA E SANTOS SERVIÇOS MEDICOS LTDA</v>
          </cell>
          <cell r="H239" t="str">
            <v>S</v>
          </cell>
          <cell r="I239" t="str">
            <v>S</v>
          </cell>
          <cell r="J239" t="str">
            <v>01</v>
          </cell>
          <cell r="K239" t="str">
            <v>03/12/2025</v>
          </cell>
          <cell r="L239" t="str">
            <v>26116062234336252000108000000000000125124428937878</v>
          </cell>
          <cell r="M239" t="str">
            <v>2611606 - Recife - PE</v>
          </cell>
          <cell r="N239">
            <v>5000</v>
          </cell>
        </row>
        <row r="240">
          <cell r="C240" t="str">
            <v>UPA TORRÕES - CG Nº 009/2022</v>
          </cell>
          <cell r="E240" t="str">
            <v>5.16 - Serviços Médico-Hospitalares, Odotonlogia e Laboratoriais</v>
          </cell>
          <cell r="F240">
            <v>58557383000183</v>
          </cell>
          <cell r="G240" t="str">
            <v>OLIVEIRAS SAUDE LTDA</v>
          </cell>
          <cell r="H240" t="str">
            <v>S</v>
          </cell>
          <cell r="I240" t="str">
            <v>S</v>
          </cell>
          <cell r="J240" t="str">
            <v>1000048</v>
          </cell>
          <cell r="K240" t="str">
            <v>04/12/2025</v>
          </cell>
          <cell r="L240" t="str">
            <v>O9SMOYBVZ</v>
          </cell>
          <cell r="M240" t="str">
            <v>2507507 - João Pessoa - PB</v>
          </cell>
          <cell r="N240">
            <v>6200</v>
          </cell>
        </row>
        <row r="241">
          <cell r="C241" t="str">
            <v>UPA TORRÕES - CG Nº 009/2022</v>
          </cell>
          <cell r="E241" t="str">
            <v>5.16 - Serviços Médico-Hospitalares, Odotonlogia e Laboratoriais</v>
          </cell>
          <cell r="F241">
            <v>53138022000189</v>
          </cell>
          <cell r="G241" t="str">
            <v>RAFAEL MARTINS DANTAS REIS SERVICOS MEDICOS LTDA</v>
          </cell>
          <cell r="H241" t="str">
            <v>S</v>
          </cell>
          <cell r="I241" t="str">
            <v>S</v>
          </cell>
          <cell r="J241" t="str">
            <v>43</v>
          </cell>
          <cell r="K241" t="str">
            <v>29/11/2025</v>
          </cell>
          <cell r="L241" t="str">
            <v>544239367</v>
          </cell>
          <cell r="M241" t="str">
            <v>2304400 - Fortaleza - CE</v>
          </cell>
          <cell r="N241">
            <v>7500</v>
          </cell>
        </row>
        <row r="242">
          <cell r="C242" t="str">
            <v>UPA TORRÕES - CG Nº 009/2022</v>
          </cell>
          <cell r="E242" t="str">
            <v>5.16 - Serviços Médico-Hospitalares, Odotonlogia e Laboratoriais</v>
          </cell>
          <cell r="F242">
            <v>43843356000108</v>
          </cell>
          <cell r="G242" t="str">
            <v>SAUDEMED ATIVIDADES MEDICAS LTDA</v>
          </cell>
          <cell r="H242" t="str">
            <v>S</v>
          </cell>
          <cell r="I242" t="str">
            <v>S</v>
          </cell>
          <cell r="J242" t="str">
            <v>4748</v>
          </cell>
          <cell r="K242" t="str">
            <v>04/12/2025</v>
          </cell>
          <cell r="L242" t="str">
            <v>BMUE27626</v>
          </cell>
          <cell r="M242" t="str">
            <v>2609600 - Olinda - PE</v>
          </cell>
          <cell r="N242">
            <v>1250</v>
          </cell>
        </row>
        <row r="243">
          <cell r="C243" t="str">
            <v>UPA TORRÕES - CG Nº 009/2022</v>
          </cell>
          <cell r="E243" t="str">
            <v>5.16 - Serviços Médico-Hospitalares, Odotonlogia e Laboratoriais</v>
          </cell>
          <cell r="F243">
            <v>55507474000116</v>
          </cell>
          <cell r="G243" t="str">
            <v>VA SERVICOS MEDICOS LTDA</v>
          </cell>
          <cell r="H243" t="str">
            <v>S</v>
          </cell>
          <cell r="I243" t="str">
            <v>S</v>
          </cell>
          <cell r="J243" t="str">
            <v>3</v>
          </cell>
          <cell r="K243" t="str">
            <v>12/12/2025</v>
          </cell>
          <cell r="L243" t="str">
            <v>26116062255507474000116000000000000325124539039087</v>
          </cell>
          <cell r="M243" t="str">
            <v>2611606 - Recife - PE</v>
          </cell>
          <cell r="N243">
            <v>12950</v>
          </cell>
        </row>
        <row r="244">
          <cell r="C244" t="str">
            <v>UPA TORRÕES - CG Nº 009/2022</v>
          </cell>
          <cell r="E244" t="str">
            <v>5.16 - Serviços Médico-Hospitalares, Odotonlogia e Laboratoriais</v>
          </cell>
          <cell r="F244">
            <v>53277390000108</v>
          </cell>
          <cell r="G244" t="str">
            <v>EDM SERVICE SERVICOS MEDICOS LTDA</v>
          </cell>
          <cell r="H244" t="str">
            <v>S</v>
          </cell>
          <cell r="I244" t="str">
            <v>S</v>
          </cell>
          <cell r="J244" t="str">
            <v>3</v>
          </cell>
          <cell r="K244">
            <v>46003</v>
          </cell>
          <cell r="L244" t="str">
            <v>26116062253277390000108000000000000325120517126519</v>
          </cell>
          <cell r="M244" t="str">
            <v>2611606 - Recife - PE</v>
          </cell>
          <cell r="N244">
            <v>4400</v>
          </cell>
        </row>
        <row r="245">
          <cell r="C245" t="str">
            <v>UPA TORRÕES - CG Nº 009/2022</v>
          </cell>
          <cell r="E245" t="str">
            <v>5.16 - Serviços Médico-Hospitalares, Odotonlogia e Laboratoriais</v>
          </cell>
          <cell r="F245">
            <v>55042513000157</v>
          </cell>
          <cell r="G245" t="str">
            <v>RCMF SERVICOS MEDICOS LTDA</v>
          </cell>
          <cell r="H245" t="str">
            <v>S</v>
          </cell>
          <cell r="I245" t="str">
            <v>S</v>
          </cell>
          <cell r="J245" t="str">
            <v>1000045</v>
          </cell>
          <cell r="K245">
            <v>45992</v>
          </cell>
          <cell r="L245" t="str">
            <v>3FCSGARC5</v>
          </cell>
          <cell r="M245" t="str">
            <v>2507507 - João Pessoa - PB</v>
          </cell>
          <cell r="N245">
            <v>5000</v>
          </cell>
        </row>
        <row r="246">
          <cell r="C246" t="str">
            <v>UPA TORRÕES - CG Nº 009/2022</v>
          </cell>
          <cell r="E246" t="str">
            <v>5.16 - Serviços Médico-Hospitalares, Odotonlogia e Laboratoriais</v>
          </cell>
          <cell r="F246">
            <v>59180115000158</v>
          </cell>
          <cell r="G246" t="str">
            <v>WYVISON GOMES DE LIMA SERVICOS MEDICOS LTDA</v>
          </cell>
          <cell r="H246" t="str">
            <v>S</v>
          </cell>
          <cell r="I246" t="str">
            <v>S</v>
          </cell>
          <cell r="J246" t="str">
            <v>21</v>
          </cell>
          <cell r="K246">
            <v>46007</v>
          </cell>
          <cell r="L246" t="str">
            <v>GTWE80073</v>
          </cell>
          <cell r="M246" t="str">
            <v>2609600 - Olinda - PE</v>
          </cell>
          <cell r="N246">
            <v>1250</v>
          </cell>
        </row>
        <row r="247">
          <cell r="C247" t="str">
            <v>UPA TORRÕES - CG Nº 009/2022</v>
          </cell>
          <cell r="E247" t="str">
            <v>5.16 - Serviços Médico-Hospitalares, Odotonlogia e Laboratoriais</v>
          </cell>
          <cell r="F247">
            <v>45554568000192</v>
          </cell>
          <cell r="G247" t="str">
            <v>FORTEMED ATIVIDADES MEDICAS LTDA</v>
          </cell>
          <cell r="H247" t="str">
            <v>S</v>
          </cell>
          <cell r="I247" t="str">
            <v>S</v>
          </cell>
          <cell r="J247" t="str">
            <v>1827</v>
          </cell>
          <cell r="K247">
            <v>45996</v>
          </cell>
          <cell r="L247" t="str">
            <v>GGXHIJNR</v>
          </cell>
          <cell r="M247" t="str">
            <v>2611606 - Recife - PE</v>
          </cell>
          <cell r="N247">
            <v>13900</v>
          </cell>
        </row>
        <row r="248">
          <cell r="C248" t="str">
            <v>UPA TORRÕES - CG Nº 009/2022</v>
          </cell>
          <cell r="E248" t="str">
            <v>5.16 - Serviços Médico-Hospitalares, Odotonlogia e Laboratoriais</v>
          </cell>
          <cell r="F248">
            <v>45554568000192</v>
          </cell>
          <cell r="G248" t="str">
            <v>FORTEMED ATIVIDADES MEDICAS LTDA</v>
          </cell>
          <cell r="H248" t="str">
            <v>S</v>
          </cell>
          <cell r="I248" t="str">
            <v>S</v>
          </cell>
          <cell r="J248" t="str">
            <v>1840</v>
          </cell>
          <cell r="K248">
            <v>46001</v>
          </cell>
          <cell r="L248" t="str">
            <v>UPXJLXIS</v>
          </cell>
          <cell r="M248" t="str">
            <v>2611606 - Recife - PE</v>
          </cell>
          <cell r="N248">
            <v>15250</v>
          </cell>
        </row>
        <row r="249">
          <cell r="C249" t="str">
            <v>UPA TORRÕES - CG Nº 009/2022</v>
          </cell>
          <cell r="E249" t="str">
            <v>5.16 - Serviços Médico-Hospitalares, Odotonlogia e Laboratoriais</v>
          </cell>
          <cell r="F249">
            <v>47200199000165</v>
          </cell>
          <cell r="G249" t="str">
            <v>MASTERMED PE VII GESTAO MEDICAS LTDA</v>
          </cell>
          <cell r="H249" t="str">
            <v>S</v>
          </cell>
          <cell r="I249" t="str">
            <v>S</v>
          </cell>
          <cell r="J249" t="str">
            <v>297</v>
          </cell>
          <cell r="K249">
            <v>45994</v>
          </cell>
          <cell r="L249" t="str">
            <v>ZUJQ6XEI</v>
          </cell>
          <cell r="M249" t="str">
            <v>2611606 - Recife - PE</v>
          </cell>
          <cell r="N249">
            <v>8400</v>
          </cell>
        </row>
        <row r="250">
          <cell r="C250" t="str">
            <v>UPA TORRÕES - CG Nº 009/2022</v>
          </cell>
          <cell r="E250" t="str">
            <v>5.16 - Serviços Médico-Hospitalares, Odotonlogia e Laboratoriais</v>
          </cell>
          <cell r="F250">
            <v>47200199000165</v>
          </cell>
          <cell r="G250" t="str">
            <v>MASTERMED PE VII GESTAO MEDICAS LTDA</v>
          </cell>
          <cell r="H250" t="str">
            <v>S</v>
          </cell>
          <cell r="I250" t="str">
            <v>S</v>
          </cell>
          <cell r="J250" t="str">
            <v>324</v>
          </cell>
          <cell r="K250">
            <v>46001</v>
          </cell>
          <cell r="L250" t="str">
            <v>EUVCIJB7</v>
          </cell>
          <cell r="M250" t="str">
            <v>2611606 - Recife - PE</v>
          </cell>
          <cell r="N250">
            <v>2500</v>
          </cell>
        </row>
        <row r="251">
          <cell r="C251" t="str">
            <v>UPA TORRÕES - CG Nº 009/2022</v>
          </cell>
          <cell r="E251" t="str">
            <v>5.16 - Serviços Médico-Hospitalares, Odotonlogia e Laboratoriais</v>
          </cell>
          <cell r="F251">
            <v>47200199000165</v>
          </cell>
          <cell r="G251" t="str">
            <v>MASTERMED PE VII GESTAO MEDICAS LTDA</v>
          </cell>
          <cell r="H251" t="str">
            <v>S</v>
          </cell>
          <cell r="I251" t="str">
            <v>S</v>
          </cell>
          <cell r="J251" t="str">
            <v>331</v>
          </cell>
          <cell r="K251">
            <v>46003</v>
          </cell>
          <cell r="L251" t="str">
            <v>GWECA4KF</v>
          </cell>
          <cell r="M251" t="str">
            <v>2611606 - Recife - PE</v>
          </cell>
          <cell r="N251">
            <v>1350</v>
          </cell>
        </row>
        <row r="252">
          <cell r="C252" t="str">
            <v>UPA TORRÕES - CG Nº 009/2022</v>
          </cell>
          <cell r="E252" t="str">
            <v>5.16 - Serviços Médico-Hospitalares, Odotonlogia e Laboratoriais</v>
          </cell>
          <cell r="F252">
            <v>48511136000192</v>
          </cell>
          <cell r="G252" t="str">
            <v xml:space="preserve">V1 SERVIÇOS MEDICOS LTDA </v>
          </cell>
          <cell r="H252" t="str">
            <v>S</v>
          </cell>
          <cell r="I252" t="str">
            <v>S</v>
          </cell>
          <cell r="J252" t="str">
            <v>2832</v>
          </cell>
          <cell r="K252">
            <v>46002</v>
          </cell>
          <cell r="L252" t="str">
            <v>ZWFU94165</v>
          </cell>
          <cell r="M252" t="str">
            <v>2609600 - Olinda - PE</v>
          </cell>
          <cell r="N252">
            <v>10800</v>
          </cell>
        </row>
        <row r="253">
          <cell r="C253" t="str">
            <v>UPA TORRÕES - CG Nº 009/2022</v>
          </cell>
          <cell r="E253" t="str">
            <v>5.16 - Serviços Médico-Hospitalares, Odotonlogia e Laboratoriais</v>
          </cell>
          <cell r="F253">
            <v>48511136000192</v>
          </cell>
          <cell r="G253" t="str">
            <v xml:space="preserve">V1 SERVIÇOS MEDICOS LTDA </v>
          </cell>
          <cell r="H253" t="str">
            <v>S</v>
          </cell>
          <cell r="I253" t="str">
            <v>S</v>
          </cell>
          <cell r="J253" t="str">
            <v>2811</v>
          </cell>
          <cell r="K253">
            <v>45993</v>
          </cell>
          <cell r="L253" t="str">
            <v>RRBN52073</v>
          </cell>
          <cell r="M253" t="str">
            <v>2609600 - Olinda - PE</v>
          </cell>
          <cell r="N253">
            <v>14400</v>
          </cell>
        </row>
        <row r="254">
          <cell r="C254" t="str">
            <v>UPA TORRÕES - CG Nº 009/2022</v>
          </cell>
          <cell r="E254" t="str">
            <v>5.16 - Serviços Médico-Hospitalares, Odotonlogia e Laboratoriais</v>
          </cell>
          <cell r="F254">
            <v>45388863000116</v>
          </cell>
          <cell r="G254" t="str">
            <v xml:space="preserve">P A SOARES SERVICOS DE PRESTACOES HOSPITALARES LTDA </v>
          </cell>
          <cell r="H254" t="str">
            <v>S</v>
          </cell>
          <cell r="I254" t="str">
            <v>S</v>
          </cell>
          <cell r="J254" t="str">
            <v>66</v>
          </cell>
          <cell r="K254">
            <v>46002</v>
          </cell>
          <cell r="L254" t="str">
            <v>C9CJTZ9VN</v>
          </cell>
          <cell r="M254" t="str">
            <v>2609402 - Moreno - PE</v>
          </cell>
          <cell r="N254">
            <v>2500</v>
          </cell>
        </row>
        <row r="255">
          <cell r="C255" t="str">
            <v>UPA TORRÕES - CG Nº 009/2022</v>
          </cell>
          <cell r="E255" t="str">
            <v>5.16 - Serviços Médico-Hospitalares, Odotonlogia e Laboratoriais</v>
          </cell>
          <cell r="F255">
            <v>43843356000108</v>
          </cell>
          <cell r="G255" t="str">
            <v>SAUMED ATIVIDADES MEDICAS LTDA</v>
          </cell>
          <cell r="H255" t="str">
            <v>S</v>
          </cell>
          <cell r="I255" t="str">
            <v>S</v>
          </cell>
          <cell r="J255" t="str">
            <v>4779</v>
          </cell>
          <cell r="K255">
            <v>46001</v>
          </cell>
          <cell r="L255" t="str">
            <v>HSQH58163</v>
          </cell>
          <cell r="M255" t="str">
            <v>2609600 - Olinda - PE</v>
          </cell>
          <cell r="N255">
            <v>1250</v>
          </cell>
        </row>
        <row r="256">
          <cell r="C256" t="str">
            <v>UPA TORRÕES - CG Nº 009/2022</v>
          </cell>
          <cell r="E256" t="str">
            <v>5.16 - Serviços Médico-Hospitalares, Odotonlogia e Laboratoriais</v>
          </cell>
          <cell r="F256">
            <v>43843356000108</v>
          </cell>
          <cell r="G256" t="str">
            <v>SAUMED ATIVIDADES MEDICAS LTDA</v>
          </cell>
          <cell r="H256" t="str">
            <v>S</v>
          </cell>
          <cell r="I256" t="str">
            <v>S</v>
          </cell>
          <cell r="J256" t="str">
            <v>4803</v>
          </cell>
          <cell r="K256">
            <v>46003</v>
          </cell>
          <cell r="L256" t="str">
            <v>WGEN13978</v>
          </cell>
          <cell r="M256" t="str">
            <v>2609600 - Olinda - PE</v>
          </cell>
          <cell r="N256">
            <v>11100</v>
          </cell>
        </row>
        <row r="257">
          <cell r="C257" t="str">
            <v>UPA TORRÕES - CG Nº 009/2022</v>
          </cell>
          <cell r="E257" t="str">
            <v>5.16 - Serviços Médico-Hospitalares, Odotonlogia e Laboratoriais</v>
          </cell>
          <cell r="F257">
            <v>30466362000133</v>
          </cell>
          <cell r="G257" t="str">
            <v>INTEGREMED SERV EM SAUDE LTDA</v>
          </cell>
          <cell r="H257" t="str">
            <v>S</v>
          </cell>
          <cell r="I257" t="str">
            <v>S</v>
          </cell>
          <cell r="J257" t="str">
            <v>2208</v>
          </cell>
          <cell r="K257">
            <v>45996</v>
          </cell>
          <cell r="L257" t="str">
            <v>YBKTLQKA</v>
          </cell>
          <cell r="M257" t="str">
            <v>2611606 - Recife - PE</v>
          </cell>
          <cell r="N257">
            <v>5000</v>
          </cell>
        </row>
        <row r="258">
          <cell r="C258" t="str">
            <v>UPA TORRÕES - CG Nº 009/2022</v>
          </cell>
          <cell r="E258" t="str">
            <v>5.16 - Serviços Médico-Hospitalares, Odotonlogia e Laboratoriais</v>
          </cell>
          <cell r="F258">
            <v>58283255000199</v>
          </cell>
          <cell r="G258" t="str">
            <v>PRIMA MEDICAL SERVICOS MEDICOS LTDA</v>
          </cell>
          <cell r="H258" t="str">
            <v>S</v>
          </cell>
          <cell r="I258" t="str">
            <v>S</v>
          </cell>
          <cell r="J258" t="str">
            <v>3</v>
          </cell>
          <cell r="K258">
            <v>46003</v>
          </cell>
          <cell r="L258" t="str">
            <v>261160622582883255000199000000000000325128839851370</v>
          </cell>
          <cell r="M258" t="str">
            <v>2611606 - Recife - PE</v>
          </cell>
          <cell r="N258">
            <v>7700</v>
          </cell>
        </row>
        <row r="259">
          <cell r="C259" t="str">
            <v>UPA TORRÕES - CG Nº 009/2022</v>
          </cell>
          <cell r="E259" t="str">
            <v>5.16 - Serviços Médico-Hospitalares, Odotonlogia e Laboratoriais</v>
          </cell>
          <cell r="F259">
            <v>53544039000736</v>
          </cell>
          <cell r="G259" t="str">
            <v>DV SERVICOS MEDICOS LTDA</v>
          </cell>
          <cell r="H259" t="str">
            <v>S</v>
          </cell>
          <cell r="I259" t="str">
            <v>S</v>
          </cell>
          <cell r="J259" t="str">
            <v>19</v>
          </cell>
          <cell r="K259">
            <v>46001</v>
          </cell>
          <cell r="L259" t="str">
            <v>b663 8cde b517 941c 034b fc3e cd0b c6cd</v>
          </cell>
          <cell r="M259" t="str">
            <v>2600500 - Águas Belas - PE</v>
          </cell>
          <cell r="N259">
            <v>4850</v>
          </cell>
        </row>
        <row r="260">
          <cell r="C260" t="str">
            <v>UPA TORRÕES - CG Nº 009/2022</v>
          </cell>
          <cell r="E260" t="str">
            <v>5.16 - Serviços Médico-Hospitalares, Odotonlogia e Laboratoriais</v>
          </cell>
          <cell r="F260">
            <v>58040135000160</v>
          </cell>
          <cell r="G260" t="str">
            <v>THAMARA R. A. B. I. GUERRA SERVICOS  MEDICOS LTDA</v>
          </cell>
          <cell r="H260" t="str">
            <v>S</v>
          </cell>
          <cell r="I260" t="str">
            <v>S</v>
          </cell>
          <cell r="J260" t="str">
            <v>27</v>
          </cell>
          <cell r="K260">
            <v>46000</v>
          </cell>
          <cell r="L260" t="str">
            <v>XJPL44058</v>
          </cell>
          <cell r="M260" t="str">
            <v>2609600 - Olinda - PE</v>
          </cell>
          <cell r="N260">
            <v>5650</v>
          </cell>
        </row>
        <row r="261">
          <cell r="C261" t="str">
            <v>UPA TORRÕES - CG Nº 009/2022</v>
          </cell>
          <cell r="E261" t="str">
            <v>5.16 - Serviços Médico-Hospitalares, Odotonlogia e Laboratoriais</v>
          </cell>
          <cell r="F261">
            <v>55466413000158</v>
          </cell>
          <cell r="G261" t="str">
            <v>DEBORAH N B MUNIZ SERVICOS LTDA</v>
          </cell>
          <cell r="H261" t="str">
            <v>S</v>
          </cell>
          <cell r="I261" t="str">
            <v>S</v>
          </cell>
          <cell r="J261" t="str">
            <v>69</v>
          </cell>
          <cell r="K261">
            <v>46001</v>
          </cell>
          <cell r="L261" t="str">
            <v>B1KW5FXL1</v>
          </cell>
          <cell r="M261" t="str">
            <v>2610004 - Palmares - PE</v>
          </cell>
          <cell r="N261">
            <v>1250</v>
          </cell>
        </row>
        <row r="262">
          <cell r="C262" t="str">
            <v>UPA TORRÕES - CG Nº 009/2022</v>
          </cell>
          <cell r="E262" t="str">
            <v>5.16 - Serviços Médico-Hospitalares, Odotonlogia e Laboratoriais</v>
          </cell>
          <cell r="F262">
            <v>61643279000116</v>
          </cell>
          <cell r="G262" t="str">
            <v>ANTONIO A. N. DE S. JUNIOR SERVICOS MEDICOS LTDA</v>
          </cell>
          <cell r="H262" t="str">
            <v>S</v>
          </cell>
          <cell r="I262" t="str">
            <v>S</v>
          </cell>
          <cell r="J262" t="str">
            <v>18</v>
          </cell>
          <cell r="K262">
            <v>46003</v>
          </cell>
          <cell r="L262" t="str">
            <v>479206916</v>
          </cell>
          <cell r="M262" t="str">
            <v>2304400 - Fortaleza - CE</v>
          </cell>
          <cell r="N262">
            <v>1250</v>
          </cell>
        </row>
        <row r="263">
          <cell r="C263" t="str">
            <v>UPA TORRÕES - CG Nº 009/2022</v>
          </cell>
          <cell r="E263" t="str">
            <v>5.16 - Serviços Médico-Hospitalares, Odotonlogia e Laboratoriais</v>
          </cell>
          <cell r="F263">
            <v>61611714000120</v>
          </cell>
          <cell r="G263" t="str">
            <v>BLSV SERVICOS MEDICOS LTDA</v>
          </cell>
          <cell r="H263" t="str">
            <v>S</v>
          </cell>
          <cell r="I263" t="str">
            <v>S</v>
          </cell>
          <cell r="J263" t="str">
            <v>16</v>
          </cell>
          <cell r="K263">
            <v>46006</v>
          </cell>
          <cell r="L263" t="str">
            <v>594872628</v>
          </cell>
          <cell r="M263" t="str">
            <v>2304400 - Fortaleza - CE</v>
          </cell>
          <cell r="N263">
            <v>2350</v>
          </cell>
        </row>
        <row r="264">
          <cell r="C264" t="str">
            <v>UPA TORRÕES - CG Nº 009/2022</v>
          </cell>
          <cell r="E264" t="str">
            <v>5.16 - Serviços Médico-Hospitalares, Odotonlogia e Laboratoriais</v>
          </cell>
          <cell r="F264">
            <v>58142002000103</v>
          </cell>
          <cell r="G264" t="str">
            <v>ANTONIO V. J. R. DOS SANTOS SERVICOS MEDICOS LTDA</v>
          </cell>
          <cell r="H264" t="str">
            <v>S</v>
          </cell>
          <cell r="I264" t="str">
            <v>S</v>
          </cell>
          <cell r="J264" t="str">
            <v>72</v>
          </cell>
          <cell r="K264">
            <v>45994</v>
          </cell>
          <cell r="L264" t="str">
            <v>285968408</v>
          </cell>
          <cell r="M264" t="str">
            <v>2304400 - Fortaleza - CE</v>
          </cell>
          <cell r="N264">
            <v>16950</v>
          </cell>
        </row>
        <row r="265">
          <cell r="C265" t="str">
            <v>UPA TORRÕES - CG Nº 009/2022</v>
          </cell>
          <cell r="E265" t="str">
            <v>5.16 - Serviços Médico-Hospitalares, Odotonlogia e Laboratoriais</v>
          </cell>
          <cell r="F265">
            <v>47200199000165</v>
          </cell>
          <cell r="G265" t="str">
            <v>MASTERMED PE VII GESTAO MEDICAS LTDA</v>
          </cell>
          <cell r="H265" t="str">
            <v>S</v>
          </cell>
          <cell r="I265" t="str">
            <v>S</v>
          </cell>
          <cell r="J265" t="str">
            <v>339</v>
          </cell>
          <cell r="K265">
            <v>46006</v>
          </cell>
          <cell r="L265" t="str">
            <v>RCSJG3LQ</v>
          </cell>
          <cell r="M265" t="str">
            <v>2611606 - Recife - PE</v>
          </cell>
          <cell r="N265">
            <v>3300</v>
          </cell>
        </row>
        <row r="266">
          <cell r="C266" t="str">
            <v>UPA TORRÕES - CG Nº 009/2022</v>
          </cell>
          <cell r="E266" t="str">
            <v>5.16 - Serviços Médico-Hospitalares, Odotonlogia e Laboratoriais</v>
          </cell>
          <cell r="F266">
            <v>52981562000167</v>
          </cell>
          <cell r="G266" t="str">
            <v>GABRIELA MARTINS DA SILVA LTDA</v>
          </cell>
          <cell r="H266" t="str">
            <v>S</v>
          </cell>
          <cell r="I266" t="str">
            <v>S</v>
          </cell>
          <cell r="J266" t="str">
            <v>8</v>
          </cell>
          <cell r="K266">
            <v>46007</v>
          </cell>
          <cell r="L266" t="str">
            <v>26116062252981562000167000000000000825121295329669</v>
          </cell>
          <cell r="M266" t="str">
            <v>2611606 - Recife - PE</v>
          </cell>
          <cell r="N266">
            <v>12650</v>
          </cell>
        </row>
        <row r="267">
          <cell r="C267" t="str">
            <v>UPA TORRÕES - CG Nº 009/2022</v>
          </cell>
          <cell r="E267" t="str">
            <v>5.16 - Serviços Médico-Hospitalares, Odotonlogia e Laboratoriais</v>
          </cell>
          <cell r="F267">
            <v>63137125000188</v>
          </cell>
          <cell r="G267" t="str">
            <v>DRA CAMILA AMORIM DE ARAUJO SERVICOS MEDICOS LTDA</v>
          </cell>
          <cell r="H267" t="str">
            <v>S</v>
          </cell>
          <cell r="I267" t="str">
            <v>S</v>
          </cell>
          <cell r="J267" t="str">
            <v>5</v>
          </cell>
          <cell r="K267">
            <v>46007</v>
          </cell>
          <cell r="L267" t="str">
            <v>261160622631371250001880000000000005255129309187243</v>
          </cell>
          <cell r="M267" t="str">
            <v>2611606 - Recife - PE</v>
          </cell>
          <cell r="N267">
            <v>11525</v>
          </cell>
        </row>
        <row r="268">
          <cell r="C268" t="str">
            <v>UPA TORRÕES - CG Nº 009/2022</v>
          </cell>
          <cell r="E268" t="str">
            <v>5.16 - Serviços Médico-Hospitalares, Odotonlogia e Laboratoriais</v>
          </cell>
          <cell r="F268">
            <v>62189313000197</v>
          </cell>
          <cell r="G268" t="str">
            <v>DRA. DAMARIS MACHADO LTDA</v>
          </cell>
          <cell r="H268" t="str">
            <v>S</v>
          </cell>
          <cell r="I268" t="str">
            <v>S</v>
          </cell>
          <cell r="J268" t="str">
            <v>2</v>
          </cell>
          <cell r="K268">
            <v>45994</v>
          </cell>
          <cell r="L268" t="str">
            <v>26116062262189313000197000000000000225128988915779</v>
          </cell>
          <cell r="M268" t="str">
            <v>2611606 - Recife - PE</v>
          </cell>
          <cell r="N268">
            <v>1100</v>
          </cell>
        </row>
        <row r="269">
          <cell r="C269" t="str">
            <v>UPA TORRÕES - CG Nº 009/2022</v>
          </cell>
          <cell r="E269" t="str">
            <v>5.16 - Serviços Médico-Hospitalares, Odotonlogia e Laboratoriais</v>
          </cell>
          <cell r="F269">
            <v>55057125000140</v>
          </cell>
          <cell r="G269" t="str">
            <v>ACESSO SAUDE LTDA</v>
          </cell>
          <cell r="H269" t="str">
            <v>S</v>
          </cell>
          <cell r="I269" t="str">
            <v>S</v>
          </cell>
          <cell r="J269" t="str">
            <v>31</v>
          </cell>
          <cell r="K269">
            <v>46006</v>
          </cell>
          <cell r="L269" t="str">
            <v>354607263</v>
          </cell>
          <cell r="M269" t="str">
            <v>2611606 - Recife - PE</v>
          </cell>
          <cell r="N269">
            <v>1250</v>
          </cell>
        </row>
        <row r="270">
          <cell r="C270" t="str">
            <v>UPA TORRÕES - CG Nº 009/2022</v>
          </cell>
          <cell r="E270" t="str">
            <v>5.16 - Serviços Médico-Hospitalares, Odotonlogia e Laboratoriais</v>
          </cell>
          <cell r="F270">
            <v>51203522000121</v>
          </cell>
          <cell r="G270" t="str">
            <v>ROCHELLE NERY DA COSTA SERVICOS MEDICOS LTDA</v>
          </cell>
          <cell r="H270" t="str">
            <v>S</v>
          </cell>
          <cell r="I270" t="str">
            <v>S</v>
          </cell>
          <cell r="J270" t="str">
            <v>108</v>
          </cell>
          <cell r="K270">
            <v>46007</v>
          </cell>
          <cell r="L270" t="str">
            <v>911749321</v>
          </cell>
          <cell r="M270" t="str">
            <v>2304400 - Fortaleza - CE</v>
          </cell>
          <cell r="N270">
            <v>7700</v>
          </cell>
        </row>
        <row r="271">
          <cell r="C271" t="str">
            <v>UPA TORRÕES - CG Nº 009/2022</v>
          </cell>
          <cell r="E271" t="str">
            <v>5.16 - Serviços Médico-Hospitalares, Odotonlogia e Laboratoriais</v>
          </cell>
          <cell r="F271">
            <v>55439187000116</v>
          </cell>
          <cell r="G271" t="str">
            <v xml:space="preserve">ISABELLE OLIVEIRA RODRIGUES SERVICOS MEDICOS LTDA </v>
          </cell>
          <cell r="H271" t="str">
            <v>S</v>
          </cell>
          <cell r="I271" t="str">
            <v>S</v>
          </cell>
          <cell r="J271" t="str">
            <v>52</v>
          </cell>
          <cell r="K271">
            <v>45992</v>
          </cell>
          <cell r="L271" t="str">
            <v>UDYKAIU6F</v>
          </cell>
          <cell r="M271" t="str">
            <v>2610004 - Palmares - PE</v>
          </cell>
          <cell r="N271">
            <v>2500</v>
          </cell>
        </row>
        <row r="272">
          <cell r="C272" t="str">
            <v>UPA TORRÕES - CG Nº 009/2022</v>
          </cell>
          <cell r="E272" t="str">
            <v>5.16 - Serviços Médico-Hospitalares, Odotonlogia e Laboratoriais</v>
          </cell>
          <cell r="F272">
            <v>61185192000142</v>
          </cell>
          <cell r="G272" t="str">
            <v>ISABEL TOME DE SOUSA SERVICOS MEDICOS LTDA</v>
          </cell>
          <cell r="H272" t="str">
            <v>S</v>
          </cell>
          <cell r="I272" t="str">
            <v>S</v>
          </cell>
          <cell r="J272" t="str">
            <v>3</v>
          </cell>
          <cell r="K272">
            <v>46007</v>
          </cell>
          <cell r="L272" t="str">
            <v>26116062261185192000142000000000000325127967371540</v>
          </cell>
          <cell r="M272" t="str">
            <v>2611606 - Recife - PE</v>
          </cell>
          <cell r="N272">
            <v>8550</v>
          </cell>
        </row>
        <row r="273">
          <cell r="C273" t="str">
            <v>UPA TORRÕES - CG Nº 009/2022</v>
          </cell>
          <cell r="E273" t="str">
            <v>5.16 - Serviços Médico-Hospitalares, Odotonlogia e Laboratoriais</v>
          </cell>
          <cell r="F273">
            <v>45864268000100</v>
          </cell>
          <cell r="G273" t="str">
            <v>CESAR MONTEIRO MEDICINA SERVICOS MEDICOS LTDA</v>
          </cell>
          <cell r="H273" t="str">
            <v>S</v>
          </cell>
          <cell r="I273" t="str">
            <v>S</v>
          </cell>
          <cell r="J273" t="str">
            <v>868</v>
          </cell>
          <cell r="K273">
            <v>46008</v>
          </cell>
          <cell r="L273" t="str">
            <v>QYQPJMFL</v>
          </cell>
          <cell r="M273" t="str">
            <v>2611606 - Recife - PE</v>
          </cell>
          <cell r="N273">
            <v>4400</v>
          </cell>
        </row>
        <row r="274">
          <cell r="C274" t="str">
            <v>UPA TORRÕES - CG Nº 009/2022</v>
          </cell>
          <cell r="E274" t="str">
            <v>5.16 - Serviços Médico-Hospitalares, Odotonlogia e Laboratoriais</v>
          </cell>
          <cell r="F274">
            <v>57974200000162</v>
          </cell>
          <cell r="G274" t="str">
            <v>DFGS SAUDE SERVICOS MEDICOS LTDA</v>
          </cell>
          <cell r="H274" t="str">
            <v>S</v>
          </cell>
          <cell r="I274" t="str">
            <v>S</v>
          </cell>
          <cell r="J274" t="str">
            <v>116</v>
          </cell>
          <cell r="K274">
            <v>46007</v>
          </cell>
          <cell r="L274" t="str">
            <v>Zb3AWP5xm</v>
          </cell>
          <cell r="M274" t="str">
            <v>2507507 - João Pessoa - PB</v>
          </cell>
          <cell r="N274">
            <v>2600</v>
          </cell>
        </row>
        <row r="275">
          <cell r="C275" t="str">
            <v>UPA TORRÕES - CG Nº 009/2022</v>
          </cell>
          <cell r="E275" t="str">
            <v>5.16 - Serviços Médico-Hospitalares, Odotonlogia e Laboratoriais</v>
          </cell>
          <cell r="F275">
            <v>62922699000102</v>
          </cell>
          <cell r="G275" t="str">
            <v>M.C.R SERVICOS MEDICOS LTDA</v>
          </cell>
          <cell r="H275" t="str">
            <v>S</v>
          </cell>
          <cell r="I275" t="str">
            <v>S</v>
          </cell>
          <cell r="J275" t="str">
            <v>3</v>
          </cell>
          <cell r="K275">
            <v>46007</v>
          </cell>
          <cell r="L275" t="str">
            <v>26116062262922699000102000000000000325124451433534</v>
          </cell>
          <cell r="M275" t="str">
            <v>2611606 - Recife - PE</v>
          </cell>
          <cell r="N275">
            <v>3750</v>
          </cell>
        </row>
        <row r="276">
          <cell r="C276" t="str">
            <v>UPA TORRÕES - CG Nº 009/2022</v>
          </cell>
          <cell r="E276" t="str">
            <v>5.16 - Serviços Médico-Hospitalares, Odotonlogia e Laboratoriais</v>
          </cell>
          <cell r="F276">
            <v>53158649000100</v>
          </cell>
          <cell r="G276" t="str">
            <v>ANNB SERVICOS MEDICOS LTDA</v>
          </cell>
          <cell r="H276" t="str">
            <v>S</v>
          </cell>
          <cell r="I276" t="str">
            <v>S</v>
          </cell>
          <cell r="J276" t="str">
            <v>50</v>
          </cell>
          <cell r="K276">
            <v>46009</v>
          </cell>
          <cell r="L276" t="str">
            <v>B408FB26E747D120F6AA5E7EED112610</v>
          </cell>
          <cell r="M276" t="str">
            <v>2600500 - Águas Belas - PE</v>
          </cell>
          <cell r="N276">
            <v>7600</v>
          </cell>
        </row>
        <row r="277">
          <cell r="C277" t="str">
            <v>UPA TORRÕES - CG Nº 009/2022</v>
          </cell>
          <cell r="E277" t="str">
            <v>5.16 - Serviços Médico-Hospitalares, Odotonlogia e Laboratoriais</v>
          </cell>
          <cell r="F277">
            <v>46290345000128</v>
          </cell>
          <cell r="G277" t="str">
            <v>JEGC SERVICOS MEDICOS LTDA</v>
          </cell>
          <cell r="H277" t="str">
            <v>S</v>
          </cell>
          <cell r="I277" t="str">
            <v>S</v>
          </cell>
          <cell r="J277" t="str">
            <v>4</v>
          </cell>
          <cell r="K277">
            <v>46009</v>
          </cell>
          <cell r="L277" t="str">
            <v>26116062246290345000128000000000000425122219592190</v>
          </cell>
          <cell r="M277" t="str">
            <v>2611606 - Recife - PE</v>
          </cell>
          <cell r="N277">
            <v>14350</v>
          </cell>
        </row>
        <row r="278">
          <cell r="C278" t="str">
            <v>UPA TORRÕES - CG Nº 009/2022</v>
          </cell>
          <cell r="E278" t="str">
            <v>5.16 - Serviços Médico-Hospitalares, Odotonlogia e Laboratoriais</v>
          </cell>
          <cell r="F278">
            <v>50868821000112</v>
          </cell>
          <cell r="G278" t="str">
            <v>SUED SERVICOS MEDICOS LTDA</v>
          </cell>
          <cell r="H278" t="str">
            <v>S</v>
          </cell>
          <cell r="I278" t="str">
            <v>S</v>
          </cell>
          <cell r="J278" t="str">
            <v>24</v>
          </cell>
          <cell r="K278">
            <v>46009</v>
          </cell>
          <cell r="L278" t="str">
            <v>8LY231YQ</v>
          </cell>
          <cell r="M278" t="str">
            <v>2504009 - Campina Grande - PB</v>
          </cell>
          <cell r="N278">
            <v>1250</v>
          </cell>
        </row>
        <row r="279">
          <cell r="C279" t="str">
            <v>UPA TORRÕES - CG Nº 009/2022</v>
          </cell>
          <cell r="E279" t="str">
            <v>5.16 - Serviços Médico-Hospitalares, Odotonlogia e Laboratoriais</v>
          </cell>
          <cell r="F279">
            <v>58277904000149</v>
          </cell>
          <cell r="G279" t="str">
            <v>CAMILA R. BARBOSA DE SOUSA SERVICOS MEDICOS LTDA</v>
          </cell>
          <cell r="H279" t="str">
            <v>S</v>
          </cell>
          <cell r="I279" t="str">
            <v>S</v>
          </cell>
          <cell r="J279" t="str">
            <v>4</v>
          </cell>
          <cell r="K279">
            <v>46013</v>
          </cell>
          <cell r="L279" t="str">
            <v>26116062258277904000149000000000000425128222019548</v>
          </cell>
          <cell r="M279" t="str">
            <v>2611606 - Recife - PE</v>
          </cell>
          <cell r="N279">
            <v>2600</v>
          </cell>
        </row>
        <row r="280">
          <cell r="C280" t="str">
            <v>UPA TORRÕES - CG Nº 009/2022</v>
          </cell>
          <cell r="E280" t="str">
            <v>5.16 - Serviços Médico-Hospitalares, Odotonlogia e Laboratoriais</v>
          </cell>
          <cell r="F280">
            <v>50868214000152</v>
          </cell>
          <cell r="G280" t="str">
            <v>MILENA AYRES CHAVES</v>
          </cell>
          <cell r="H280" t="str">
            <v>S</v>
          </cell>
          <cell r="I280" t="str">
            <v>S</v>
          </cell>
          <cell r="J280" t="str">
            <v>2</v>
          </cell>
          <cell r="K280">
            <v>46012</v>
          </cell>
          <cell r="L280" t="str">
            <v>26116062250868214000152000000000000225121934764360</v>
          </cell>
          <cell r="M280" t="str">
            <v>2611606 - Recife - PE</v>
          </cell>
          <cell r="N280">
            <v>1350</v>
          </cell>
        </row>
        <row r="281">
          <cell r="C281" t="str">
            <v>UPA TORRÕES - CG Nº 009/2022</v>
          </cell>
          <cell r="E281" t="str">
            <v>5.16 - Serviços Médico-Hospitalares, Odotonlogia e Laboratoriais</v>
          </cell>
          <cell r="F281">
            <v>47200199000165</v>
          </cell>
          <cell r="G281" t="str">
            <v>MASTERMED PE VII GESTAO MEDICAS LTDA</v>
          </cell>
          <cell r="H281" t="str">
            <v>S</v>
          </cell>
          <cell r="I281" t="str">
            <v>S</v>
          </cell>
          <cell r="J281" t="str">
            <v>306</v>
          </cell>
          <cell r="K281">
            <v>45994</v>
          </cell>
          <cell r="L281" t="str">
            <v>TDEDXU4Q</v>
          </cell>
          <cell r="M281" t="str">
            <v>2611606 - Recife - PE</v>
          </cell>
          <cell r="N281">
            <v>8150</v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05" zoomScale="80" zoomScaleNormal="80" workbookViewId="0">
      <selection activeCell="A210" sqref="A21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9767633000870</v>
      </c>
      <c r="B2" s="4" t="str">
        <f>'[1]TCE - ANEXO IV - Preencher'!C11</f>
        <v>UPA TORRÕES - CG Nº 009/2022</v>
      </c>
      <c r="C2" s="4" t="str">
        <f>'[1]TCE - ANEXO IV - Preencher'!E11</f>
        <v>1.99 - Outras Despesas com Pessoal</v>
      </c>
      <c r="D2" s="3">
        <f>'[1]TCE - ANEXO IV - Preencher'!F11</f>
        <v>28296399000119</v>
      </c>
      <c r="E2" s="5" t="str">
        <f>'[1]TCE - ANEXO IV - Preencher'!G11</f>
        <v>AVANNTE COMERCIO E SERVIÇOS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001478</v>
      </c>
      <c r="I2" s="6">
        <f>IF('[1]TCE - ANEXO IV - Preencher'!K11="","",'[1]TCE - ANEXO IV - Preencher'!K11)</f>
        <v>45986</v>
      </c>
      <c r="J2" s="5" t="str">
        <f>'[1]TCE - ANEXO IV - Preencher'!L11</f>
        <v>26251128296399000119550010000014781000299810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43294.35</v>
      </c>
    </row>
    <row r="3" spans="1:12" s="8" customFormat="1" ht="19.5" customHeight="1" x14ac:dyDescent="0.2">
      <c r="A3" s="3">
        <f>IFERROR(VLOOKUP(B3,'[1]DADOS (OCULTAR)'!$Q$3:$S$136,3,0),"")</f>
        <v>9767633000870</v>
      </c>
      <c r="B3" s="4" t="str">
        <f>'[1]TCE - ANEXO IV - Preencher'!C12</f>
        <v>UPA TORRÕES - CG Nº 009/2022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 S/A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3106200</v>
      </c>
      <c r="L3" s="7">
        <f>'[1]TCE - ANEXO IV - Preencher'!N12</f>
        <v>359.91</v>
      </c>
    </row>
    <row r="4" spans="1:12" s="8" customFormat="1" ht="19.5" customHeight="1" x14ac:dyDescent="0.2">
      <c r="A4" s="3">
        <f>IFERROR(VLOOKUP(B4,'[1]DADOS (OCULTAR)'!$Q$3:$S$136,3,0),"")</f>
        <v>9767633000870</v>
      </c>
      <c r="B4" s="4" t="str">
        <f>'[1]TCE - ANEXO IV - Preencher'!C13</f>
        <v>UPA TORRÕES - CG Nº 009/2022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10239.08</v>
      </c>
    </row>
    <row r="5" spans="1:12" s="8" customFormat="1" ht="19.5" customHeight="1" x14ac:dyDescent="0.2">
      <c r="A5" s="3">
        <f>IFERROR(VLOOKUP(B5,'[1]DADOS (OCULTAR)'!$Q$3:$S$136,3,0),"")</f>
        <v>9767633000870</v>
      </c>
      <c r="B5" s="4" t="str">
        <f>'[1]TCE - ANEXO IV - Preencher'!C14</f>
        <v>UPA TORRÕES - CG Nº 009/2022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337.17</v>
      </c>
    </row>
    <row r="6" spans="1:12" s="8" customFormat="1" ht="19.5" customHeight="1" x14ac:dyDescent="0.2">
      <c r="A6" s="3">
        <f>IFERROR(VLOOKUP(B6,'[1]DADOS (OCULTAR)'!$Q$3:$S$136,3,0),"")</f>
        <v>9767633000870</v>
      </c>
      <c r="B6" s="4" t="str">
        <f>'[1]TCE - ANEXO IV - Preencher'!C15</f>
        <v>UPA TORRÕES - CG Nº 009/2022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266.64999999999998</v>
      </c>
    </row>
    <row r="7" spans="1:12" s="8" customFormat="1" ht="19.5" customHeight="1" x14ac:dyDescent="0.2">
      <c r="A7" s="3" t="str">
        <f>IFERROR(VLOOKUP(B7,'[1]DADOS (OCULTAR)'!$Q$3:$S$136,3,0),"")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Preencher'!N19</f>
        <v>0</v>
      </c>
    </row>
    <row r="9" spans="1:12" s="8" customFormat="1" ht="19.5" customHeight="1" x14ac:dyDescent="0.2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 t="e">
        <f>'[1]TCE - ANEXO IV - Preencher'!#REF!</f>
        <v>#REF!</v>
      </c>
    </row>
    <row r="11" spans="1:12" s="8" customFormat="1" ht="19.5" customHeight="1" x14ac:dyDescent="0.2">
      <c r="A11" s="3">
        <f>IFERROR(VLOOKUP(B11,'[1]DADOS (OCULTAR)'!$Q$3:$S$136,3,0),"")</f>
        <v>9767633000870</v>
      </c>
      <c r="B11" s="4" t="str">
        <f>'[1]TCE - ANEXO IV - Preencher'!C20</f>
        <v>UPA TORRÕES - CG Nº 009/2022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APARELHAGEM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656189</v>
      </c>
      <c r="I11" s="6">
        <f>IF('[1]TCE - ANEXO IV - Preencher'!K20="","",'[1]TCE - ANEXO IV - Preencher'!K20)</f>
        <v>45965</v>
      </c>
      <c r="J11" s="5" t="str">
        <f>'[1]TCE - ANEXO IV - Preencher'!L20</f>
        <v>26251110779833000156550010006561891658214009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2160</v>
      </c>
    </row>
    <row r="12" spans="1:12" s="8" customFormat="1" ht="19.5" customHeight="1" x14ac:dyDescent="0.2">
      <c r="A12" s="3">
        <f>IFERROR(VLOOKUP(B12,'[1]DADOS (OCULTAR)'!$Q$3:$S$136,3,0),"")</f>
        <v>9767633000870</v>
      </c>
      <c r="B12" s="4" t="str">
        <f>'[1]TCE - ANEXO IV - Preencher'!C21</f>
        <v>UPA TORRÕES - CG Nº 009/2022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118135</v>
      </c>
      <c r="I12" s="6">
        <f>IF('[1]TCE - ANEXO IV - Preencher'!K21="","",'[1]TCE - ANEXO IV - Preencher'!K21)</f>
        <v>45972</v>
      </c>
      <c r="J12" s="5" t="str">
        <f>'[1]TCE - ANEXO IV - Preencher'!L21</f>
        <v>26251167729178000653550010001181351481820171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1862.5</v>
      </c>
    </row>
    <row r="13" spans="1:12" s="8" customFormat="1" ht="19.5" customHeight="1" x14ac:dyDescent="0.2">
      <c r="A13" s="3">
        <f>IFERROR(VLOOKUP(B13,'[1]DADOS (OCULTAR)'!$Q$3:$S$136,3,0),"")</f>
        <v>9767633000870</v>
      </c>
      <c r="B13" s="4" t="str">
        <f>'[1]TCE - ANEXO IV - Preencher'!C22</f>
        <v>UPA TORRÕES - CG Nº 009/2022</v>
      </c>
      <c r="C13" s="4" t="str">
        <f>'[1]TCE - ANEXO IV - Preencher'!E22</f>
        <v>3.12 - Material Hospitalar</v>
      </c>
      <c r="D13" s="3">
        <f>'[1]TCE - ANEXO IV - Preencher'!F22</f>
        <v>23680034000170</v>
      </c>
      <c r="E13" s="5" t="str">
        <f>'[1]TCE - ANEXO IV - Preencher'!G22</f>
        <v>D ARAUJO COMERCIO ATACADISTA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23670</v>
      </c>
      <c r="I13" s="6">
        <f>IF('[1]TCE - ANEXO IV - Preencher'!K22="","",'[1]TCE - ANEXO IV - Preencher'!K22)</f>
        <v>45971</v>
      </c>
      <c r="J13" s="5" t="str">
        <f>'[1]TCE - ANEXO IV - Preencher'!L22</f>
        <v>26251123680034000170550010000236701633494803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795</v>
      </c>
    </row>
    <row r="14" spans="1:12" s="8" customFormat="1" ht="19.5" customHeight="1" x14ac:dyDescent="0.2">
      <c r="A14" s="3">
        <f>IFERROR(VLOOKUP(B14,'[1]DADOS (OCULTAR)'!$Q$3:$S$136,3,0),"")</f>
        <v>9767633000870</v>
      </c>
      <c r="B14" s="4" t="str">
        <f>'[1]TCE - ANEXO IV - Preencher'!C23</f>
        <v>UPA TORRÕES - CG Nº 009/2022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246231</v>
      </c>
      <c r="I14" s="6">
        <f>IF('[1]TCE - ANEXO IV - Preencher'!K23="","",'[1]TCE - ANEXO IV - Preencher'!K23)</f>
        <v>45971</v>
      </c>
      <c r="J14" s="5" t="str">
        <f>'[1]TCE - ANEXO IV - Preencher'!L23</f>
        <v>26251108674752000140550010002462311951102450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918.12</v>
      </c>
    </row>
    <row r="15" spans="1:12" s="8" customFormat="1" ht="19.5" customHeight="1" x14ac:dyDescent="0.2">
      <c r="A15" s="3">
        <f>IFERROR(VLOOKUP(B15,'[1]DADOS (OCULTAR)'!$Q$3:$S$136,3,0),"")</f>
        <v>9767633000870</v>
      </c>
      <c r="B15" s="4" t="str">
        <f>'[1]TCE - ANEXO IV - Preencher'!C24</f>
        <v>UPA TORRÕES - CG Nº 009/2022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26036</v>
      </c>
      <c r="I15" s="6">
        <f>IF('[1]TCE - ANEXO IV - Preencher'!K24="","",'[1]TCE - ANEXO IV - Preencher'!K24)</f>
        <v>45971</v>
      </c>
      <c r="J15" s="5" t="str">
        <f>'[1]TCE - ANEXO IV - Preencher'!L24</f>
        <v>26251105932624000160550010000260361802070533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358.8</v>
      </c>
    </row>
    <row r="16" spans="1:12" s="8" customFormat="1" ht="19.5" customHeight="1" x14ac:dyDescent="0.2">
      <c r="A16" s="3">
        <f>IFERROR(VLOOKUP(B16,'[1]DADOS (OCULTAR)'!$Q$3:$S$136,3,0),"")</f>
        <v>9767633000870</v>
      </c>
      <c r="B16" s="4" t="str">
        <f>'[1]TCE - ANEXO IV - Preencher'!C25</f>
        <v>UPA TORRÕES - CG Nº 009/2022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271640</v>
      </c>
      <c r="I16" s="6">
        <f>IF('[1]TCE - ANEXO IV - Preencher'!K25="","",'[1]TCE - ANEXO IV - Preencher'!K25)</f>
        <v>45971</v>
      </c>
      <c r="J16" s="5" t="str">
        <f>'[1]TCE - ANEXO IV - Preencher'!L25</f>
        <v>26251121596736000144550010002716401401465178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306.3</v>
      </c>
    </row>
    <row r="17" spans="1:12" s="8" customFormat="1" ht="19.5" customHeight="1" x14ac:dyDescent="0.2">
      <c r="A17" s="3">
        <f>IFERROR(VLOOKUP(B17,'[1]DADOS (OCULTAR)'!$Q$3:$S$136,3,0),"")</f>
        <v>9767633000870</v>
      </c>
      <c r="B17" s="4" t="str">
        <f>'[1]TCE - ANEXO IV - Preencher'!C26</f>
        <v>UPA TORRÕES - CG Nº 009/2022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519190</v>
      </c>
      <c r="I17" s="6">
        <f>IF('[1]TCE - ANEXO IV - Preencher'!K26="","",'[1]TCE - ANEXO IV - Preencher'!K26)</f>
        <v>45972</v>
      </c>
      <c r="J17" s="5" t="str">
        <f>'[1]TCE - ANEXO IV - Preencher'!L26</f>
        <v>26251108778201000126550010005191901402935600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3187.8</v>
      </c>
    </row>
    <row r="18" spans="1:12" s="8" customFormat="1" ht="19.5" customHeight="1" x14ac:dyDescent="0.2">
      <c r="A18" s="3">
        <f>IFERROR(VLOOKUP(B18,'[1]DADOS (OCULTAR)'!$Q$3:$S$136,3,0),"")</f>
        <v>9767633000870</v>
      </c>
      <c r="B18" s="4" t="str">
        <f>'[1]TCE - ANEXO IV - Preencher'!C27</f>
        <v>UPA TORRÕES - CG Nº 009/2022</v>
      </c>
      <c r="C18" s="4" t="str">
        <f>'[1]TCE - ANEXO IV - Preencher'!E27</f>
        <v>3.12 - Material Hospitalar</v>
      </c>
      <c r="D18" s="3">
        <f>'[1]TCE - ANEXO IV - Preencher'!F27</f>
        <v>48832623000157</v>
      </c>
      <c r="E18" s="5" t="str">
        <f>'[1]TCE - ANEXO IV - Preencher'!G27</f>
        <v>MEDCORP SOCIEDADE UNIPESSOAL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675</v>
      </c>
      <c r="I18" s="6">
        <f>IF('[1]TCE - ANEXO IV - Preencher'!K27="","",'[1]TCE - ANEXO IV - Preencher'!K27)</f>
        <v>45972</v>
      </c>
      <c r="J18" s="5" t="str">
        <f>'[1]TCE - ANEXO IV - Preencher'!L27</f>
        <v>26251148832623000157550010000006751000220571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1260</v>
      </c>
    </row>
    <row r="19" spans="1:12" s="8" customFormat="1" ht="19.5" customHeight="1" x14ac:dyDescent="0.2">
      <c r="A19" s="3">
        <f>IFERROR(VLOOKUP(B19,'[1]DADOS (OCULTAR)'!$Q$3:$S$136,3,0),"")</f>
        <v>9767633000870</v>
      </c>
      <c r="B19" s="4" t="str">
        <f>'[1]TCE - ANEXO IV - Preencher'!C28</f>
        <v>UPA TORRÕES - CG Nº 009/2022</v>
      </c>
      <c r="C19" s="4" t="str">
        <f>'[1]TCE - ANEXO IV - Preencher'!E28</f>
        <v>3.12 - Material Hospitalar</v>
      </c>
      <c r="D19" s="3">
        <f>'[1]TCE - ANEXO IV - Preencher'!F28</f>
        <v>21381761000100</v>
      </c>
      <c r="E19" s="5" t="str">
        <f>'[1]TCE - ANEXO IV - Preencher'!G28</f>
        <v>SIX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83590</v>
      </c>
      <c r="I19" s="6">
        <f>IF('[1]TCE - ANEXO IV - Preencher'!K28="","",'[1]TCE - ANEXO IV - Preencher'!K28)</f>
        <v>45971</v>
      </c>
      <c r="J19" s="5" t="str">
        <f>'[1]TCE - ANEXO IV - Preencher'!L28</f>
        <v>26251121381761000100550010000835901170660674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442.8</v>
      </c>
    </row>
    <row r="20" spans="1:12" s="8" customFormat="1" ht="19.5" customHeight="1" x14ac:dyDescent="0.2">
      <c r="A20" s="3">
        <f>IFERROR(VLOOKUP(B20,'[1]DADOS (OCULTAR)'!$Q$3:$S$136,3,0),"")</f>
        <v>9767633000870</v>
      </c>
      <c r="B20" s="4" t="str">
        <f>'[1]TCE - ANEXO IV - Preencher'!C29</f>
        <v>UPA TORRÕES - CG Nº 009/2022</v>
      </c>
      <c r="C20" s="4" t="str">
        <f>'[1]TCE - ANEXO IV - Preencher'!E29</f>
        <v>3.12 - Material Hospitalar</v>
      </c>
      <c r="D20" s="3">
        <f>'[1]TCE - ANEXO IV - Preencher'!F29</f>
        <v>58426628000990</v>
      </c>
      <c r="E20" s="5" t="str">
        <f>'[1]TCE - ANEXO IV - Preencher'!G29</f>
        <v>SAMTRONIC INDUSTRIA E COMERCIO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5091</v>
      </c>
      <c r="I20" s="6">
        <f>IF('[1]TCE - ANEXO IV - Preencher'!K29="","",'[1]TCE - ANEXO IV - Preencher'!K29)</f>
        <v>45968</v>
      </c>
      <c r="J20" s="5" t="str">
        <f>'[1]TCE - ANEXO IV - Preencher'!L29</f>
        <v>26251158426628000990550010000050911444312350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2000</v>
      </c>
    </row>
    <row r="21" spans="1:12" s="8" customFormat="1" ht="19.5" customHeight="1" x14ac:dyDescent="0.2">
      <c r="A21" s="3">
        <f>IFERROR(VLOOKUP(B21,'[1]DADOS (OCULTAR)'!$Q$3:$S$136,3,0),"")</f>
        <v>9767633000870</v>
      </c>
      <c r="B21" s="4" t="str">
        <f>'[1]TCE - ANEXO IV - Preencher'!C30</f>
        <v>UPA TORRÕES - CG Nº 009/2022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656903</v>
      </c>
      <c r="I21" s="6">
        <f>IF('[1]TCE - ANEXO IV - Preencher'!K30="","",'[1]TCE - ANEXO IV - Preencher'!K30)</f>
        <v>45972</v>
      </c>
      <c r="J21" s="5" t="str">
        <f>'[1]TCE - ANEXO IV - Preencher'!L30</f>
        <v>26251110779833000156550010006569031658928000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472.14</v>
      </c>
    </row>
    <row r="22" spans="1:12" s="8" customFormat="1" ht="19.5" customHeight="1" x14ac:dyDescent="0.2">
      <c r="A22" s="3">
        <f>IFERROR(VLOOKUP(B22,'[1]DADOS (OCULTAR)'!$Q$3:$S$136,3,0),"")</f>
        <v>9767633000870</v>
      </c>
      <c r="B22" s="4" t="str">
        <f>'[1]TCE - ANEXO IV - Preencher'!C31</f>
        <v>UPA TORRÕES - CG Nº 009/2022</v>
      </c>
      <c r="C22" s="4" t="str">
        <f>'[1]TCE - ANEXO IV - Preencher'!E31</f>
        <v>3.12 - Material Hospitalar</v>
      </c>
      <c r="D22" s="3">
        <f>'[1]TCE - ANEXO IV - Preencher'!F31</f>
        <v>3817043000152</v>
      </c>
      <c r="E22" s="5" t="str">
        <f>'[1]TCE - ANEXO IV - Preencher'!G31</f>
        <v>PHARMAPLUS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87647</v>
      </c>
      <c r="I22" s="6">
        <f>IF('[1]TCE - ANEXO IV - Preencher'!K31="","",'[1]TCE - ANEXO IV - Preencher'!K31)</f>
        <v>45971</v>
      </c>
      <c r="J22" s="5" t="str">
        <f>'[1]TCE - ANEXO IV - Preencher'!L31</f>
        <v>26251103817043000152550010000876471200941070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2005.68</v>
      </c>
    </row>
    <row r="23" spans="1:12" s="8" customFormat="1" ht="19.5" customHeight="1" x14ac:dyDescent="0.2">
      <c r="A23" s="3">
        <f>IFERROR(VLOOKUP(B23,'[1]DADOS (OCULTAR)'!$Q$3:$S$136,3,0),"")</f>
        <v>9767633000870</v>
      </c>
      <c r="B23" s="4" t="str">
        <f>'[1]TCE - ANEXO IV - Preencher'!C32</f>
        <v>UPA TORRÕES - CG Nº 009/2022</v>
      </c>
      <c r="C23" s="4" t="str">
        <f>'[1]TCE - ANEXO IV - Preencher'!E32</f>
        <v>3.12 - Material Hospitalar</v>
      </c>
      <c r="D23" s="3">
        <f>'[1]TCE - ANEXO IV - Preencher'!F32</f>
        <v>21216468000198</v>
      </c>
      <c r="E23" s="5" t="str">
        <f>'[1]TCE - ANEXO IV - Preencher'!G32</f>
        <v>SANMED DISTRIBUIDORA DE PRODUTOS MEDICO-HOSPITALARES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10585</v>
      </c>
      <c r="I23" s="6">
        <f>IF('[1]TCE - ANEXO IV - Preencher'!K32="","",'[1]TCE - ANEXO IV - Preencher'!K32)</f>
        <v>45972</v>
      </c>
      <c r="J23" s="5" t="str">
        <f>'[1]TCE - ANEXO IV - Preencher'!L32</f>
        <v>26251121216468000198550010000105851314202514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400</v>
      </c>
    </row>
    <row r="24" spans="1:12" s="8" customFormat="1" ht="19.5" customHeight="1" x14ac:dyDescent="0.2">
      <c r="A24" s="3">
        <f>IFERROR(VLOOKUP(B24,'[1]DADOS (OCULTAR)'!$Q$3:$S$136,3,0),"")</f>
        <v>9767633000870</v>
      </c>
      <c r="B24" s="4" t="str">
        <f>'[1]TCE - ANEXO IV - Preencher'!C33</f>
        <v>UPA TORRÕES - CG Nº 009/2022</v>
      </c>
      <c r="C24" s="4" t="str">
        <f>'[1]TCE - ANEXO IV - Preencher'!E33</f>
        <v>3.12 - Material Hospitalar</v>
      </c>
      <c r="D24" s="3">
        <f>'[1]TCE - ANEXO IV - Preencher'!F33</f>
        <v>39500546000147</v>
      </c>
      <c r="E24" s="5" t="str">
        <f>'[1]TCE - ANEXO IV - Preencher'!G33</f>
        <v>REC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3403</v>
      </c>
      <c r="I24" s="6">
        <f>IF('[1]TCE - ANEXO IV - Preencher'!K33="","",'[1]TCE - ANEXO IV - Preencher'!K33)</f>
        <v>45973</v>
      </c>
      <c r="J24" s="5" t="str">
        <f>'[1]TCE - ANEXO IV - Preencher'!L33</f>
        <v>26251139500546000147550010000034031103811835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649</v>
      </c>
    </row>
    <row r="25" spans="1:12" s="8" customFormat="1" ht="19.5" customHeight="1" x14ac:dyDescent="0.2">
      <c r="A25" s="3">
        <f>IFERROR(VLOOKUP(B25,'[1]DADOS (OCULTAR)'!$Q$3:$S$136,3,0),"")</f>
        <v>9767633000870</v>
      </c>
      <c r="B25" s="4" t="str">
        <f>'[1]TCE - ANEXO IV - Preencher'!C34</f>
        <v>UPA TORRÕES - CG Nº 009/2022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519473</v>
      </c>
      <c r="I25" s="6">
        <f>IF('[1]TCE - ANEXO IV - Preencher'!K34="","",'[1]TCE - ANEXO IV - Preencher'!K34)</f>
        <v>45973</v>
      </c>
      <c r="J25" s="5" t="str">
        <f>'[1]TCE - ANEXO IV - Preencher'!L34</f>
        <v>26251108778201000126550010005194731608963973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2977</v>
      </c>
    </row>
    <row r="26" spans="1:12" s="8" customFormat="1" ht="19.5" customHeight="1" x14ac:dyDescent="0.2">
      <c r="A26" s="3">
        <f>IFERROR(VLOOKUP(B26,'[1]DADOS (OCULTAR)'!$Q$3:$S$136,3,0),"")</f>
        <v>9767633000870</v>
      </c>
      <c r="B26" s="4" t="str">
        <f>'[1]TCE - ANEXO IV - Preencher'!C35</f>
        <v>UPA TORRÕES - CG Nº 009/2022</v>
      </c>
      <c r="C26" s="4" t="str">
        <f>'[1]TCE - ANEXO IV - Preencher'!E35</f>
        <v>3.12 - Material Hospitalar</v>
      </c>
      <c r="D26" s="3">
        <f>'[1]TCE - ANEXO IV - Preencher'!F35</f>
        <v>4614288000145</v>
      </c>
      <c r="E26" s="5" t="str">
        <f>'[1]TCE - ANEXO IV - Preencher'!G35</f>
        <v>DISK LIFE COMERCIO DE PRODUTOS CIRURGICOS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11073</v>
      </c>
      <c r="I26" s="6">
        <f>IF('[1]TCE - ANEXO IV - Preencher'!K35="","",'[1]TCE - ANEXO IV - Preencher'!K35)</f>
        <v>45973</v>
      </c>
      <c r="J26" s="5" t="str">
        <f>'[1]TCE - ANEXO IV - Preencher'!L35</f>
        <v>26251104614288000145550010000110731725968780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4143.26</v>
      </c>
    </row>
    <row r="27" spans="1:12" s="8" customFormat="1" ht="19.5" customHeight="1" x14ac:dyDescent="0.2">
      <c r="A27" s="3">
        <f>IFERROR(VLOOKUP(B27,'[1]DADOS (OCULTAR)'!$Q$3:$S$136,3,0),"")</f>
        <v>9767633000870</v>
      </c>
      <c r="B27" s="4" t="str">
        <f>'[1]TCE - ANEXO IV - Preencher'!C36</f>
        <v>UPA TORRÕES - CG Nº 009/2022</v>
      </c>
      <c r="C27" s="4" t="str">
        <f>'[1]TCE - ANEXO IV - Preencher'!E36</f>
        <v>3.12 - Material Hospitalar</v>
      </c>
      <c r="D27" s="3">
        <f>'[1]TCE - ANEXO IV - Preencher'!F36</f>
        <v>61418042000131</v>
      </c>
      <c r="E27" s="5" t="str">
        <f>'[1]TCE - ANEXO IV - Preencher'!G36</f>
        <v>CIRURGICA FERNANDES C MAT CIR HO SO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1925076</v>
      </c>
      <c r="I27" s="6">
        <f>IF('[1]TCE - ANEXO IV - Preencher'!K36="","",'[1]TCE - ANEXO IV - Preencher'!K36)</f>
        <v>45971</v>
      </c>
      <c r="J27" s="5" t="str">
        <f>'[1]TCE - ANEXO IV - Preencher'!L36</f>
        <v>35251161418042000131550040019250761343523426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4547.17</v>
      </c>
    </row>
    <row r="28" spans="1:12" s="8" customFormat="1" ht="19.5" customHeight="1" x14ac:dyDescent="0.2">
      <c r="A28" s="3">
        <f>IFERROR(VLOOKUP(B28,'[1]DADOS (OCULTAR)'!$Q$3:$S$136,3,0),"")</f>
        <v>9767633000870</v>
      </c>
      <c r="B28" s="4" t="str">
        <f>'[1]TCE - ANEXO IV - Preencher'!C37</f>
        <v>UPA TORRÕES - CG Nº 009/2022</v>
      </c>
      <c r="C28" s="4" t="str">
        <f>'[1]TCE - ANEXO IV - Preencher'!E37</f>
        <v>3.12 - Material Hospitalar</v>
      </c>
      <c r="D28" s="3">
        <f>'[1]TCE - ANEXO IV - Preencher'!F37</f>
        <v>6065614000138</v>
      </c>
      <c r="E28" s="5" t="str">
        <f>'[1]TCE - ANEXO IV - Preencher'!G37</f>
        <v>SUPERMEDICA DISTRIB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369486</v>
      </c>
      <c r="I28" s="6">
        <f>IF('[1]TCE - ANEXO IV - Preencher'!K37="","",'[1]TCE - ANEXO IV - Preencher'!K37)</f>
        <v>45975</v>
      </c>
      <c r="J28" s="5" t="str">
        <f>'[1]TCE - ANEXO IV - Preencher'!L37</f>
        <v>52251106065614000138550010003694861253188036</v>
      </c>
      <c r="K28" s="5" t="str">
        <f>IF(F28="B",LEFT('[1]TCE - ANEXO IV - Preencher'!M37,2),IF(F28="S",LEFT('[1]TCE - ANEXO IV - Preencher'!M37,7),IF('[1]TCE - ANEXO IV - Preencher'!H37="","")))</f>
        <v>52</v>
      </c>
      <c r="L28" s="7">
        <f>'[1]TCE - ANEXO IV - Preencher'!N37</f>
        <v>1167.5</v>
      </c>
    </row>
    <row r="29" spans="1:12" s="8" customFormat="1" ht="19.5" customHeight="1" x14ac:dyDescent="0.2">
      <c r="A29" s="3">
        <f>IFERROR(VLOOKUP(B29,'[1]DADOS (OCULTAR)'!$Q$3:$S$136,3,0),"")</f>
        <v>9767633000870</v>
      </c>
      <c r="B29" s="4" t="str">
        <f>'[1]TCE - ANEXO IV - Preencher'!C38</f>
        <v>UPA TORRÕES - CG Nº 009/2022</v>
      </c>
      <c r="C29" s="4" t="str">
        <f>'[1]TCE - ANEXO IV - Preencher'!E38</f>
        <v>3.12 - Material Hospitalar</v>
      </c>
      <c r="D29" s="3">
        <f>'[1]TCE - ANEXO IV - Preencher'!F38</f>
        <v>55111043000136</v>
      </c>
      <c r="E29" s="5" t="str">
        <f>'[1]TCE - ANEXO IV - Preencher'!G38</f>
        <v>A5 DIST ATACADISTA DE PRODUTOS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3426</v>
      </c>
      <c r="I29" s="6">
        <f>IF('[1]TCE - ANEXO IV - Preencher'!K38="","",'[1]TCE - ANEXO IV - Preencher'!K38)</f>
        <v>45980</v>
      </c>
      <c r="J29" s="5" t="str">
        <f>'[1]TCE - ANEXO IV - Preencher'!L38</f>
        <v>26251155111043000136550010000034261683677678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229.44</v>
      </c>
    </row>
    <row r="30" spans="1:12" s="8" customFormat="1" ht="19.5" customHeight="1" x14ac:dyDescent="0.2">
      <c r="A30" s="3">
        <f>IFERROR(VLOOKUP(B30,'[1]DADOS (OCULTAR)'!$Q$3:$S$136,3,0),"")</f>
        <v>9767633000870</v>
      </c>
      <c r="B30" s="4" t="str">
        <f>'[1]TCE - ANEXO IV - Preencher'!C39</f>
        <v>UPA TORRÕES - CG Nº 009/2022</v>
      </c>
      <c r="C30" s="4" t="str">
        <f>'[1]TCE - ANEXO IV - Preencher'!E39</f>
        <v>3.12 - Material Hospitalar</v>
      </c>
      <c r="D30" s="3">
        <f>'[1]TCE - ANEXO IV - Preencher'!F39</f>
        <v>39500546000147</v>
      </c>
      <c r="E30" s="5" t="str">
        <f>'[1]TCE - ANEXO IV - Preencher'!G39</f>
        <v>REC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3460</v>
      </c>
      <c r="I30" s="6">
        <f>IF('[1]TCE - ANEXO IV - Preencher'!K39="","",'[1]TCE - ANEXO IV - Preencher'!K39)</f>
        <v>45978</v>
      </c>
      <c r="J30" s="5" t="str">
        <f>'[1]TCE - ANEXO IV - Preencher'!L39</f>
        <v>262511395005460001475500100000346015145242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1150</v>
      </c>
    </row>
    <row r="31" spans="1:12" s="8" customFormat="1" ht="19.5" customHeight="1" x14ac:dyDescent="0.2">
      <c r="A31" s="3">
        <f>IFERROR(VLOOKUP(B31,'[1]DADOS (OCULTAR)'!$Q$3:$S$136,3,0),"")</f>
        <v>9767633000870</v>
      </c>
      <c r="B31" s="4" t="str">
        <f>'[1]TCE - ANEXO IV - Preencher'!C40</f>
        <v>UPA TORRÕES - CG Nº 009/2022</v>
      </c>
      <c r="C31" s="4" t="str">
        <f>'[1]TCE - ANEXO IV - Preencher'!E40</f>
        <v>3.12 - Material Hospitalar</v>
      </c>
      <c r="D31" s="3">
        <f>'[1]TCE - ANEXO IV - Preencher'!F40</f>
        <v>14261377000109</v>
      </c>
      <c r="E31" s="5" t="str">
        <f>'[1]TCE - ANEXO IV - Preencher'!G40</f>
        <v xml:space="preserve">MAIS SAUDE COMERCIO DE PRODUTOS HOSPITALARES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45610</v>
      </c>
      <c r="I31" s="6">
        <f>IF('[1]TCE - ANEXO IV - Preencher'!K40="","",'[1]TCE - ANEXO IV - Preencher'!K40)</f>
        <v>45974</v>
      </c>
      <c r="J31" s="5" t="str">
        <f>'[1]TCE - ANEXO IV - Preencher'!L40</f>
        <v>28251114261377000109550010000456101177716100</v>
      </c>
      <c r="K31" s="5" t="str">
        <f>IF(F31="B",LEFT('[1]TCE - ANEXO IV - Preencher'!M40,2),IF(F31="S",LEFT('[1]TCE - ANEXO IV - Preencher'!M40,7),IF('[1]TCE - ANEXO IV - Preencher'!H40="","")))</f>
        <v>28</v>
      </c>
      <c r="L31" s="7">
        <f>'[1]TCE - ANEXO IV - Preencher'!N40</f>
        <v>1390.9</v>
      </c>
    </row>
    <row r="32" spans="1:12" s="8" customFormat="1" ht="19.5" customHeight="1" x14ac:dyDescent="0.2">
      <c r="A32" s="3">
        <f>IFERROR(VLOOKUP(B32,'[1]DADOS (OCULTAR)'!$Q$3:$S$136,3,0),"")</f>
        <v>9767633000870</v>
      </c>
      <c r="B32" s="4" t="str">
        <f>'[1]TCE - ANEXO IV - Preencher'!C41</f>
        <v>UPA TORRÕES - CG Nº 009/2022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117901</v>
      </c>
      <c r="I32" s="6">
        <f>IF('[1]TCE - ANEXO IV - Preencher'!K41="","",'[1]TCE - ANEXO IV - Preencher'!K41)</f>
        <v>45968</v>
      </c>
      <c r="J32" s="5" t="str">
        <f>'[1]TCE - ANEXO IV - Preencher'!L41</f>
        <v>26251167729178000653550010001179011255823492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1172.6500000000001</v>
      </c>
    </row>
    <row r="33" spans="1:12" s="8" customFormat="1" ht="19.5" customHeight="1" x14ac:dyDescent="0.2">
      <c r="A33" s="3">
        <f>IFERROR(VLOOKUP(B33,'[1]DADOS (OCULTAR)'!$Q$3:$S$136,3,0),"")</f>
        <v>9767633000870</v>
      </c>
      <c r="B33" s="4" t="str">
        <f>'[1]TCE - ANEXO IV - Preencher'!C42</f>
        <v>UPA TORRÕES - CG Nº 009/2022</v>
      </c>
      <c r="C33" s="4" t="str">
        <f>'[1]TCE - ANEXO IV - Preencher'!E42</f>
        <v>3.4 - Material Farmacológico</v>
      </c>
      <c r="D33" s="3">
        <f>'[1]TCE - ANEXO IV - Preencher'!F42</f>
        <v>8674752000140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246066</v>
      </c>
      <c r="I33" s="6">
        <f>IF('[1]TCE - ANEXO IV - Preencher'!K42="","",'[1]TCE - ANEXO IV - Preencher'!K42)</f>
        <v>45967</v>
      </c>
      <c r="J33" s="5" t="str">
        <f>'[1]TCE - ANEXO IV - Preencher'!L42</f>
        <v>26251108674752000140550010002460661635150606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2759</v>
      </c>
    </row>
    <row r="34" spans="1:12" s="8" customFormat="1" ht="19.5" customHeight="1" x14ac:dyDescent="0.2">
      <c r="A34" s="3">
        <f>IFERROR(VLOOKUP(B34,'[1]DADOS (OCULTAR)'!$Q$3:$S$136,3,0),"")</f>
        <v>9767633000870</v>
      </c>
      <c r="B34" s="4" t="str">
        <f>'[1]TCE - ANEXO IV - Preencher'!C43</f>
        <v>UPA TORRÕES - CG Nº 009/2022</v>
      </c>
      <c r="C34" s="4" t="str">
        <f>'[1]TCE - ANEXO IV - Preencher'!E43</f>
        <v>3.4 - Material Farmacológico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271343</v>
      </c>
      <c r="I34" s="6">
        <f>IF('[1]TCE - ANEXO IV - Preencher'!K43="","",'[1]TCE - ANEXO IV - Preencher'!K43)</f>
        <v>45967</v>
      </c>
      <c r="J34" s="5" t="str">
        <f>'[1]TCE - ANEXO IV - Preencher'!L43</f>
        <v>26251121596736000144550010002713431578486622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302.39999999999998</v>
      </c>
    </row>
    <row r="35" spans="1:12" s="8" customFormat="1" ht="19.5" customHeight="1" x14ac:dyDescent="0.2">
      <c r="A35" s="3">
        <f>IFERROR(VLOOKUP(B35,'[1]DADOS (OCULTAR)'!$Q$3:$S$136,3,0),"")</f>
        <v>9767633000870</v>
      </c>
      <c r="B35" s="4" t="str">
        <f>'[1]TCE - ANEXO IV - Preencher'!C44</f>
        <v>UPA TORRÕES - CG Nº 009/2022</v>
      </c>
      <c r="C35" s="4" t="str">
        <f>'[1]TCE - ANEXO IV - Preencher'!E44</f>
        <v>3.4 - Material Farmacológico</v>
      </c>
      <c r="D35" s="3">
        <f>'[1]TCE - ANEXO IV - Preencher'!F44</f>
        <v>35753111000153</v>
      </c>
      <c r="E35" s="5" t="str">
        <f>'[1]TCE - ANEXO IV - Preencher'!G44</f>
        <v>NORD PRODUTOS EM SAUDE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52895</v>
      </c>
      <c r="I35" s="6">
        <f>IF('[1]TCE - ANEXO IV - Preencher'!K44="","",'[1]TCE - ANEXO IV - Preencher'!K44)</f>
        <v>45967</v>
      </c>
      <c r="J35" s="5" t="str">
        <f>'[1]TCE - ANEXO IV - Preencher'!L44</f>
        <v>26251135753111000153550010000528951005535147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15780.4</v>
      </c>
    </row>
    <row r="36" spans="1:12" s="8" customFormat="1" ht="19.5" customHeight="1" x14ac:dyDescent="0.2">
      <c r="A36" s="3">
        <f>IFERROR(VLOOKUP(B36,'[1]DADOS (OCULTAR)'!$Q$3:$S$136,3,0),"")</f>
        <v>9767633000870</v>
      </c>
      <c r="B36" s="4" t="str">
        <f>'[1]TCE - ANEXO IV - Preencher'!C45</f>
        <v>UPA TORRÕES - CG Nº 009/2022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194849</v>
      </c>
      <c r="I36" s="6">
        <f>IF('[1]TCE - ANEXO IV - Preencher'!K45="","",'[1]TCE - ANEXO IV - Preencher'!K45)</f>
        <v>45967</v>
      </c>
      <c r="J36" s="5" t="str">
        <f>'[1]TCE - ANEXO IV - Preencher'!L45</f>
        <v>26251112882932000194550010001948491542931072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665</v>
      </c>
    </row>
    <row r="37" spans="1:12" s="8" customFormat="1" ht="19.5" customHeight="1" x14ac:dyDescent="0.2">
      <c r="A37" s="3">
        <f>IFERROR(VLOOKUP(B37,'[1]DADOS (OCULTAR)'!$Q$3:$S$136,3,0),"")</f>
        <v>9767633000870</v>
      </c>
      <c r="B37" s="4" t="str">
        <f>'[1]TCE - ANEXO IV - Preencher'!C46</f>
        <v>UPA TORRÕES - CG Nº 009/2022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518746</v>
      </c>
      <c r="I37" s="6">
        <f>IF('[1]TCE - ANEXO IV - Preencher'!K46="","",'[1]TCE - ANEXO IV - Preencher'!K46)</f>
        <v>45968</v>
      </c>
      <c r="J37" s="5" t="str">
        <f>'[1]TCE - ANEXO IV - Preencher'!L46</f>
        <v>26251108778201000126550010005187461300114313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14952.48</v>
      </c>
    </row>
    <row r="38" spans="1:12" s="8" customFormat="1" ht="19.5" customHeight="1" x14ac:dyDescent="0.2">
      <c r="A38" s="3">
        <f>IFERROR(VLOOKUP(B38,'[1]DADOS (OCULTAR)'!$Q$3:$S$136,3,0),"")</f>
        <v>9767633000870</v>
      </c>
      <c r="B38" s="4" t="str">
        <f>'[1]TCE - ANEXO IV - Preencher'!C47</f>
        <v>UPA TORRÕES - CG Nº 009/2022</v>
      </c>
      <c r="C38" s="4" t="str">
        <f>'[1]TCE - ANEXO IV - Preencher'!E47</f>
        <v>3.4 - Material Farmacológico</v>
      </c>
      <c r="D38" s="3">
        <f>'[1]TCE - ANEXO IV - Preencher'!F47</f>
        <v>10854165000184</v>
      </c>
      <c r="E38" s="5" t="str">
        <f>'[1]TCE - ANEXO IV - Preencher'!G47</f>
        <v>F&amp;F DIST DE PRODUTOS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342834</v>
      </c>
      <c r="I38" s="6">
        <f>IF('[1]TCE - ANEXO IV - Preencher'!K47="","",'[1]TCE - ANEXO IV - Preencher'!K47)</f>
        <v>45968</v>
      </c>
      <c r="J38" s="5" t="str">
        <f>'[1]TCE - ANEXO IV - Preencher'!L47</f>
        <v>26251110854165000184550010003428341218646029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1420</v>
      </c>
    </row>
    <row r="39" spans="1:12" s="8" customFormat="1" ht="19.5" customHeight="1" x14ac:dyDescent="0.2">
      <c r="A39" s="3">
        <f>IFERROR(VLOOKUP(B39,'[1]DADOS (OCULTAR)'!$Q$3:$S$136,3,0),"")</f>
        <v>9767633000870</v>
      </c>
      <c r="B39" s="4" t="str">
        <f>'[1]TCE - ANEXO IV - Preencher'!C48</f>
        <v>UPA TORRÕES - CG Nº 009/2022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519305</v>
      </c>
      <c r="I39" s="6">
        <f>IF('[1]TCE - ANEXO IV - Preencher'!K48="","",'[1]TCE - ANEXO IV - Preencher'!K48)</f>
        <v>45972</v>
      </c>
      <c r="J39" s="5" t="str">
        <f>'[1]TCE - ANEXO IV - Preencher'!L48</f>
        <v>26251108778201000126550010005193051293876829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1344</v>
      </c>
    </row>
    <row r="40" spans="1:12" s="8" customFormat="1" ht="19.5" customHeight="1" x14ac:dyDescent="0.2">
      <c r="A40" s="3">
        <f>IFERROR(VLOOKUP(B40,'[1]DADOS (OCULTAR)'!$Q$3:$S$136,3,0),"")</f>
        <v>9767633000870</v>
      </c>
      <c r="B40" s="4" t="str">
        <f>'[1]TCE - ANEXO IV - Preencher'!C49</f>
        <v>UPA TORRÕES - CG Nº 009/2022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118316</v>
      </c>
      <c r="I40" s="6">
        <f>IF('[1]TCE - ANEXO IV - Preencher'!K49="","",'[1]TCE - ANEXO IV - Preencher'!K49)</f>
        <v>45973</v>
      </c>
      <c r="J40" s="5" t="str">
        <f>'[1]TCE - ANEXO IV - Preencher'!L49</f>
        <v>26251167729178000653550010001183161166898513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2325</v>
      </c>
    </row>
    <row r="41" spans="1:12" s="8" customFormat="1" ht="19.5" customHeight="1" x14ac:dyDescent="0.2">
      <c r="A41" s="3">
        <f>IFERROR(VLOOKUP(B41,'[1]DADOS (OCULTAR)'!$Q$3:$S$136,3,0),"")</f>
        <v>9767633000870</v>
      </c>
      <c r="B41" s="4" t="str">
        <f>'[1]TCE - ANEXO IV - Preencher'!C50</f>
        <v>UPA TORRÕES - CG Nº 009/2022</v>
      </c>
      <c r="C41" s="4" t="str">
        <f>'[1]TCE - ANEXO IV - Preencher'!E50</f>
        <v>3.4 - Material Farmacológico</v>
      </c>
      <c r="D41" s="3">
        <f>'[1]TCE - ANEXO IV - Preencher'!F50</f>
        <v>21596736000144</v>
      </c>
      <c r="E41" s="5" t="str">
        <f>'[1]TCE - ANEXO IV - Preencher'!G50</f>
        <v>ULTRAMEGA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271767</v>
      </c>
      <c r="I41" s="6">
        <f>IF('[1]TCE - ANEXO IV - Preencher'!K50="","",'[1]TCE - ANEXO IV - Preencher'!K50)</f>
        <v>45972</v>
      </c>
      <c r="J41" s="5" t="str">
        <f>'[1]TCE - ANEXO IV - Preencher'!L50</f>
        <v>26251121596736000144550010002717671396277746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997.35</v>
      </c>
    </row>
    <row r="42" spans="1:12" s="8" customFormat="1" ht="19.5" customHeight="1" x14ac:dyDescent="0.2">
      <c r="A42" s="3">
        <f>IFERROR(VLOOKUP(B42,'[1]DADOS (OCULTAR)'!$Q$3:$S$136,3,0),"")</f>
        <v>9767633000870</v>
      </c>
      <c r="B42" s="4" t="str">
        <f>'[1]TCE - ANEXO IV - Preencher'!C51</f>
        <v>UPA TORRÕES - CG Nº 009/2022</v>
      </c>
      <c r="C42" s="4" t="str">
        <f>'[1]TCE - ANEXO IV - Preencher'!E51</f>
        <v>3.4 - Material Farmacológico</v>
      </c>
      <c r="D42" s="3">
        <f>'[1]TCE - ANEXO IV - Preencher'!F51</f>
        <v>22580510000118</v>
      </c>
      <c r="E42" s="5" t="str">
        <f>'[1]TCE - ANEXO IV - Preencher'!G51</f>
        <v>UNIFAR DISTRIBUIDORA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73781</v>
      </c>
      <c r="I42" s="6">
        <f>IF('[1]TCE - ANEXO IV - Preencher'!K51="","",'[1]TCE - ANEXO IV - Preencher'!K51)</f>
        <v>45974</v>
      </c>
      <c r="J42" s="5" t="str">
        <f>'[1]TCE - ANEXO IV - Preencher'!L51</f>
        <v>26251122580510000118550010000737811000627048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797.6</v>
      </c>
    </row>
    <row r="43" spans="1:12" s="8" customFormat="1" ht="19.5" customHeight="1" x14ac:dyDescent="0.2">
      <c r="A43" s="3">
        <f>IFERROR(VLOOKUP(B43,'[1]DADOS (OCULTAR)'!$Q$3:$S$136,3,0),"")</f>
        <v>9767633000870</v>
      </c>
      <c r="B43" s="4" t="str">
        <f>'[1]TCE - ANEXO IV - Preencher'!C52</f>
        <v>UPA TORRÕES - CG Nº 009/2022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87524</v>
      </c>
      <c r="I43" s="6">
        <f>IF('[1]TCE - ANEXO IV - Preencher'!K52="","",'[1]TCE - ANEXO IV - Preencher'!K52)</f>
        <v>45968</v>
      </c>
      <c r="J43" s="5" t="str">
        <f>'[1]TCE - ANEXO IV - Preencher'!L52</f>
        <v>26251103817043000152550010000875241612351033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540</v>
      </c>
    </row>
    <row r="44" spans="1:12" s="8" customFormat="1" ht="19.5" customHeight="1" x14ac:dyDescent="0.2">
      <c r="A44" s="3">
        <f>IFERROR(VLOOKUP(B44,'[1]DADOS (OCULTAR)'!$Q$3:$S$136,3,0),"")</f>
        <v>9767633000870</v>
      </c>
      <c r="B44" s="4" t="str">
        <f>'[1]TCE - ANEXO IV - Preencher'!C53</f>
        <v>UPA TORRÕES - CG Nº 009/2022</v>
      </c>
      <c r="C44" s="4" t="str">
        <f>'[1]TCE - ANEXO IV - Preencher'!E53</f>
        <v>3.4 - Material Farmacológico</v>
      </c>
      <c r="D44" s="3">
        <f>'[1]TCE - ANEXO IV - Preencher'!F53</f>
        <v>3817043000152</v>
      </c>
      <c r="E44" s="5" t="str">
        <f>'[1]TCE - ANEXO IV - Preencher'!G53</f>
        <v>PHARMAPLUS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87525</v>
      </c>
      <c r="I44" s="6">
        <f>IF('[1]TCE - ANEXO IV - Preencher'!K53="","",'[1]TCE - ANEXO IV - Preencher'!K53)</f>
        <v>45968</v>
      </c>
      <c r="J44" s="5" t="str">
        <f>'[1]TCE - ANEXO IV - Preencher'!L53</f>
        <v>26251103817043000152550010000875251145201179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2780.67</v>
      </c>
    </row>
    <row r="45" spans="1:12" s="8" customFormat="1" ht="19.5" customHeight="1" x14ac:dyDescent="0.2">
      <c r="A45" s="3">
        <f>IFERROR(VLOOKUP(B45,'[1]DADOS (OCULTAR)'!$Q$3:$S$136,3,0),"")</f>
        <v>9767633000870</v>
      </c>
      <c r="B45" s="4" t="str">
        <f>'[1]TCE - ANEXO IV - Preencher'!C54</f>
        <v>UPA TORRÕES - CG Nº 009/2022</v>
      </c>
      <c r="C45" s="4" t="str">
        <f>'[1]TCE - ANEXO IV - Preencher'!E54</f>
        <v>3.4 - Material Farmacológico</v>
      </c>
      <c r="D45" s="3">
        <f>'[1]TCE - ANEXO IV - Preencher'!F54</f>
        <v>3817043000152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87526</v>
      </c>
      <c r="I45" s="6">
        <f>IF('[1]TCE - ANEXO IV - Preencher'!K54="","",'[1]TCE - ANEXO IV - Preencher'!K54)</f>
        <v>45968</v>
      </c>
      <c r="J45" s="5" t="str">
        <f>'[1]TCE - ANEXO IV - Preencher'!L54</f>
        <v>26251103817043000152550010000875261111421386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655.04999999999995</v>
      </c>
    </row>
    <row r="46" spans="1:12" s="8" customFormat="1" ht="19.5" customHeight="1" x14ac:dyDescent="0.2">
      <c r="A46" s="3">
        <f>IFERROR(VLOOKUP(B46,'[1]DADOS (OCULTAR)'!$Q$3:$S$136,3,0),"")</f>
        <v>9767633000870</v>
      </c>
      <c r="B46" s="4" t="str">
        <f>'[1]TCE - ANEXO IV - Preencher'!C55</f>
        <v>UPA TORRÕES - CG Nº 009/2022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 LOBATO COM E REP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104709</v>
      </c>
      <c r="I46" s="6">
        <f>IF('[1]TCE - ANEXO IV - Preencher'!K55="","",'[1]TCE - ANEXO IV - Preencher'!K55)</f>
        <v>45978</v>
      </c>
      <c r="J46" s="5" t="str">
        <f>'[1]TCE - ANEXO IV - Preencher'!L55</f>
        <v>26251109007162000126550010001047091881896735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240</v>
      </c>
    </row>
    <row r="47" spans="1:12" s="8" customFormat="1" ht="19.5" customHeight="1" x14ac:dyDescent="0.2">
      <c r="A47" s="3">
        <f>IFERROR(VLOOKUP(B47,'[1]DADOS (OCULTAR)'!$Q$3:$S$136,3,0),"")</f>
        <v>9767633000870</v>
      </c>
      <c r="B47" s="4" t="str">
        <f>'[1]TCE - ANEXO IV - Preencher'!C56</f>
        <v>UPA TORRÕES - CG Nº 009/2022</v>
      </c>
      <c r="C47" s="4" t="str">
        <f>'[1]TCE - ANEXO IV - Preencher'!E56</f>
        <v>3.4 - Material Farmacológico</v>
      </c>
      <c r="D47" s="3">
        <f>'[1]TCE - ANEXO IV - Preencher'!F56</f>
        <v>67729178000653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118747</v>
      </c>
      <c r="I47" s="6">
        <f>IF('[1]TCE - ANEXO IV - Preencher'!K56="","",'[1]TCE - ANEXO IV - Preencher'!K56)</f>
        <v>45978</v>
      </c>
      <c r="J47" s="5" t="str">
        <f>'[1]TCE - ANEXO IV - Preencher'!L56</f>
        <v>26251167729178000653550010001187471345618483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1680</v>
      </c>
    </row>
    <row r="48" spans="1:12" s="8" customFormat="1" ht="19.5" customHeight="1" x14ac:dyDescent="0.2">
      <c r="A48" s="3">
        <f>IFERROR(VLOOKUP(B48,'[1]DADOS (OCULTAR)'!$Q$3:$S$136,3,0),"")</f>
        <v>9767633000870</v>
      </c>
      <c r="B48" s="4" t="str">
        <f>'[1]TCE - ANEXO IV - Preencher'!C57</f>
        <v>UPA TORRÕES - CG Nº 009/2022</v>
      </c>
      <c r="C48" s="4" t="str">
        <f>'[1]TCE - ANEXO IV - Preencher'!E57</f>
        <v>3.4 - Material Farmacológico</v>
      </c>
      <c r="D48" s="3">
        <f>'[1]TCE - ANEXO IV - Preencher'!F57</f>
        <v>21939878000167</v>
      </c>
      <c r="E48" s="5" t="str">
        <f>'[1]TCE - ANEXO IV - Preencher'!G57</f>
        <v>BEM ESTAR PRODUTOS FARMACEUTICOS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12135</v>
      </c>
      <c r="I48" s="6">
        <f>IF('[1]TCE - ANEXO IV - Preencher'!K57="","",'[1]TCE - ANEXO IV - Preencher'!K57)</f>
        <v>45974</v>
      </c>
      <c r="J48" s="5" t="str">
        <f>'[1]TCE - ANEXO IV - Preencher'!L57</f>
        <v>26251121939878000167550010000121351141600001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1042.3499999999999</v>
      </c>
    </row>
    <row r="49" spans="1:12" s="8" customFormat="1" ht="19.5" customHeight="1" x14ac:dyDescent="0.2">
      <c r="A49" s="3">
        <f>IFERROR(VLOOKUP(B49,'[1]DADOS (OCULTAR)'!$Q$3:$S$136,3,0),"")</f>
        <v>9767633000870</v>
      </c>
      <c r="B49" s="4" t="str">
        <f>'[1]TCE - ANEXO IV - Preencher'!C58</f>
        <v>UPA TORRÕES - CG Nº 009/2022</v>
      </c>
      <c r="C49" s="4" t="str">
        <f>'[1]TCE - ANEXO IV - Preencher'!E58</f>
        <v>3.4 - Material Farmacológico</v>
      </c>
      <c r="D49" s="3">
        <f>'[1]TCE - ANEXO IV - Preencher'!F58</f>
        <v>21596736000144</v>
      </c>
      <c r="E49" s="5" t="str">
        <f>'[1]TCE - ANEXO IV - Preencher'!G58</f>
        <v>ULTRAMEGA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272480</v>
      </c>
      <c r="I49" s="6">
        <f>IF('[1]TCE - ANEXO IV - Preencher'!K58="","",'[1]TCE - ANEXO IV - Preencher'!K58)</f>
        <v>45978</v>
      </c>
      <c r="J49" s="5" t="str">
        <f>'[1]TCE - ANEXO IV - Preencher'!L58</f>
        <v>26251121596736000144550010002724801923927806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1034.21</v>
      </c>
    </row>
    <row r="50" spans="1:12" s="8" customFormat="1" ht="19.5" customHeight="1" x14ac:dyDescent="0.2">
      <c r="A50" s="3">
        <f>IFERROR(VLOOKUP(B50,'[1]DADOS (OCULTAR)'!$Q$3:$S$136,3,0),"")</f>
        <v>9767633000870</v>
      </c>
      <c r="B50" s="4" t="str">
        <f>'[1]TCE - ANEXO IV - Preencher'!C59</f>
        <v>UPA TORRÕES - CG Nº 009/2022</v>
      </c>
      <c r="C50" s="4" t="str">
        <f>'[1]TCE - ANEXO IV - Preencher'!E59</f>
        <v>3.4 - Material Farmacológico</v>
      </c>
      <c r="D50" s="3">
        <f>'[1]TCE - ANEXO IV - Preencher'!F59</f>
        <v>21381761000100</v>
      </c>
      <c r="E50" s="5" t="str">
        <f>'[1]TCE - ANEXO IV - Preencher'!G59</f>
        <v>SIX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83923</v>
      </c>
      <c r="I50" s="6">
        <f>IF('[1]TCE - ANEXO IV - Preencher'!K59="","",'[1]TCE - ANEXO IV - Preencher'!K59)</f>
        <v>45980</v>
      </c>
      <c r="J50" s="5" t="str">
        <f>'[1]TCE - ANEXO IV - Preencher'!L59</f>
        <v>26251121381761000100550010000839231822515556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484.47</v>
      </c>
    </row>
    <row r="51" spans="1:12" s="8" customFormat="1" ht="19.5" customHeight="1" x14ac:dyDescent="0.2">
      <c r="A51" s="3">
        <f>IFERROR(VLOOKUP(B51,'[1]DADOS (OCULTAR)'!$Q$3:$S$136,3,0),"")</f>
        <v>9767633000870</v>
      </c>
      <c r="B51" s="4" t="str">
        <f>'[1]TCE - ANEXO IV - Preencher'!C60</f>
        <v>UPA TORRÕES - CG Nº 009/2022</v>
      </c>
      <c r="C51" s="4" t="str">
        <f>'[1]TCE - ANEXO IV - Preencher'!E60</f>
        <v>3.11 - Material Laboratorial</v>
      </c>
      <c r="D51" s="3">
        <f>'[1]TCE - ANEXO IV - Preencher'!F60</f>
        <v>18271934000123</v>
      </c>
      <c r="E51" s="5" t="str">
        <f>'[1]TCE - ANEXO IV - Preencher'!G60</f>
        <v>NOVA BIOMEDICAL DIAGNOSTICOS MEDICOS E BIOTECNOLOGIA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59863</v>
      </c>
      <c r="I51" s="6">
        <f>IF('[1]TCE - ANEXO IV - Preencher'!K60="","",'[1]TCE - ANEXO IV - Preencher'!K60)</f>
        <v>45965</v>
      </c>
      <c r="J51" s="5" t="str">
        <f>'[1]TCE - ANEXO IV - Preencher'!L60</f>
        <v>31251118271934000123550010000598631106737088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4815</v>
      </c>
    </row>
    <row r="52" spans="1:12" s="8" customFormat="1" ht="19.5" customHeight="1" x14ac:dyDescent="0.2">
      <c r="A52" s="3">
        <f>IFERROR(VLOOKUP(B52,'[1]DADOS (OCULTAR)'!$Q$3:$S$136,3,0),"")</f>
        <v>9767633000870</v>
      </c>
      <c r="B52" s="4" t="str">
        <f>'[1]TCE - ANEXO IV - Preencher'!C61</f>
        <v>UPA TORRÕES - CG Nº 009/2022</v>
      </c>
      <c r="C52" s="4" t="str">
        <f>'[1]TCE - ANEXO IV - Preencher'!E61</f>
        <v>3.7 - Material de Limpeza e Produtos de Hgienização</v>
      </c>
      <c r="D52" s="3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118135</v>
      </c>
      <c r="I52" s="6">
        <f>IF('[1]TCE - ANEXO IV - Preencher'!K61="","",'[1]TCE - ANEXO IV - Preencher'!K61)</f>
        <v>45972</v>
      </c>
      <c r="J52" s="5" t="str">
        <f>'[1]TCE - ANEXO IV - Preencher'!L61</f>
        <v>26251167729178000653550010001181351481820171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637.20000000000005</v>
      </c>
    </row>
    <row r="53" spans="1:12" s="8" customFormat="1" ht="19.5" customHeight="1" x14ac:dyDescent="0.2">
      <c r="A53" s="3">
        <f>IFERROR(VLOOKUP(B53,'[1]DADOS (OCULTAR)'!$Q$3:$S$136,3,0),"")</f>
        <v>9767633000870</v>
      </c>
      <c r="B53" s="4" t="str">
        <f>'[1]TCE - ANEXO IV - Preencher'!C62</f>
        <v>UPA TORRÕES - CG Nº 009/2022</v>
      </c>
      <c r="C53" s="4" t="str">
        <f>'[1]TCE - ANEXO IV - Preencher'!E62</f>
        <v>3.7 - Material de Limpeza e Produtos de Hgienização</v>
      </c>
      <c r="D53" s="3">
        <f>'[1]TCE - ANEXO IV - Preencher'!F62</f>
        <v>8674752000140</v>
      </c>
      <c r="E53" s="5" t="str">
        <f>'[1]TCE - ANEXO IV - Preencher'!G62</f>
        <v>CIRURGICA 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246231</v>
      </c>
      <c r="I53" s="6">
        <f>IF('[1]TCE - ANEXO IV - Preencher'!K62="","",'[1]TCE - ANEXO IV - Preencher'!K62)</f>
        <v>45971</v>
      </c>
      <c r="J53" s="5" t="str">
        <f>'[1]TCE - ANEXO IV - Preencher'!L62</f>
        <v>26251108674752000140550010002462311951102450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290</v>
      </c>
    </row>
    <row r="54" spans="1:12" s="8" customFormat="1" ht="19.5" customHeight="1" x14ac:dyDescent="0.2">
      <c r="A54" s="3">
        <f>IFERROR(VLOOKUP(B54,'[1]DADOS (OCULTAR)'!$Q$3:$S$136,3,0),"")</f>
        <v>9767633000870</v>
      </c>
      <c r="B54" s="4" t="str">
        <f>'[1]TCE - ANEXO IV - Preencher'!C63</f>
        <v>UPA TORRÕES - CG Nº 009/2022</v>
      </c>
      <c r="C54" s="4" t="str">
        <f>'[1]TCE - ANEXO IV - Preencher'!E63</f>
        <v>3.7 - Material de Limpeza e Produtos de Hgienização</v>
      </c>
      <c r="D54" s="3">
        <f>'[1]TCE - ANEXO IV - Preencher'!F63</f>
        <v>3817043000152</v>
      </c>
      <c r="E54" s="5" t="str">
        <f>'[1]TCE - ANEXO IV - Preencher'!G63</f>
        <v>PHARMAPLUS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87647</v>
      </c>
      <c r="I54" s="6">
        <f>IF('[1]TCE - ANEXO IV - Preencher'!K63="","",'[1]TCE - ANEXO IV - Preencher'!K63)</f>
        <v>45971</v>
      </c>
      <c r="J54" s="5" t="str">
        <f>'[1]TCE - ANEXO IV - Preencher'!L63</f>
        <v>26251103817043000152550010000876471200941070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59.76</v>
      </c>
    </row>
    <row r="55" spans="1:12" s="8" customFormat="1" ht="19.5" customHeight="1" x14ac:dyDescent="0.2">
      <c r="A55" s="3">
        <f>IFERROR(VLOOKUP(B55,'[1]DADOS (OCULTAR)'!$Q$3:$S$136,3,0),"")</f>
        <v>9767633000870</v>
      </c>
      <c r="B55" s="4" t="str">
        <f>'[1]TCE - ANEXO IV - Preencher'!C64</f>
        <v>UPA TORRÕES - CG Nº 009/2022</v>
      </c>
      <c r="C55" s="4" t="str">
        <f>'[1]TCE - ANEXO IV - Preencher'!E64</f>
        <v>3.7 - Material de Limpeza e Produtos de Hgienização</v>
      </c>
      <c r="D55" s="3">
        <f>'[1]TCE - ANEXO IV - Preencher'!F64</f>
        <v>61418042000131</v>
      </c>
      <c r="E55" s="5" t="str">
        <f>'[1]TCE - ANEXO IV - Preencher'!G64</f>
        <v>CIRURGICA FERNANDES C MAT CIR HO SO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1925076</v>
      </c>
      <c r="I55" s="6">
        <f>IF('[1]TCE - ANEXO IV - Preencher'!K64="","",'[1]TCE - ANEXO IV - Preencher'!K64)</f>
        <v>45971</v>
      </c>
      <c r="J55" s="5" t="str">
        <f>'[1]TCE - ANEXO IV - Preencher'!L64</f>
        <v>35251161418042000131550040019250761343523426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570</v>
      </c>
    </row>
    <row r="56" spans="1:12" s="8" customFormat="1" ht="19.5" customHeight="1" x14ac:dyDescent="0.2">
      <c r="A56" s="3">
        <f>IFERROR(VLOOKUP(B56,'[1]DADOS (OCULTAR)'!$Q$3:$S$136,3,0),"")</f>
        <v>9767633000870</v>
      </c>
      <c r="B56" s="4" t="str">
        <f>'[1]TCE - ANEXO IV - Preencher'!C65</f>
        <v>UPA TORRÕES - CG Nº 009/2022</v>
      </c>
      <c r="C56" s="4" t="str">
        <f>'[1]TCE - ANEXO IV - Preencher'!E65</f>
        <v>3.7 - Material de Limpeza e Produtos de Hgienização</v>
      </c>
      <c r="D56" s="3">
        <f>'[1]TCE - ANEXO IV - Preencher'!F65</f>
        <v>14261377000109</v>
      </c>
      <c r="E56" s="5" t="str">
        <f>'[1]TCE - ANEXO IV - Preencher'!G65</f>
        <v xml:space="preserve">MAIS SAUDE COMERCIO DE PRODUTOS HOSPITALARES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45610</v>
      </c>
      <c r="I56" s="6">
        <f>IF('[1]TCE - ANEXO IV - Preencher'!K65="","",'[1]TCE - ANEXO IV - Preencher'!K65)</f>
        <v>45974</v>
      </c>
      <c r="J56" s="5" t="str">
        <f>'[1]TCE - ANEXO IV - Preencher'!L65</f>
        <v>28251114261377000109550010000456101177716100</v>
      </c>
      <c r="K56" s="5" t="str">
        <f>IF(F56="B",LEFT('[1]TCE - ANEXO IV - Preencher'!M65,2),IF(F56="S",LEFT('[1]TCE - ANEXO IV - Preencher'!M65,7),IF('[1]TCE - ANEXO IV - Preencher'!H65="","")))</f>
        <v>28</v>
      </c>
      <c r="L56" s="7">
        <f>'[1]TCE - ANEXO IV - Preencher'!N65</f>
        <v>872.04</v>
      </c>
    </row>
    <row r="57" spans="1:12" s="8" customFormat="1" ht="19.5" customHeight="1" x14ac:dyDescent="0.2">
      <c r="A57" s="3">
        <f>IFERROR(VLOOKUP(B57,'[1]DADOS (OCULTAR)'!$Q$3:$S$136,3,0),"")</f>
        <v>9767633000870</v>
      </c>
      <c r="B57" s="4" t="str">
        <f>'[1]TCE - ANEXO IV - Preencher'!C66</f>
        <v>UPA TORRÕES - CG Nº 009/2022</v>
      </c>
      <c r="C57" s="4" t="str">
        <f>'[1]TCE - ANEXO IV - Preencher'!E66</f>
        <v>3.7 - Material de Limpeza e Produtos de Hgienização</v>
      </c>
      <c r="D57" s="3">
        <f>'[1]TCE - ANEXO IV - Preencher'!F66</f>
        <v>8014460000180</v>
      </c>
      <c r="E57" s="5" t="str">
        <f>'[1]TCE - ANEXO IV - Preencher'!G66</f>
        <v>VANPEL MAT. DE ESCRITÓRIO E INFORMATICA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70747</v>
      </c>
      <c r="I57" s="6">
        <f>IF('[1]TCE - ANEXO IV - Preencher'!K66="","",'[1]TCE - ANEXO IV - Preencher'!K66)</f>
        <v>45978</v>
      </c>
      <c r="J57" s="5" t="str">
        <f>'[1]TCE - ANEXO IV - Preencher'!L66</f>
        <v>26251108014460000180550010000707471001539439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745.2</v>
      </c>
    </row>
    <row r="58" spans="1:12" s="8" customFormat="1" ht="19.5" customHeight="1" x14ac:dyDescent="0.2">
      <c r="A58" s="3">
        <f>IFERROR(VLOOKUP(B58,'[1]DADOS (OCULTAR)'!$Q$3:$S$136,3,0),"")</f>
        <v>9767633000870</v>
      </c>
      <c r="B58" s="4" t="str">
        <f>'[1]TCE - ANEXO IV - Preencher'!C67</f>
        <v>UPA TORRÕES - CG Nº 009/2022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13486</v>
      </c>
      <c r="I58" s="6">
        <f>IF('[1]TCE - ANEXO IV - Preencher'!K67="","",'[1]TCE - ANEXO IV - Preencher'!K67)</f>
        <v>45969</v>
      </c>
      <c r="J58" s="5" t="str">
        <f>'[1]TCE - ANEXO IV - Preencher'!L67</f>
        <v>26251124380578002041556030000134861920844252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315.18</v>
      </c>
    </row>
    <row r="59" spans="1:12" s="8" customFormat="1" ht="19.5" customHeight="1" x14ac:dyDescent="0.2">
      <c r="A59" s="3">
        <f>IFERROR(VLOOKUP(B59,'[1]DADOS (OCULTAR)'!$Q$3:$S$136,3,0),"")</f>
        <v>9767633000870</v>
      </c>
      <c r="B59" s="4" t="str">
        <f>'[1]TCE - ANEXO IV - Preencher'!C68</f>
        <v>UPA TORRÕES - CG Nº 009/2022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818</v>
      </c>
      <c r="I59" s="6">
        <f>IF('[1]TCE - ANEXO IV - Preencher'!K68="","",'[1]TCE - ANEXO IV - Preencher'!K68)</f>
        <v>45965</v>
      </c>
      <c r="J59" s="5" t="str">
        <f>'[1]TCE - ANEXO IV - Preencher'!L68</f>
        <v>26251124380578002203556140000008181866868480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3941.8</v>
      </c>
    </row>
    <row r="60" spans="1:12" s="8" customFormat="1" ht="19.5" customHeight="1" x14ac:dyDescent="0.2">
      <c r="A60" s="3">
        <f>IFERROR(VLOOKUP(B60,'[1]DADOS (OCULTAR)'!$Q$3:$S$136,3,0),"")</f>
        <v>9767633000870</v>
      </c>
      <c r="B60" s="4" t="str">
        <f>'[1]TCE - ANEXO IV - Preencher'!C69</f>
        <v>UPA TORRÕES - CG Nº 009/2022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WHHITE MARTINS GASES INDUSTRIAIS DO NORDESTE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8670</v>
      </c>
      <c r="I60" s="6">
        <f>IF('[1]TCE - ANEXO IV - Preencher'!K69="","",'[1]TCE - ANEXO IV - Preencher'!K69)</f>
        <v>45960</v>
      </c>
      <c r="J60" s="5" t="str">
        <f>'[1]TCE - ANEXO IV - Preencher'!L69</f>
        <v>26251024380578002041556000000086701608511119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429.03</v>
      </c>
    </row>
    <row r="61" spans="1:12" s="8" customFormat="1" ht="19.5" customHeight="1" x14ac:dyDescent="0.2">
      <c r="A61" s="3">
        <f>IFERROR(VLOOKUP(B61,'[1]DADOS (OCULTAR)'!$Q$3:$S$136,3,0),"")</f>
        <v>9767633000870</v>
      </c>
      <c r="B61" s="4" t="str">
        <f>'[1]TCE - ANEXO IV - Preencher'!C70</f>
        <v>UPA TORRÕES - CG Nº 009/2022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WHHITE MARTINS GASES INDUSTRIAIS DO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8693</v>
      </c>
      <c r="I61" s="6">
        <f>IF('[1]TCE - ANEXO IV - Preencher'!K70="","",'[1]TCE - ANEXO IV - Preencher'!K70)</f>
        <v>45964</v>
      </c>
      <c r="J61" s="5" t="str">
        <f>'[1]TCE - ANEXO IV - Preencher'!L70</f>
        <v>26251124380578002041556000000086931836167569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630.36</v>
      </c>
    </row>
    <row r="62" spans="1:12" s="8" customFormat="1" ht="19.5" customHeight="1" x14ac:dyDescent="0.2">
      <c r="A62" s="3">
        <f>IFERROR(VLOOKUP(B62,'[1]DADOS (OCULTAR)'!$Q$3:$S$136,3,0),"")</f>
        <v>9767633000870</v>
      </c>
      <c r="B62" s="4" t="str">
        <f>'[1]TCE - ANEXO IV - Preencher'!C71</f>
        <v>UPA TORRÕES - CG Nº 009/2022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WHHITE MARTINS GASES INDUSTRIAIS DO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13556</v>
      </c>
      <c r="I62" s="6">
        <f>IF('[1]TCE - ANEXO IV - Preencher'!K71="","",'[1]TCE - ANEXO IV - Preencher'!K71)</f>
        <v>45979</v>
      </c>
      <c r="J62" s="5" t="str">
        <f>'[1]TCE - ANEXO IV - Preencher'!L71</f>
        <v>26251124380578002041556030000135561130524872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315.18</v>
      </c>
    </row>
    <row r="63" spans="1:12" s="8" customFormat="1" ht="19.5" customHeight="1" x14ac:dyDescent="0.2">
      <c r="A63" s="3">
        <f>IFERROR(VLOOKUP(B63,'[1]DADOS (OCULTAR)'!$Q$3:$S$136,3,0),"")</f>
        <v>9767633000870</v>
      </c>
      <c r="B63" s="4" t="str">
        <f>'[1]TCE - ANEXO IV - Preencher'!C72</f>
        <v>UPA TORRÕES - CG Nº 009/2022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WHHITE MARTINS GASES INDUSTRIAIS DO NORDESTE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13530</v>
      </c>
      <c r="I63" s="6">
        <f>IF('[1]TCE - ANEXO IV - Preencher'!K72="","",'[1]TCE - ANEXO IV - Preencher'!K72)</f>
        <v>45975</v>
      </c>
      <c r="J63" s="5" t="str">
        <f>'[1]TCE - ANEXO IV - Preencher'!L72</f>
        <v>26251124380578002041556030000135301688091262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157.59</v>
      </c>
    </row>
    <row r="64" spans="1:12" s="8" customFormat="1" ht="19.5" customHeight="1" x14ac:dyDescent="0.2">
      <c r="A64" s="3">
        <f>IFERROR(VLOOKUP(B64,'[1]DADOS (OCULTAR)'!$Q$3:$S$136,3,0),"")</f>
        <v>9767633000870</v>
      </c>
      <c r="B64" s="4" t="str">
        <f>'[1]TCE - ANEXO IV - Preencher'!C73</f>
        <v>UPA TORRÕES - CG Nº 009/2022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WHHITE MARTINS GASES INDUSTRIAIS DO NORDESTE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13579</v>
      </c>
      <c r="I64" s="6">
        <f>IF('[1]TCE - ANEXO IV - Preencher'!K73="","",'[1]TCE - ANEXO IV - Preencher'!K73)</f>
        <v>45981</v>
      </c>
      <c r="J64" s="5" t="str">
        <f>'[1]TCE - ANEXO IV - Preencher'!L73</f>
        <v>26251124380578002041556030000135791996621913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315.18</v>
      </c>
    </row>
    <row r="65" spans="1:12" s="8" customFormat="1" ht="19.5" customHeight="1" x14ac:dyDescent="0.2">
      <c r="A65" s="3">
        <f>IFERROR(VLOOKUP(B65,'[1]DADOS (OCULTAR)'!$Q$3:$S$136,3,0),"")</f>
        <v>9767633000870</v>
      </c>
      <c r="B65" s="4" t="str">
        <f>'[1]TCE - ANEXO IV - Preencher'!C74</f>
        <v>UPA TORRÕES - CG Nº 009/2022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WHHITE MARTINS GASES INDUSTRIAIS DO NORDESTE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1847</v>
      </c>
      <c r="I65" s="6">
        <f>IF('[1]TCE - ANEXO IV - Preencher'!K74="","",'[1]TCE - ANEXO IV - Preencher'!K74)</f>
        <v>45977</v>
      </c>
      <c r="J65" s="5" t="str">
        <f>'[1]TCE - ANEXO IV - Preencher'!L74</f>
        <v>26251124380578002041556070000018471613809189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157.59</v>
      </c>
    </row>
    <row r="66" spans="1:12" s="8" customFormat="1" ht="19.5" customHeight="1" x14ac:dyDescent="0.2">
      <c r="A66" s="3">
        <f>IFERROR(VLOOKUP(B66,'[1]DADOS (OCULTAR)'!$Q$3:$S$136,3,0),"")</f>
        <v>9767633000870</v>
      </c>
      <c r="B66" s="4" t="str">
        <f>'[1]TCE - ANEXO IV - Preencher'!C75</f>
        <v>UPA TORRÕES - CG Nº 009/2022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WHHITE MARTINS GASES INDUSTRIAIS DO NORDESTE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8756</v>
      </c>
      <c r="I66" s="6">
        <f>IF('[1]TCE - ANEXO IV - Preencher'!K75="","",'[1]TCE - ANEXO IV - Preencher'!K75)</f>
        <v>45978</v>
      </c>
      <c r="J66" s="5" t="str">
        <f>'[1]TCE - ANEXO IV - Preencher'!L75</f>
        <v>26251124380578002041556000000087561798273710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315.18</v>
      </c>
    </row>
    <row r="67" spans="1:12" s="8" customFormat="1" ht="19.5" customHeight="1" x14ac:dyDescent="0.2">
      <c r="A67" s="3">
        <f>IFERROR(VLOOKUP(B67,'[1]DADOS (OCULTAR)'!$Q$3:$S$136,3,0),"")</f>
        <v>9767633000870</v>
      </c>
      <c r="B67" s="4" t="str">
        <f>'[1]TCE - ANEXO IV - Preencher'!C76</f>
        <v>UPA TORRÕES - CG Nº 009/2022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WHHITE MARTINS GASES INDUSTRIAIS DO NORDESTE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966</v>
      </c>
      <c r="I67" s="6">
        <f>IF('[1]TCE - ANEXO IV - Preencher'!K76="","",'[1]TCE - ANEXO IV - Preencher'!K76)</f>
        <v>45976</v>
      </c>
      <c r="J67" s="5" t="str">
        <f>'[1]TCE - ANEXO IV - Preencher'!L76</f>
        <v>26251124380578002203556250000009661787096501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4359.5200000000004</v>
      </c>
    </row>
    <row r="68" spans="1:12" s="8" customFormat="1" ht="19.5" customHeight="1" x14ac:dyDescent="0.2">
      <c r="A68" s="3">
        <f>IFERROR(VLOOKUP(B68,'[1]DADOS (OCULTAR)'!$Q$3:$S$136,3,0),"")</f>
        <v>9767633000870</v>
      </c>
      <c r="B68" s="4" t="str">
        <f>'[1]TCE - ANEXO IV - Preencher'!C77</f>
        <v>UPA TORRÕES - CG Nº 009/2022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WHHITE MARTINS GASES INDUSTRIAIS DO NORDESTE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8796</v>
      </c>
      <c r="I68" s="6">
        <f>IF('[1]TCE - ANEXO IV - Preencher'!K77="","",'[1]TCE - ANEXO IV - Preencher'!K77)</f>
        <v>45986</v>
      </c>
      <c r="J68" s="5" t="str">
        <f>'[1]TCE - ANEXO IV - Preencher'!L77</f>
        <v>26251124380578002041556000000087961791976002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315.18</v>
      </c>
    </row>
    <row r="69" spans="1:12" s="8" customFormat="1" ht="19.5" customHeight="1" x14ac:dyDescent="0.2">
      <c r="A69" s="3">
        <f>IFERROR(VLOOKUP(B69,'[1]DADOS (OCULTAR)'!$Q$3:$S$136,3,0),"")</f>
        <v>9767633000870</v>
      </c>
      <c r="B69" s="4" t="str">
        <f>'[1]TCE - ANEXO IV - Preencher'!C78</f>
        <v>UPA TORRÕES - CG Nº 009/2022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WHHITE MARTINS GASES INDUSTRIAIS DO NORDESTE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851</v>
      </c>
      <c r="I69" s="6">
        <f>IF('[1]TCE - ANEXO IV - Preencher'!K78="","",'[1]TCE - ANEXO IV - Preencher'!K78)</f>
        <v>45987</v>
      </c>
      <c r="J69" s="5" t="str">
        <f>'[1]TCE - ANEXO IV - Preencher'!L78</f>
        <v>26251124380578002203556140000008511481332755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4834.2</v>
      </c>
    </row>
    <row r="70" spans="1:12" s="8" customFormat="1" ht="19.5" customHeight="1" x14ac:dyDescent="0.2">
      <c r="A70" s="3">
        <f>IFERROR(VLOOKUP(B70,'[1]DADOS (OCULTAR)'!$Q$3:$S$136,3,0),"")</f>
        <v>9767633000870</v>
      </c>
      <c r="B70" s="4" t="str">
        <f>'[1]TCE - ANEXO IV - Preencher'!C79</f>
        <v>UPA TORRÕES - CG Nº 009/2022</v>
      </c>
      <c r="C70" s="4" t="str">
        <f>'[1]TCE - ANEXO IV - Preencher'!E79</f>
        <v>3.14 - Alimentação Preparada</v>
      </c>
      <c r="D70" s="3">
        <f>'[1]TCE - ANEXO IV - Preencher'!F79</f>
        <v>43330918000101</v>
      </c>
      <c r="E70" s="5" t="str">
        <f>'[1]TCE - ANEXO IV - Preencher'!G79</f>
        <v>DISTRIBUIDORA JJ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16639</v>
      </c>
      <c r="I70" s="6">
        <f>IF('[1]TCE - ANEXO IV - Preencher'!K79="","",'[1]TCE - ANEXO IV - Preencher'!K79)</f>
        <v>45974</v>
      </c>
      <c r="J70" s="5" t="str">
        <f>'[1]TCE - ANEXO IV - Preencher'!L79</f>
        <v>26251143330918000101550010000166391933914798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940</v>
      </c>
    </row>
    <row r="71" spans="1:12" s="8" customFormat="1" ht="19.5" customHeight="1" x14ac:dyDescent="0.2">
      <c r="A71" s="3">
        <f>IFERROR(VLOOKUP(B71,'[1]DADOS (OCULTAR)'!$Q$3:$S$136,3,0),"")</f>
        <v>9767633000870</v>
      </c>
      <c r="B71" s="4" t="str">
        <f>'[1]TCE - ANEXO IV - Preencher'!C80</f>
        <v>UPA TORRÕES - CG Nº 009/2022</v>
      </c>
      <c r="C71" s="4" t="str">
        <f>'[1]TCE - ANEXO IV - Preencher'!E80</f>
        <v>3.14 - Alimentação Preparada</v>
      </c>
      <c r="D71" s="3">
        <f>'[1]TCE - ANEXO IV - Preencher'!F80</f>
        <v>30743270000153</v>
      </c>
      <c r="E71" s="5" t="str">
        <f>'[1]TCE - ANEXO IV - Preencher'!G80</f>
        <v>TRIUNFO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34585</v>
      </c>
      <c r="I71" s="6">
        <f>IF('[1]TCE - ANEXO IV - Preencher'!K80="","",'[1]TCE - ANEXO IV - Preencher'!K80)</f>
        <v>45974</v>
      </c>
      <c r="J71" s="5" t="str">
        <f>'[1]TCE - ANEXO IV - Preencher'!L80</f>
        <v>26251130743270000153550010000345851775108100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700.95</v>
      </c>
    </row>
    <row r="72" spans="1:12" s="8" customFormat="1" ht="19.5" customHeight="1" x14ac:dyDescent="0.2">
      <c r="A72" s="3">
        <f>IFERROR(VLOOKUP(B72,'[1]DADOS (OCULTAR)'!$Q$3:$S$136,3,0),"")</f>
        <v>9767633000870</v>
      </c>
      <c r="B72" s="4" t="str">
        <f>'[1]TCE - ANEXO IV - Preencher'!C81</f>
        <v>UPA TORRÕES - CG Nº 009/2022</v>
      </c>
      <c r="C72" s="4" t="str">
        <f>'[1]TCE - ANEXO IV - Preencher'!E81</f>
        <v>3.14 - Alimentação Preparada</v>
      </c>
      <c r="D72" s="3">
        <f>'[1]TCE - ANEXO IV - Preencher'!F81</f>
        <v>63481762000177</v>
      </c>
      <c r="E72" s="5" t="str">
        <f>'[1]TCE - ANEXO IV - Preencher'!G81</f>
        <v>CEREALISTA SÃO JOSÉ ATACADO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66</v>
      </c>
      <c r="I72" s="6">
        <f>IF('[1]TCE - ANEXO IV - Preencher'!K81="","",'[1]TCE - ANEXO IV - Preencher'!K81)</f>
        <v>45974</v>
      </c>
      <c r="J72" s="5" t="str">
        <f>'[1]TCE - ANEXO IV - Preencher'!L81</f>
        <v>26251163481762000177550010000000661832457340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968.5</v>
      </c>
    </row>
    <row r="73" spans="1:12" s="8" customFormat="1" ht="19.5" customHeight="1" x14ac:dyDescent="0.2">
      <c r="A73" s="3">
        <f>IFERROR(VLOOKUP(B73,'[1]DADOS (OCULTAR)'!$Q$3:$S$136,3,0),"")</f>
        <v>9767633000870</v>
      </c>
      <c r="B73" s="4" t="str">
        <f>'[1]TCE - ANEXO IV - Preencher'!C82</f>
        <v>UPA TORRÕES - CG Nº 009/2022</v>
      </c>
      <c r="C73" s="4" t="str">
        <f>'[1]TCE - ANEXO IV - Preencher'!E82</f>
        <v>3.14 - Alimentação Preparada</v>
      </c>
      <c r="D73" s="3">
        <f>'[1]TCE - ANEXO IV - Preencher'!F82</f>
        <v>28296399000119</v>
      </c>
      <c r="E73" s="5" t="str">
        <f>'[1]TCE - ANEXO IV - Preencher'!G82</f>
        <v>AVANNTE COMERCIO E SERVIÇOS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1479</v>
      </c>
      <c r="I73" s="6">
        <f>IF('[1]TCE - ANEXO IV - Preencher'!K82="","",'[1]TCE - ANEXO IV - Preencher'!K82)</f>
        <v>45986</v>
      </c>
      <c r="J73" s="5" t="str">
        <f>'[1]TCE - ANEXO IV - Preencher'!L82</f>
        <v>26251128296399000119550010000014791000299826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24300</v>
      </c>
    </row>
    <row r="74" spans="1:12" s="8" customFormat="1" ht="19.5" customHeight="1" x14ac:dyDescent="0.2">
      <c r="A74" s="3">
        <f>IFERROR(VLOOKUP(B74,'[1]DADOS (OCULTAR)'!$Q$3:$S$136,3,0),"")</f>
        <v>9767633000870</v>
      </c>
      <c r="B74" s="4" t="str">
        <f>'[1]TCE - ANEXO IV - Preencher'!C83</f>
        <v>UPA TORRÕES - CG Nº 009/2022</v>
      </c>
      <c r="C74" s="4" t="str">
        <f>'[1]TCE - ANEXO IV - Preencher'!E83</f>
        <v>3.14 - Alimentação Preparada</v>
      </c>
      <c r="D74" s="3">
        <f>'[1]TCE - ANEXO IV - Preencher'!F83</f>
        <v>4004741000100</v>
      </c>
      <c r="E74" s="5" t="str">
        <f>'[1]TCE - ANEXO IV - Preencher'!G83</f>
        <v>NORLUX LTDA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12666</v>
      </c>
      <c r="I74" s="6">
        <f>IF('[1]TCE - ANEXO IV - Preencher'!K83="","",'[1]TCE - ANEXO IV - Preencher'!K83)</f>
        <v>45975</v>
      </c>
      <c r="J74" s="5" t="str">
        <f>'[1]TCE - ANEXO IV - Preencher'!L83</f>
        <v>26251104004741000100550010000126661000097021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146</v>
      </c>
    </row>
    <row r="75" spans="1:12" s="8" customFormat="1" ht="19.5" customHeight="1" x14ac:dyDescent="0.2">
      <c r="A75" s="3">
        <f>IFERROR(VLOOKUP(B75,'[1]DADOS (OCULTAR)'!$Q$3:$S$136,3,0),"")</f>
        <v>9767633000870</v>
      </c>
      <c r="B75" s="4" t="str">
        <f>'[1]TCE - ANEXO IV - Preencher'!C84</f>
        <v>UPA TORRÕES - CG Nº 009/2022</v>
      </c>
      <c r="C75" s="4" t="str">
        <f>'[1]TCE - ANEXO IV - Preencher'!E84</f>
        <v>3.14 - Alimentação Preparada</v>
      </c>
      <c r="D75" s="3">
        <f>'[1]TCE - ANEXO IV - Preencher'!F84</f>
        <v>49339000000100</v>
      </c>
      <c r="E75" s="5" t="str">
        <f>'[1]TCE - ANEXO IV - Preencher'!G84</f>
        <v>MEV COMERCIO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2364</v>
      </c>
      <c r="I75" s="6">
        <f>IF('[1]TCE - ANEXO IV - Preencher'!K84="","",'[1]TCE - ANEXO IV - Preencher'!K84)</f>
        <v>45978</v>
      </c>
      <c r="J75" s="5" t="str">
        <f>'[1]TCE - ANEXO IV - Preencher'!L84</f>
        <v>26251149339000000100550020000023641007235740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577.35</v>
      </c>
    </row>
    <row r="76" spans="1:12" s="8" customFormat="1" ht="19.5" customHeight="1" x14ac:dyDescent="0.2">
      <c r="A76" s="3">
        <f>IFERROR(VLOOKUP(B76,'[1]DADOS (OCULTAR)'!$Q$3:$S$136,3,0),"")</f>
        <v>9767633000870</v>
      </c>
      <c r="B76" s="4" t="str">
        <f>'[1]TCE - ANEXO IV - Preencher'!C85</f>
        <v>UPA TORRÕES - CG Nº 009/2022</v>
      </c>
      <c r="C76" s="4" t="str">
        <f>'[1]TCE - ANEXO IV - Preencher'!E85</f>
        <v>3.14 - Alimentação Preparada</v>
      </c>
      <c r="D76" s="3">
        <f>'[1]TCE - ANEXO IV - Preencher'!F85</f>
        <v>63481762000177</v>
      </c>
      <c r="E76" s="5" t="str">
        <f>'[1]TCE - ANEXO IV - Preencher'!G85</f>
        <v>CEREALISTA SÃO JOSÉ ATACADO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66</v>
      </c>
      <c r="I76" s="6">
        <f>IF('[1]TCE - ANEXO IV - Preencher'!K85="","",'[1]TCE - ANEXO IV - Preencher'!K85)</f>
        <v>45974</v>
      </c>
      <c r="J76" s="5" t="str">
        <f>'[1]TCE - ANEXO IV - Preencher'!L85</f>
        <v>26251163481762000177550010000000661832457340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344</v>
      </c>
    </row>
    <row r="77" spans="1:12" s="8" customFormat="1" ht="19.5" customHeight="1" x14ac:dyDescent="0.2">
      <c r="A77" s="3">
        <f>IFERROR(VLOOKUP(B77,'[1]DADOS (OCULTAR)'!$Q$3:$S$136,3,0),"")</f>
        <v>9767633000870</v>
      </c>
      <c r="B77" s="4" t="str">
        <f>'[1]TCE - ANEXO IV - Preencher'!C86</f>
        <v>UPA TORRÕES - CG Nº 009/2022</v>
      </c>
      <c r="C77" s="4" t="str">
        <f>'[1]TCE - ANEXO IV - Preencher'!E86</f>
        <v>3.14 - Alimentação Preparada</v>
      </c>
      <c r="D77" s="3">
        <f>'[1]TCE - ANEXO IV - Preencher'!F86</f>
        <v>8014460000180</v>
      </c>
      <c r="E77" s="5" t="str">
        <f>'[1]TCE - ANEXO IV - Preencher'!G86</f>
        <v>VANPEL MAT. DE ESCRITÓRIO E INFORMATICA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70715</v>
      </c>
      <c r="I77" s="6">
        <f>IF('[1]TCE - ANEXO IV - Preencher'!K86="","",'[1]TCE - ANEXO IV - Preencher'!K86)</f>
        <v>45975</v>
      </c>
      <c r="J77" s="5" t="str">
        <f>'[1]TCE - ANEXO IV - Preencher'!L86</f>
        <v>26251108014460000180550010000707151001539109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270</v>
      </c>
    </row>
    <row r="78" spans="1:12" s="8" customFormat="1" ht="19.5" customHeight="1" x14ac:dyDescent="0.2">
      <c r="A78" s="3">
        <f>IFERROR(VLOOKUP(B78,'[1]DADOS (OCULTAR)'!$Q$3:$S$136,3,0),"")</f>
        <v>9767633000870</v>
      </c>
      <c r="B78" s="4" t="str">
        <f>'[1]TCE - ANEXO IV - Preencher'!C87</f>
        <v>UPA TORRÕES - CG Nº 009/2022</v>
      </c>
      <c r="C78" s="4" t="str">
        <f>'[1]TCE - ANEXO IV - Preencher'!E87</f>
        <v>3.6 - Material de Expediente</v>
      </c>
      <c r="D78" s="3">
        <f>'[1]TCE - ANEXO IV - Preencher'!F87</f>
        <v>29342388000190</v>
      </c>
      <c r="E78" s="5" t="str">
        <f>'[1]TCE - ANEXO IV - Preencher'!G87</f>
        <v>EXPRESSO LOGISTICA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630</v>
      </c>
      <c r="I78" s="6">
        <f>IF('[1]TCE - ANEXO IV - Preencher'!K87="","",'[1]TCE - ANEXO IV - Preencher'!K87)</f>
        <v>45974</v>
      </c>
      <c r="J78" s="5" t="str">
        <f>'[1]TCE - ANEXO IV - Preencher'!L87</f>
        <v>26251129342388000190550010000006301131549169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3213.75</v>
      </c>
    </row>
    <row r="79" spans="1:12" s="8" customFormat="1" ht="19.5" customHeight="1" x14ac:dyDescent="0.2">
      <c r="A79" s="3">
        <f>IFERROR(VLOOKUP(B79,'[1]DADOS (OCULTAR)'!$Q$3:$S$136,3,0),"")</f>
        <v>9767633000870</v>
      </c>
      <c r="B79" s="4" t="str">
        <f>'[1]TCE - ANEXO IV - Preencher'!C88</f>
        <v>UPA TORRÕES - CG Nº 009/2022</v>
      </c>
      <c r="C79" s="4" t="str">
        <f>'[1]TCE - ANEXO IV - Preencher'!E88</f>
        <v>3.6 - Material de Expediente</v>
      </c>
      <c r="D79" s="3">
        <f>'[1]TCE - ANEXO IV - Preencher'!F88</f>
        <v>4004741000100</v>
      </c>
      <c r="E79" s="5" t="str">
        <f>'[1]TCE - ANEXO IV - Preencher'!G88</f>
        <v>NORLUX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12666</v>
      </c>
      <c r="I79" s="6">
        <f>IF('[1]TCE - ANEXO IV - Preencher'!K88="","",'[1]TCE - ANEXO IV - Preencher'!K88)</f>
        <v>45975</v>
      </c>
      <c r="J79" s="5" t="str">
        <f>'[1]TCE - ANEXO IV - Preencher'!L88</f>
        <v>26251104004741000100550010000126661000097021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770</v>
      </c>
    </row>
    <row r="80" spans="1:12" s="8" customFormat="1" ht="19.5" customHeight="1" x14ac:dyDescent="0.2">
      <c r="A80" s="3">
        <f>IFERROR(VLOOKUP(B80,'[1]DADOS (OCULTAR)'!$Q$3:$S$136,3,0),"")</f>
        <v>9767633000870</v>
      </c>
      <c r="B80" s="4" t="str">
        <f>'[1]TCE - ANEXO IV - Preencher'!C89</f>
        <v>UPA TORRÕES - CG Nº 009/2022</v>
      </c>
      <c r="C80" s="4" t="str">
        <f>'[1]TCE - ANEXO IV - Preencher'!E89</f>
        <v>3.6 - Material de Expediente</v>
      </c>
      <c r="D80" s="3">
        <f>'[1]TCE - ANEXO IV - Preencher'!F89</f>
        <v>30743270000153</v>
      </c>
      <c r="E80" s="5" t="str">
        <f>'[1]TCE - ANEXO IV - Preencher'!G89</f>
        <v>TRIUNFO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34586</v>
      </c>
      <c r="I80" s="6">
        <f>IF('[1]TCE - ANEXO IV - Preencher'!K89="","",'[1]TCE - ANEXO IV - Preencher'!K89)</f>
        <v>45974</v>
      </c>
      <c r="J80" s="5" t="str">
        <f>'[1]TCE - ANEXO IV - Preencher'!L89</f>
        <v>26251130743270000153550010000345861323468130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2270</v>
      </c>
    </row>
    <row r="81" spans="1:12" s="8" customFormat="1" ht="19.5" customHeight="1" x14ac:dyDescent="0.2">
      <c r="A81" s="3">
        <f>IFERROR(VLOOKUP(B81,'[1]DADOS (OCULTAR)'!$Q$3:$S$136,3,0),"")</f>
        <v>9767633000870</v>
      </c>
      <c r="B81" s="4" t="str">
        <f>'[1]TCE - ANEXO IV - Preencher'!C90</f>
        <v>UPA TORRÕES - CG Nº 009/2022</v>
      </c>
      <c r="C81" s="4" t="str">
        <f>'[1]TCE - ANEXO IV - Preencher'!E90</f>
        <v>3.6 - Material de Expediente</v>
      </c>
      <c r="D81" s="3">
        <f>'[1]TCE - ANEXO IV - Preencher'!F90</f>
        <v>8014460000180</v>
      </c>
      <c r="E81" s="5" t="str">
        <f>'[1]TCE - ANEXO IV - Preencher'!G90</f>
        <v>VANPEL MAT. DE ESCRITÓRIO E INFORMATICA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70715</v>
      </c>
      <c r="I81" s="6">
        <f>IF('[1]TCE - ANEXO IV - Preencher'!K90="","",'[1]TCE - ANEXO IV - Preencher'!K90)</f>
        <v>45975</v>
      </c>
      <c r="J81" s="5" t="str">
        <f>'[1]TCE - ANEXO IV - Preencher'!L90</f>
        <v>26251108014460000180550010000707151001539109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624</v>
      </c>
    </row>
    <row r="82" spans="1:12" s="8" customFormat="1" ht="19.5" customHeight="1" x14ac:dyDescent="0.2">
      <c r="A82" s="3">
        <f>IFERROR(VLOOKUP(B82,'[1]DADOS (OCULTAR)'!$Q$3:$S$136,3,0),"")</f>
        <v>9767633000870</v>
      </c>
      <c r="B82" s="4" t="str">
        <f>'[1]TCE - ANEXO IV - Preencher'!C91</f>
        <v>UPA TORRÕES - CG Nº 009/2022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 MAT. DE ESCRITÓRIO E INFORMATICA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70717</v>
      </c>
      <c r="I82" s="6">
        <f>IF('[1]TCE - ANEXO IV - Preencher'!K91="","",'[1]TCE - ANEXO IV - Preencher'!K91)</f>
        <v>45975</v>
      </c>
      <c r="J82" s="5" t="str">
        <f>'[1]TCE - ANEXO IV - Preencher'!L91</f>
        <v>26251108014460000180550010000707171001538913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102.92</v>
      </c>
    </row>
    <row r="83" spans="1:12" s="8" customFormat="1" ht="19.5" customHeight="1" x14ac:dyDescent="0.2">
      <c r="A83" s="3">
        <f>IFERROR(VLOOKUP(B83,'[1]DADOS (OCULTAR)'!$Q$3:$S$136,3,0),"")</f>
        <v>9767633000870</v>
      </c>
      <c r="B83" s="4" t="str">
        <f>'[1]TCE - ANEXO IV - Preencher'!C92</f>
        <v>UPA TORRÕES - CG Nº 009/2022</v>
      </c>
      <c r="C83" s="4" t="str">
        <f>'[1]TCE - ANEXO IV - Preencher'!E92</f>
        <v>3.6 - Material de Expediente</v>
      </c>
      <c r="D83" s="3">
        <f>'[1]TCE - ANEXO IV - Preencher'!F92</f>
        <v>15610582000103</v>
      </c>
      <c r="E83" s="5" t="str">
        <f>'[1]TCE - ANEXO IV - Preencher'!G92</f>
        <v>ETIQUETAS RECIFE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1574</v>
      </c>
      <c r="I83" s="6">
        <f>IF('[1]TCE - ANEXO IV - Preencher'!K92="","",'[1]TCE - ANEXO IV - Preencher'!K92)</f>
        <v>45980</v>
      </c>
      <c r="J83" s="5" t="str">
        <f>'[1]TCE - ANEXO IV - Preencher'!L92</f>
        <v>26251115610582000103550010000015741725019016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595</v>
      </c>
    </row>
    <row r="84" spans="1:12" s="8" customFormat="1" ht="19.5" customHeight="1" x14ac:dyDescent="0.2">
      <c r="A84" s="3">
        <f>IFERROR(VLOOKUP(B84,'[1]DADOS (OCULTAR)'!$Q$3:$S$136,3,0),"")</f>
        <v>9767633000870</v>
      </c>
      <c r="B84" s="4" t="str">
        <f>'[1]TCE - ANEXO IV - Preencher'!C93</f>
        <v>UPA TORRÕES - CG Nº 009/2022</v>
      </c>
      <c r="C84" s="4" t="str">
        <f>'[1]TCE - ANEXO IV - Preencher'!E93</f>
        <v>3.6 - Material de Expediente</v>
      </c>
      <c r="D84" s="3">
        <f>'[1]TCE - ANEXO IV - Preencher'!F93</f>
        <v>15610582000103</v>
      </c>
      <c r="E84" s="5" t="str">
        <f>'[1]TCE - ANEXO IV - Preencher'!G93</f>
        <v>ETIQUETAS RECIFE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1580</v>
      </c>
      <c r="I84" s="6">
        <f>IF('[1]TCE - ANEXO IV - Preencher'!K93="","",'[1]TCE - ANEXO IV - Preencher'!K93)</f>
        <v>45985</v>
      </c>
      <c r="J84" s="5" t="str">
        <f>'[1]TCE - ANEXO IV - Preencher'!L93</f>
        <v>26251115610582000103550010000015801094498666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3034</v>
      </c>
    </row>
    <row r="85" spans="1:12" s="8" customFormat="1" ht="19.5" customHeight="1" x14ac:dyDescent="0.2">
      <c r="A85" s="3">
        <f>IFERROR(VLOOKUP(B85,'[1]DADOS (OCULTAR)'!$Q$3:$S$136,3,0),"")</f>
        <v>9767633000870</v>
      </c>
      <c r="B85" s="4" t="str">
        <f>'[1]TCE - ANEXO IV - Preencher'!C94</f>
        <v>UPA TORRÕES - CG Nº 009/2022</v>
      </c>
      <c r="C85" s="4" t="str">
        <f>'[1]TCE - ANEXO IV - Preencher'!E94</f>
        <v>3.6 - Material de Expediente</v>
      </c>
      <c r="D85" s="3">
        <f>'[1]TCE - ANEXO IV - Preencher'!F94</f>
        <v>50145448000171</v>
      </c>
      <c r="E85" s="5" t="str">
        <f>'[1]TCE - ANEXO IV - Preencher'!G94</f>
        <v xml:space="preserve">TEND TUDO BAZAR COMERCIO ATACAD.DE ART.DE ESCRITÓRIO 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2685</v>
      </c>
      <c r="I85" s="6">
        <f>IF('[1]TCE - ANEXO IV - Preencher'!K94="","",'[1]TCE - ANEXO IV - Preencher'!K94)</f>
        <v>45974</v>
      </c>
      <c r="J85" s="5" t="str">
        <f>'[1]TCE - ANEXO IV - Preencher'!L94</f>
        <v>26251150145448000171550010000026851000038276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246.42</v>
      </c>
    </row>
    <row r="86" spans="1:12" s="8" customFormat="1" ht="19.5" customHeight="1" x14ac:dyDescent="0.2">
      <c r="A86" s="3">
        <f>IFERROR(VLOOKUP(B86,'[1]DADOS (OCULTAR)'!$Q$3:$S$136,3,0),"")</f>
        <v>9767633000870</v>
      </c>
      <c r="B86" s="4" t="str">
        <f>'[1]TCE - ANEXO IV - Preencher'!C95</f>
        <v>UPA TORRÕES - CG Nº 009/2022</v>
      </c>
      <c r="C86" s="4" t="str">
        <f>'[1]TCE - ANEXO IV - Preencher'!E95</f>
        <v>3.6 - Material de Expediente</v>
      </c>
      <c r="D86" s="3">
        <f>'[1]TCE - ANEXO IV - Preencher'!F95</f>
        <v>34624704000157</v>
      </c>
      <c r="E86" s="5" t="str">
        <f>'[1]TCE - ANEXO IV - Preencher'!G95</f>
        <v xml:space="preserve">TECHYST AUTOMAÇÃO E REPRESENTAÇÕES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716</v>
      </c>
      <c r="I86" s="6">
        <f>IF('[1]TCE - ANEXO IV - Preencher'!K95="","",'[1]TCE - ANEXO IV - Preencher'!K95)</f>
        <v>45987</v>
      </c>
      <c r="J86" s="5" t="str">
        <f>'[1]TCE - ANEXO IV - Preencher'!L95</f>
        <v>26251134624704000157550010000007161467280705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25.6</v>
      </c>
    </row>
    <row r="87" spans="1:12" s="8" customFormat="1" ht="19.5" customHeight="1" x14ac:dyDescent="0.2">
      <c r="A87" s="3">
        <f>IFERROR(VLOOKUP(B87,'[1]DADOS (OCULTAR)'!$Q$3:$S$136,3,0),"")</f>
        <v>9767633000870</v>
      </c>
      <c r="B87" s="4" t="str">
        <f>'[1]TCE - ANEXO IV - Preencher'!C96</f>
        <v>UPA TORRÕES - CG Nº 009/2022</v>
      </c>
      <c r="C87" s="4" t="str">
        <f>'[1]TCE - ANEXO IV - Preencher'!E96</f>
        <v>3.1 - Combustíveis e Lubrificantes Automotivos</v>
      </c>
      <c r="D87" s="3">
        <f>'[1]TCE - ANEXO IV - Preencher'!F96</f>
        <v>27284516000161</v>
      </c>
      <c r="E87" s="5" t="str">
        <f>'[1]TCE - ANEXO IV - Preencher'!G96</f>
        <v>MAXIFROTA SERVICOS DE MANUTENCAO DE FROTA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358504</v>
      </c>
      <c r="I87" s="6">
        <f>IF('[1]TCE - ANEXO IV - Preencher'!K96="","",'[1]TCE - ANEXO IV - Preencher'!K96)</f>
        <v>45967</v>
      </c>
      <c r="J87" s="5" t="str">
        <f>'[1]TCE - ANEXO IV - Preencher'!L96</f>
        <v>YWXFUUAW</v>
      </c>
      <c r="K87" s="5" t="str">
        <f>IF(F87="B",LEFT('[1]TCE - ANEXO IV - Preencher'!M96,2),IF(F87="S",LEFT('[1]TCE - ANEXO IV - Preencher'!M96,7),IF('[1]TCE - ANEXO IV - Preencher'!H96="","")))</f>
        <v>2927408</v>
      </c>
      <c r="L87" s="7">
        <f>'[1]TCE - ANEXO IV - Preencher'!N96</f>
        <v>5000</v>
      </c>
    </row>
    <row r="88" spans="1:12" s="8" customFormat="1" ht="19.5" customHeight="1" x14ac:dyDescent="0.2">
      <c r="A88" s="3">
        <f>IFERROR(VLOOKUP(B88,'[1]DADOS (OCULTAR)'!$Q$3:$S$136,3,0),"")</f>
        <v>9767633000870</v>
      </c>
      <c r="B88" s="4" t="str">
        <f>'[1]TCE - ANEXO IV - Preencher'!C97</f>
        <v>UPA TORRÕES - CG Nº 009/2022</v>
      </c>
      <c r="C88" s="4" t="str">
        <f>'[1]TCE - ANEXO IV - Preencher'!E97</f>
        <v>3.1 - Combustíveis e Lubrificantes Automotivos</v>
      </c>
      <c r="D88" s="3">
        <f>'[1]TCE - ANEXO IV - Preencher'!F97</f>
        <v>27284516000161</v>
      </c>
      <c r="E88" s="5" t="str">
        <f>'[1]TCE - ANEXO IV - Preencher'!G97</f>
        <v>MAXIFROTA SERVICOS DE MANUTENCAO DE FROTA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364267</v>
      </c>
      <c r="I88" s="6">
        <f>IF('[1]TCE - ANEXO IV - Preencher'!K97="","",'[1]TCE - ANEXO IV - Preencher'!K97)</f>
        <v>45987</v>
      </c>
      <c r="J88" s="5" t="str">
        <f>'[1]TCE - ANEXO IV - Preencher'!L97</f>
        <v>DMQLVECI</v>
      </c>
      <c r="K88" s="5" t="str">
        <f>IF(F88="B",LEFT('[1]TCE - ANEXO IV - Preencher'!M97,2),IF(F88="S",LEFT('[1]TCE - ANEXO IV - Preencher'!M97,7),IF('[1]TCE - ANEXO IV - Preencher'!H97="","")))</f>
        <v>2927408</v>
      </c>
      <c r="L88" s="7">
        <f>'[1]TCE - ANEXO IV - Preencher'!N97</f>
        <v>5000</v>
      </c>
    </row>
    <row r="89" spans="1:12" s="8" customFormat="1" ht="19.5" customHeight="1" x14ac:dyDescent="0.2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>
        <f>IFERROR(VLOOKUP(B90,'[1]DADOS (OCULTAR)'!$Q$3:$S$136,3,0),"")</f>
        <v>9767633000870</v>
      </c>
      <c r="B90" s="4" t="str">
        <f>'[1]TCE - ANEXO IV - Preencher'!C99</f>
        <v>UPA TORRÕES - CG Nº 009/2022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51413651000144</v>
      </c>
      <c r="E90" s="5" t="str">
        <f>'[1]TCE - ANEXO IV - Preencher'!G99</f>
        <v>PROSPEQTUS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1510</v>
      </c>
      <c r="I90" s="6">
        <f>IF('[1]TCE - ANEXO IV - Preencher'!K99="","",'[1]TCE - ANEXO IV - Preencher'!K99)</f>
        <v>45974</v>
      </c>
      <c r="J90" s="5" t="str">
        <f>'[1]TCE - ANEXO IV - Preencher'!L99</f>
        <v>26251151413641365100014455000015101784283900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312.18</v>
      </c>
    </row>
    <row r="91" spans="1:12" s="8" customFormat="1" ht="19.5" customHeight="1" x14ac:dyDescent="0.2">
      <c r="A91" s="3">
        <f>IFERROR(VLOOKUP(B91,'[1]DADOS (OCULTAR)'!$Q$3:$S$136,3,0),"")</f>
        <v>9767633000870</v>
      </c>
      <c r="B91" s="4" t="str">
        <f>'[1]TCE - ANEXO IV - Preencher'!C100</f>
        <v>UPA TORRÕES - CG Nº 009/2022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8014460000180</v>
      </c>
      <c r="E91" s="5" t="str">
        <f>'[1]TCE - ANEXO IV - Preencher'!G100</f>
        <v>VANPEL MAT. DE ESCRITÓRIO E INFORMATICA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70716</v>
      </c>
      <c r="I91" s="6">
        <f>IF('[1]TCE - ANEXO IV - Preencher'!K100="","",'[1]TCE - ANEXO IV - Preencher'!K100)</f>
        <v>45975</v>
      </c>
      <c r="J91" s="5" t="str">
        <f>'[1]TCE - ANEXO IV - Preencher'!L100</f>
        <v>26251108014460000180550010000707161001538924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37.799999999999997</v>
      </c>
    </row>
    <row r="92" spans="1:12" s="8" customFormat="1" ht="19.5" customHeight="1" x14ac:dyDescent="0.2">
      <c r="A92" s="3">
        <f>IFERROR(VLOOKUP(B92,'[1]DADOS (OCULTAR)'!$Q$3:$S$136,3,0),"")</f>
        <v>9767633000870</v>
      </c>
      <c r="B92" s="4" t="str">
        <f>'[1]TCE - ANEXO IV - Preencher'!C101</f>
        <v>UPA TORRÕES - CG Nº 009/2022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34624704000157</v>
      </c>
      <c r="E92" s="5" t="str">
        <f>'[1]TCE - ANEXO IV - Preencher'!G101</f>
        <v xml:space="preserve">TECHYST AUTOMAÇÃO E REPRESENTAÇÕES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716</v>
      </c>
      <c r="I92" s="6">
        <f>IF('[1]TCE - ANEXO IV - Preencher'!K101="","",'[1]TCE - ANEXO IV - Preencher'!K101)</f>
        <v>45987</v>
      </c>
      <c r="J92" s="5" t="str">
        <f>'[1]TCE - ANEXO IV - Preencher'!L101</f>
        <v>26251134624704000157550010000007161467280705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109.95</v>
      </c>
    </row>
    <row r="93" spans="1:12" s="8" customFormat="1" ht="19.5" customHeight="1" x14ac:dyDescent="0.2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>
        <f>IFERROR(VLOOKUP(B94,'[1]DADOS (OCULTAR)'!$Q$3:$S$136,3,0),"")</f>
        <v>9767633000870</v>
      </c>
      <c r="B94" s="4" t="str">
        <f>'[1]TCE - ANEXO IV - Preencher'!C103</f>
        <v>UPA TORRÕES - CG Nº 009/2022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3679808000135</v>
      </c>
      <c r="E94" s="5" t="str">
        <f>'[1]TCE - ANEXO IV - Preencher'!G103</f>
        <v>BIO INFINITY COMERCIO HOSPITALAR E LOCAÇÃO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31944</v>
      </c>
      <c r="I94" s="6">
        <f>IF('[1]TCE - ANEXO IV - Preencher'!K103="","",'[1]TCE - ANEXO IV - Preencher'!K103)</f>
        <v>45975</v>
      </c>
      <c r="J94" s="5" t="str">
        <f>'[1]TCE - ANEXO IV - Preencher'!L103</f>
        <v>35251103679808000135550010000319441479066430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1160</v>
      </c>
    </row>
    <row r="95" spans="1:12" s="8" customFormat="1" ht="19.5" customHeight="1" x14ac:dyDescent="0.2">
      <c r="A95" s="3">
        <f>IFERROR(VLOOKUP(B95,'[1]DADOS (OCULTAR)'!$Q$3:$S$136,3,0),"")</f>
        <v>9767633000870</v>
      </c>
      <c r="B95" s="4" t="str">
        <f>'[1]TCE - ANEXO IV - Preencher'!C104</f>
        <v>UPA TORRÕES - CG Nº 009/2022</v>
      </c>
      <c r="C95" s="4" t="str">
        <f>'[1]TCE - ANEXO IV - Preencher'!E104</f>
        <v>3.99 - Outras despesas com Material de Consumo</v>
      </c>
      <c r="D95" s="3">
        <f>'[1]TCE - ANEXO IV - Preencher'!F104</f>
        <v>39953513000152</v>
      </c>
      <c r="E95" s="5" t="str">
        <f>'[1]TCE - ANEXO IV - Preencher'!G104</f>
        <v>COMERCIAL RECIFE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330</v>
      </c>
      <c r="I95" s="6">
        <f>IF('[1]TCE - ANEXO IV - Preencher'!K104="","",'[1]TCE - ANEXO IV - Preencher'!K104)</f>
        <v>45966</v>
      </c>
      <c r="J95" s="5" t="str">
        <f>'[1]TCE - ANEXO IV - Preencher'!L104</f>
        <v>26251139953513000152550010000003301100003309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469.9</v>
      </c>
    </row>
    <row r="96" spans="1:12" s="8" customFormat="1" ht="19.5" customHeight="1" x14ac:dyDescent="0.2">
      <c r="A96" s="3">
        <f>IFERROR(VLOOKUP(B96,'[1]DADOS (OCULTAR)'!$Q$3:$S$136,3,0),"")</f>
        <v>9767633000870</v>
      </c>
      <c r="B96" s="4" t="str">
        <f>'[1]TCE - ANEXO IV - Preencher'!C105</f>
        <v>UPA TORRÕES - CG Nº 009/2022</v>
      </c>
      <c r="C96" s="4" t="str">
        <f>'[1]TCE - ANEXO IV - Preencher'!E105</f>
        <v>3.99 - Outras despesas com Material de Consumo</v>
      </c>
      <c r="D96" s="3">
        <f>'[1]TCE - ANEXO IV - Preencher'!F105</f>
        <v>17801543000100</v>
      </c>
      <c r="E96" s="5" t="str">
        <f>'[1]TCE - ANEXO IV - Preencher'!G105</f>
        <v>GILSON CRISTOVÃO DE AGUIAR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3623</v>
      </c>
      <c r="I96" s="6">
        <f>IF('[1]TCE - ANEXO IV - Preencher'!K105="","",'[1]TCE - ANEXO IV - Preencher'!K105)</f>
        <v>45966</v>
      </c>
      <c r="J96" s="5" t="str">
        <f>'[1]TCE - ANEXO IV - Preencher'!L105</f>
        <v>26251117801543000100550010000036231427471341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1811.95</v>
      </c>
    </row>
    <row r="97" spans="1:12" s="8" customFormat="1" ht="19.5" customHeight="1" x14ac:dyDescent="0.2">
      <c r="A97" s="3">
        <f>IFERROR(VLOOKUP(B97,'[1]DADOS (OCULTAR)'!$Q$3:$S$136,3,0),"")</f>
        <v>9767633000870</v>
      </c>
      <c r="B97" s="4" t="str">
        <f>'[1]TCE - ANEXO IV - Preencher'!C106</f>
        <v>UPA TORRÕES - CG Nº 009/2022</v>
      </c>
      <c r="C97" s="4" t="str">
        <f>'[1]TCE - ANEXO IV - Preencher'!E106</f>
        <v>3.99 - Outras despesas com Material de Consumo</v>
      </c>
      <c r="D97" s="3">
        <f>'[1]TCE - ANEXO IV - Preencher'!F106</f>
        <v>29342388000190</v>
      </c>
      <c r="E97" s="5" t="str">
        <f>'[1]TCE - ANEXO IV - Preencher'!G106</f>
        <v>NATALICIA MARIA DE BRITO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628</v>
      </c>
      <c r="I97" s="6">
        <f>IF('[1]TCE - ANEXO IV - Preencher'!K106="","",'[1]TCE - ANEXO IV - Preencher'!K106)</f>
        <v>45965</v>
      </c>
      <c r="J97" s="5" t="str">
        <f>'[1]TCE - ANEXO IV - Preencher'!L106</f>
        <v>26251129342388000190550010000006281130925355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2120</v>
      </c>
    </row>
    <row r="98" spans="1:12" s="8" customFormat="1" ht="19.5" customHeight="1" x14ac:dyDescent="0.2">
      <c r="A98" s="3">
        <f>IFERROR(VLOOKUP(B98,'[1]DADOS (OCULTAR)'!$Q$3:$S$136,3,0),"")</f>
        <v>9767633000870</v>
      </c>
      <c r="B98" s="4" t="str">
        <f>'[1]TCE - ANEXO IV - Preencher'!C107</f>
        <v>UPA TORRÕES - CG Nº 009/2022</v>
      </c>
      <c r="C98" s="4" t="str">
        <f>'[1]TCE - ANEXO IV - Preencher'!E107</f>
        <v>3.99 - Outras despesas com Material de Consumo</v>
      </c>
      <c r="D98" s="3">
        <f>'[1]TCE - ANEXO IV - Preencher'!F107</f>
        <v>51413651000144</v>
      </c>
      <c r="E98" s="5" t="str">
        <f>'[1]TCE - ANEXO IV - Preencher'!G107</f>
        <v>PROSPEQTUS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1504</v>
      </c>
      <c r="I98" s="6">
        <f>IF('[1]TCE - ANEXO IV - Preencher'!K107="","",'[1]TCE - ANEXO IV - Preencher'!K107)</f>
        <v>45973</v>
      </c>
      <c r="J98" s="5" t="str">
        <f>'[1]TCE - ANEXO IV - Preencher'!L107</f>
        <v>26251151413651000144550010000015041554104802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298.45999999999998</v>
      </c>
    </row>
    <row r="99" spans="1:12" s="8" customFormat="1" ht="19.5" customHeight="1" x14ac:dyDescent="0.2">
      <c r="A99" s="3">
        <f>IFERROR(VLOOKUP(B99,'[1]DADOS (OCULTAR)'!$Q$3:$S$136,3,0),"")</f>
        <v>9767633000870</v>
      </c>
      <c r="B99" s="4" t="str">
        <f>'[1]TCE - ANEXO IV - Preencher'!C108</f>
        <v>UPA TORRÕES - CG Nº 009/2022</v>
      </c>
      <c r="C99" s="4" t="str">
        <f>'[1]TCE - ANEXO IV - Preencher'!E108</f>
        <v>3.99 - Outras despesas com Material de Consumo</v>
      </c>
      <c r="D99" s="3">
        <f>'[1]TCE - ANEXO IV - Preencher'!F108</f>
        <v>62545815000103</v>
      </c>
      <c r="E99" s="5" t="str">
        <f>'[1]TCE - ANEXO IV - Preencher'!G108</f>
        <v>W D N COMERCIO E SERVIÇOS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73</v>
      </c>
      <c r="I99" s="6">
        <f>IF('[1]TCE - ANEXO IV - Preencher'!K108="","",'[1]TCE - ANEXO IV - Preencher'!K108)</f>
        <v>45970</v>
      </c>
      <c r="J99" s="5" t="str">
        <f>'[1]TCE - ANEXO IV - Preencher'!L108</f>
        <v>26251162545815000103550010000000731689179994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198.8</v>
      </c>
    </row>
    <row r="100" spans="1:12" s="8" customFormat="1" ht="19.5" customHeight="1" x14ac:dyDescent="0.2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>
        <f>IFERROR(VLOOKUP(B102,'[1]DADOS (OCULTAR)'!$Q$3:$S$136,3,0),"")</f>
        <v>9767633000870</v>
      </c>
      <c r="B102" s="4" t="str">
        <f>'[1]TCE - ANEXO IV - Preencher'!C111</f>
        <v>UPA TORRÕES - CG Nº 009/2022</v>
      </c>
      <c r="C102" s="4" t="str">
        <f>'[1]TCE - ANEXO IV - Preencher'!E111</f>
        <v xml:space="preserve">3.8 - Uniformes, Tecidos e Aviamentos </v>
      </c>
      <c r="D102" s="3">
        <f>'[1]TCE - ANEXO IV - Preencher'!F111</f>
        <v>29342388000190</v>
      </c>
      <c r="E102" s="5" t="str">
        <f>'[1]TCE - ANEXO IV - Preencher'!G111</f>
        <v>EXPRESSO LOGISTICA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630</v>
      </c>
      <c r="I102" s="6">
        <f>IF('[1]TCE - ANEXO IV - Preencher'!K111="","",'[1]TCE - ANEXO IV - Preencher'!K111)</f>
        <v>45974</v>
      </c>
      <c r="J102" s="5" t="str">
        <f>'[1]TCE - ANEXO IV - Preencher'!L111</f>
        <v>26251129342388000190550010000006301131549169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5082</v>
      </c>
    </row>
    <row r="103" spans="1:12" s="8" customFormat="1" ht="19.5" customHeight="1" x14ac:dyDescent="0.2">
      <c r="A103" s="3">
        <f>IFERROR(VLOOKUP(B103,'[1]DADOS (OCULTAR)'!$Q$3:$S$136,3,0),"")</f>
        <v>9767633000870</v>
      </c>
      <c r="B103" s="4" t="str">
        <f>'[1]TCE - ANEXO IV - Preencher'!C112</f>
        <v>UPA TORRÕES - CG Nº 009/2022</v>
      </c>
      <c r="C103" s="4" t="str">
        <f>'[1]TCE - ANEXO IV - Preencher'!E112</f>
        <v>6 - Equipamento e Material Permanente</v>
      </c>
      <c r="D103" s="3">
        <f>'[1]TCE - ANEXO IV - Preencher'!F112</f>
        <v>45342558000193</v>
      </c>
      <c r="E103" s="5" t="str">
        <f>'[1]TCE - ANEXO IV - Preencher'!G112</f>
        <v>DEBMED PRODUTOS E SERVIÇOS MEDICOS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184</v>
      </c>
      <c r="I103" s="6">
        <f>IF('[1]TCE - ANEXO IV - Preencher'!K112="","",'[1]TCE - ANEXO IV - Preencher'!K112)</f>
        <v>45965</v>
      </c>
      <c r="J103" s="5" t="str">
        <f>'[1]TCE - ANEXO IV - Preencher'!L112</f>
        <v>26251145342558000193550010000001841130754119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9584</v>
      </c>
    </row>
    <row r="104" spans="1:12" s="8" customFormat="1" ht="19.5" customHeight="1" x14ac:dyDescent="0.2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>
        <f>IFERROR(VLOOKUP(B123,'[1]DADOS (OCULTAR)'!$Q$3:$S$136,3,0),"")</f>
        <v>9767633000870</v>
      </c>
      <c r="B123" s="4" t="str">
        <f>'[1]TCE - ANEXO IV - Preencher'!C132</f>
        <v>UPA TORRÕES - CG Nº 009/2022</v>
      </c>
      <c r="C123" s="4" t="str">
        <f>'[1]TCE - ANEXO IV - Preencher'!E132</f>
        <v xml:space="preserve">5.25 - Serviços Bancários </v>
      </c>
      <c r="D123" s="3" t="str">
        <f>'[1]TCE - ANEXO IV - Preencher'!F132</f>
        <v>00.360.305/0001-04</v>
      </c>
      <c r="E123" s="5" t="str">
        <f>'[1]TCE - ANEXO IV - Preencher'!G132</f>
        <v xml:space="preserve">CAIXA ECONOMICA FEDERAL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258</v>
      </c>
    </row>
    <row r="124" spans="1:12" s="8" customFormat="1" ht="19.5" customHeight="1" x14ac:dyDescent="0.2">
      <c r="A124" s="3">
        <f>IFERROR(VLOOKUP(B124,'[1]DADOS (OCULTAR)'!$Q$3:$S$136,3,0),"")</f>
        <v>9767633000870</v>
      </c>
      <c r="B124" s="4" t="str">
        <f>'[1]TCE - ANEXO IV - Preencher'!C133</f>
        <v>UPA TORRÕES - CG Nº 009/2022</v>
      </c>
      <c r="C124" s="4" t="str">
        <f>'[1]TCE - ANEXO IV - Preencher'!E133</f>
        <v xml:space="preserve">5.25 - Serviços Bancários </v>
      </c>
      <c r="D124" s="3" t="str">
        <f>'[1]TCE - ANEXO IV - Preencher'!F133</f>
        <v>60.701.190/0001-04</v>
      </c>
      <c r="E124" s="5" t="str">
        <f>'[1]TCE - ANEXO IV - Preencher'!G133</f>
        <v>BANCO ITAU 98912-9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79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>
        <f>IFERROR(VLOOKUP(B126,'[1]DADOS (OCULTAR)'!$Q$3:$S$136,3,0),"")</f>
        <v>9767633000870</v>
      </c>
      <c r="B126" s="4" t="str">
        <f>'[1]TCE - ANEXO IV - Preencher'!C135</f>
        <v>UPA TORRÕES - CG Nº 009/2022</v>
      </c>
      <c r="C126" s="4" t="str">
        <f>'[1]TCE - ANEXO IV - Preencher'!E135</f>
        <v xml:space="preserve">5.25 - Serviços Bancários </v>
      </c>
      <c r="D126" s="3" t="str">
        <f>'[1]TCE - ANEXO IV - Preencher'!F135</f>
        <v>60.701.190/0001-04</v>
      </c>
      <c r="E126" s="5" t="str">
        <f>'[1]TCE - ANEXO IV - Preencher'!G135</f>
        <v>BANCO ITAU 98912-9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4.6400000000000006</v>
      </c>
    </row>
    <row r="127" spans="1:12" s="8" customFormat="1" ht="19.5" customHeight="1" x14ac:dyDescent="0.2">
      <c r="A127" s="3">
        <f>IFERROR(VLOOKUP(B127,'[1]DADOS (OCULTAR)'!$Q$3:$S$136,3,0),"")</f>
        <v>9767633000870</v>
      </c>
      <c r="B127" s="4" t="str">
        <f>'[1]TCE - ANEXO IV - Preencher'!C136</f>
        <v>UPA TORRÕES - CG Nº 009/2022</v>
      </c>
      <c r="C127" s="4" t="str">
        <f>'[1]TCE - ANEXO IV - Preencher'!E136</f>
        <v>5.18 - Teledonia Fixa</v>
      </c>
      <c r="D127" s="3">
        <f>'[1]TCE - ANEXO IV - Preencher'!F136</f>
        <v>71208516016500</v>
      </c>
      <c r="E127" s="5" t="str">
        <f>'[1]TCE - ANEXO IV - Preencher'!G136</f>
        <v>ALGAR TELECOM SA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522184861</v>
      </c>
      <c r="I127" s="6" t="str">
        <f>IF('[1]TCE - ANEXO IV - Preencher'!K136="","",'[1]TCE - ANEXO IV - Preencher'!K136)</f>
        <v>03/12/2025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421.91</v>
      </c>
    </row>
    <row r="128" spans="1:12" s="8" customFormat="1" ht="19.5" customHeight="1" x14ac:dyDescent="0.2">
      <c r="A128" s="3">
        <f>IFERROR(VLOOKUP(B128,'[1]DADOS (OCULTAR)'!$Q$3:$S$136,3,0),"")</f>
        <v>9767633000870</v>
      </c>
      <c r="B128" s="4" t="str">
        <f>'[1]TCE - ANEXO IV - Preencher'!C137</f>
        <v>UPA TORRÕES - CG Nº 009/2022</v>
      </c>
      <c r="C128" s="4" t="str">
        <f>'[1]TCE - ANEXO IV - Preencher'!E137</f>
        <v>5.18 - Teledonia Fixa</v>
      </c>
      <c r="D128" s="3">
        <f>'[1]TCE - ANEXO IV - Preencher'!F137</f>
        <v>71208516023620</v>
      </c>
      <c r="E128" s="5" t="str">
        <f>'[1]TCE - ANEXO IV - Preencher'!G137</f>
        <v>ALGAR TELECOM SA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13681</v>
      </c>
      <c r="I128" s="6" t="str">
        <f>IF('[1]TCE - ANEXO IV - Preencher'!K137="","",'[1]TCE - ANEXO IV - Preencher'!K137)</f>
        <v>03/12/2025</v>
      </c>
      <c r="J128" s="5" t="str">
        <f>'[1]TCE - ANEXO IV - Preencher'!L137</f>
        <v>JYT83NRE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180.83</v>
      </c>
    </row>
    <row r="129" spans="1:12" s="8" customFormat="1" ht="19.5" customHeight="1" x14ac:dyDescent="0.2">
      <c r="A129" s="3">
        <f>IFERROR(VLOOKUP(B129,'[1]DADOS (OCULTAR)'!$Q$3:$S$136,3,0),"")</f>
        <v>9767633000870</v>
      </c>
      <c r="B129" s="4" t="str">
        <f>'[1]TCE - ANEXO IV - Preencher'!C138</f>
        <v>UPA TORRÕES - CG Nº 009/2022</v>
      </c>
      <c r="C129" s="4" t="str">
        <f>'[1]TCE - ANEXO IV - Preencher'!E138</f>
        <v>5.13 - Água e Esgoto</v>
      </c>
      <c r="D129" s="3" t="str">
        <f>'[1]TCE - ANEXO IV - Preencher'!F138</f>
        <v>09.769.035/0001-64</v>
      </c>
      <c r="E129" s="5" t="str">
        <f>'[1]TCE - ANEXO IV - Preencher'!G138</f>
        <v>COMPANHIA PERNAMBUCANA DE SANEAMENTO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112025</v>
      </c>
      <c r="I129" s="6" t="str">
        <f>IF('[1]TCE - ANEXO IV - Preencher'!K138="","",'[1]TCE - ANEXO IV - Preencher'!K138)</f>
        <v>01/12/2025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8380.7999999999993</v>
      </c>
    </row>
    <row r="130" spans="1:12" s="8" customFormat="1" ht="19.5" customHeight="1" x14ac:dyDescent="0.2">
      <c r="A130" s="3">
        <f>IFERROR(VLOOKUP(B130,'[1]DADOS (OCULTAR)'!$Q$3:$S$136,3,0),"")</f>
        <v>9767633000870</v>
      </c>
      <c r="B130" s="4" t="str">
        <f>'[1]TCE - ANEXO IV - Preencher'!C139</f>
        <v>UPA TORRÕES - CG Nº 009/2022</v>
      </c>
      <c r="C130" s="4" t="str">
        <f>'[1]TCE - ANEXO IV - Preencher'!E139</f>
        <v>5.12 - Energia Elétrica</v>
      </c>
      <c r="D130" s="3">
        <f>'[1]TCE - ANEXO IV - Preencher'!F139</f>
        <v>10835932000108</v>
      </c>
      <c r="E130" s="5" t="str">
        <f>'[1]TCE - ANEXO IV - Preencher'!G139</f>
        <v>COMPANHIA ENERGETICA PERNAMBUCANA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387332787</v>
      </c>
      <c r="I130" s="6" t="str">
        <f>IF('[1]TCE - ANEXO IV - Preencher'!K139="","",'[1]TCE - ANEXO IV - Preencher'!K139)</f>
        <v>01/12/2025</v>
      </c>
      <c r="J130" s="5" t="str">
        <f>'[1]TCE - ANEXO IV - Preencher'!L139</f>
        <v>26251210835932000108660003873327871033928493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19425.22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>
        <f>IFERROR(VLOOKUP(B132,'[1]DADOS (OCULTAR)'!$Q$3:$S$136,3,0),"")</f>
        <v>9767633000870</v>
      </c>
      <c r="B132" s="4" t="str">
        <f>'[1]TCE - ANEXO IV - Preencher'!C141</f>
        <v>UPA TORRÕES - CG Nº 009/2022</v>
      </c>
      <c r="C132" s="4" t="str">
        <f>'[1]TCE - ANEXO IV - Preencher'!E141</f>
        <v>5.3 - Locação de Máquinas e Equipamentos</v>
      </c>
      <c r="D132" s="3">
        <f>'[1]TCE - ANEXO IV - Preencher'!F141</f>
        <v>22400267000109</v>
      </c>
      <c r="E132" s="5" t="str">
        <f>'[1]TCE - ANEXO IV - Preencher'!G141</f>
        <v>ACAO SERVICOS TELECOM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06122025</v>
      </c>
      <c r="I132" s="6" t="str">
        <f>IF('[1]TCE - ANEXO IV - Preencher'!K141="","",'[1]TCE - ANEXO IV - Preencher'!K141)</f>
        <v>25/11/2025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11796.67</v>
      </c>
    </row>
    <row r="133" spans="1:12" s="8" customFormat="1" ht="19.5" customHeight="1" x14ac:dyDescent="0.2">
      <c r="A133" s="3">
        <f>IFERROR(VLOOKUP(B133,'[1]DADOS (OCULTAR)'!$Q$3:$S$136,3,0),"")</f>
        <v>9767633000870</v>
      </c>
      <c r="B133" s="4" t="str">
        <f>'[1]TCE - ANEXO IV - Preencher'!C142</f>
        <v>UPA TORRÕES - CG Nº 009/2022</v>
      </c>
      <c r="C133" s="4" t="str">
        <f>'[1]TCE - ANEXO IV - Preencher'!E142</f>
        <v>5.3 - Locação de Máquinas e Equipamentos</v>
      </c>
      <c r="D133" s="3">
        <f>'[1]TCE - ANEXO IV - Preencher'!F142</f>
        <v>14543772000184</v>
      </c>
      <c r="E133" s="5" t="str">
        <f>'[1]TCE - ANEXO IV - Preencher'!G142</f>
        <v>BRAVO LOCACAO DE MAQUINAS E EQUIPAMENTOS LTDA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12491</v>
      </c>
      <c r="I133" s="6">
        <f>IF('[1]TCE - ANEXO IV - Preencher'!K142="","",'[1]TCE - ANEXO IV - Preencher'!K142)</f>
        <v>45992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1000</v>
      </c>
    </row>
    <row r="134" spans="1:12" s="8" customFormat="1" ht="19.5" customHeight="1" x14ac:dyDescent="0.2">
      <c r="A134" s="3">
        <f>IFERROR(VLOOKUP(B134,'[1]DADOS (OCULTAR)'!$Q$3:$S$136,3,0),"")</f>
        <v>9767633000870</v>
      </c>
      <c r="B134" s="4" t="str">
        <f>'[1]TCE - ANEXO IV - Preencher'!C143</f>
        <v>UPA TORRÕES - CG Nº 009/2022</v>
      </c>
      <c r="C134" s="4" t="str">
        <f>'[1]TCE - ANEXO IV - Preencher'!E143</f>
        <v>5.3 - Locação de Máquinas e Equipamentos</v>
      </c>
      <c r="D134" s="3">
        <f>'[1]TCE - ANEXO IV - Preencher'!F143</f>
        <v>26081685000131</v>
      </c>
      <c r="E134" s="5" t="str">
        <f>'[1]TCE - ANEXO IV - Preencher'!G143</f>
        <v>CG REFRIGERACOES LTDA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27761</v>
      </c>
      <c r="I134" s="6">
        <f>IF('[1]TCE - ANEXO IV - Preencher'!K143="","",'[1]TCE - ANEXO IV - Preencher'!K143)</f>
        <v>45995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2280.6999999999998</v>
      </c>
    </row>
    <row r="135" spans="1:12" s="8" customFormat="1" ht="19.5" customHeight="1" x14ac:dyDescent="0.2">
      <c r="A135" s="3">
        <f>IFERROR(VLOOKUP(B135,'[1]DADOS (OCULTAR)'!$Q$3:$S$136,3,0),"")</f>
        <v>9767633000870</v>
      </c>
      <c r="B135" s="4" t="str">
        <f>'[1]TCE - ANEXO IV - Preencher'!C144</f>
        <v>UPA TORRÕES - CG Nº 009/2022</v>
      </c>
      <c r="C135" s="4" t="str">
        <f>'[1]TCE - ANEXO IV - Preencher'!E144</f>
        <v>5.3 - Locação de Máquinas e Equipamentos</v>
      </c>
      <c r="D135" s="3">
        <f>'[1]TCE - ANEXO IV - Preencher'!F144</f>
        <v>331788002405</v>
      </c>
      <c r="E135" s="5" t="str">
        <f>'[1]TCE - ANEXO IV - Preencher'!G144</f>
        <v>AIR LIQUIDE BRASIL LTDA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57931</v>
      </c>
      <c r="I135" s="6">
        <f>IF('[1]TCE - ANEXO IV - Preencher'!K144="","",'[1]TCE - ANEXO IV - Preencher'!K144)</f>
        <v>45988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2602902</v>
      </c>
      <c r="L135" s="7">
        <f>'[1]TCE - ANEXO IV - Preencher'!N144</f>
        <v>6328.04</v>
      </c>
    </row>
    <row r="136" spans="1:12" s="8" customFormat="1" ht="19.5" customHeight="1" x14ac:dyDescent="0.2">
      <c r="A136" s="3">
        <f>IFERROR(VLOOKUP(B136,'[1]DADOS (OCULTAR)'!$Q$3:$S$136,3,0),"")</f>
        <v>9767633000870</v>
      </c>
      <c r="B136" s="4" t="str">
        <f>'[1]TCE - ANEXO IV - Preencher'!C145</f>
        <v>UPA TORRÕES - CG Nº 009/2022</v>
      </c>
      <c r="C136" s="4" t="str">
        <f>'[1]TCE - ANEXO IV - Preencher'!E145</f>
        <v>5.3 - Locação de Máquinas e Equipamentos</v>
      </c>
      <c r="D136" s="3">
        <f>'[1]TCE - ANEXO IV - Preencher'!F145</f>
        <v>59105999000186</v>
      </c>
      <c r="E136" s="5" t="str">
        <f>'[1]TCE - ANEXO IV - Preencher'!G145</f>
        <v>WHIRLPOOL SA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3000780617</v>
      </c>
      <c r="I136" s="6">
        <f>IF('[1]TCE - ANEXO IV - Preencher'!K145="","",'[1]TCE - ANEXO IV - Preencher'!K145)</f>
        <v>45971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3550308</v>
      </c>
      <c r="L136" s="7">
        <f>'[1]TCE - ANEXO IV - Preencher'!N145</f>
        <v>198.39</v>
      </c>
    </row>
    <row r="137" spans="1:12" s="8" customFormat="1" ht="19.5" customHeight="1" x14ac:dyDescent="0.2">
      <c r="A137" s="3">
        <f>IFERROR(VLOOKUP(B137,'[1]DADOS (OCULTAR)'!$Q$3:$S$136,3,0),"")</f>
        <v>9767633000870</v>
      </c>
      <c r="B137" s="4" t="str">
        <f>'[1]TCE - ANEXO IV - Preencher'!C146</f>
        <v>UPA TORRÕES - CG Nº 009/2022</v>
      </c>
      <c r="C137" s="4" t="str">
        <f>'[1]TCE - ANEXO IV - Preencher'!E146</f>
        <v>5.3 - Locação de Máquinas e Equipamentos</v>
      </c>
      <c r="D137" s="3">
        <f>'[1]TCE - ANEXO IV - Preencher'!F146</f>
        <v>18630942000119</v>
      </c>
      <c r="E137" s="5" t="str">
        <f>'[1]TCE - ANEXO IV - Preencher'!G146</f>
        <v>PROVTEL TECNOLOGIA SERVICOS GERENCIADOS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5690</v>
      </c>
      <c r="I137" s="6">
        <f>IF('[1]TCE - ANEXO IV - Preencher'!K146="","",'[1]TCE - ANEXO IV - Preencher'!K146)</f>
        <v>45992</v>
      </c>
      <c r="J137" s="5" t="str">
        <f>'[1]TCE - ANEXO IV - Preencher'!L146</f>
        <v>LJ1F-KJWE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4246</v>
      </c>
    </row>
    <row r="138" spans="1:12" s="8" customFormat="1" ht="19.5" customHeight="1" x14ac:dyDescent="0.2">
      <c r="A138" s="3">
        <f>IFERROR(VLOOKUP(B138,'[1]DADOS (OCULTAR)'!$Q$3:$S$136,3,0),"")</f>
        <v>9767633000870</v>
      </c>
      <c r="B138" s="4" t="str">
        <f>'[1]TCE - ANEXO IV - Preencher'!C147</f>
        <v>UPA TORRÕES - CG Nº 009/2022</v>
      </c>
      <c r="C138" s="4" t="str">
        <f>'[1]TCE - ANEXO IV - Preencher'!E147</f>
        <v>5.3 - Locação de Máquinas e Equipamentos</v>
      </c>
      <c r="D138" s="3">
        <f>'[1]TCE - ANEXO IV - Preencher'!F147</f>
        <v>43559107000187</v>
      </c>
      <c r="E138" s="5" t="str">
        <f>'[1]TCE - ANEXO IV - Preencher'!G147</f>
        <v>SARAH LIMA GUSMAO NERES EPP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3151</v>
      </c>
      <c r="I138" s="6">
        <f>IF('[1]TCE - ANEXO IV - Preencher'!K147="","",'[1]TCE - ANEXO IV - Preencher'!K147)</f>
        <v>45995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3420</v>
      </c>
    </row>
    <row r="139" spans="1:12" s="8" customFormat="1" ht="19.5" customHeight="1" x14ac:dyDescent="0.2">
      <c r="A139" s="3">
        <f>IFERROR(VLOOKUP(B139,'[1]DADOS (OCULTAR)'!$Q$3:$S$136,3,0),"")</f>
        <v>9767633000870</v>
      </c>
      <c r="B139" s="4" t="str">
        <f>'[1]TCE - ANEXO IV - Preencher'!C148</f>
        <v>UPA TORRÕES - CG Nº 009/2022</v>
      </c>
      <c r="C139" s="4" t="str">
        <f>'[1]TCE - ANEXO IV - Preencher'!E148</f>
        <v>5.3 - Locação de Máquinas e Equipamentos</v>
      </c>
      <c r="D139" s="3">
        <f>'[1]TCE - ANEXO IV - Preencher'!F148</f>
        <v>43559107000187</v>
      </c>
      <c r="E139" s="5" t="str">
        <f>'[1]TCE - ANEXO IV - Preencher'!G148</f>
        <v>SARAH LIMA GUSMAO NERES EPP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3152</v>
      </c>
      <c r="I139" s="6">
        <f>IF('[1]TCE - ANEXO IV - Preencher'!K148="","",'[1]TCE - ANEXO IV - Preencher'!K148)</f>
        <v>45995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5910</v>
      </c>
    </row>
    <row r="140" spans="1:12" s="8" customFormat="1" ht="19.5" customHeight="1" x14ac:dyDescent="0.2">
      <c r="A140" s="3">
        <f>IFERROR(VLOOKUP(B140,'[1]DADOS (OCULTAR)'!$Q$3:$S$136,3,0),"")</f>
        <v>9767633000870</v>
      </c>
      <c r="B140" s="4" t="str">
        <f>'[1]TCE - ANEXO IV - Preencher'!C149</f>
        <v>UPA TORRÕES - CG Nº 009/2022</v>
      </c>
      <c r="C140" s="4" t="str">
        <f>'[1]TCE - ANEXO IV - Preencher'!E149</f>
        <v>5.1 - Locação de Equipamentos Médicos-Hospitalares</v>
      </c>
      <c r="D140" s="3">
        <f>'[1]TCE - ANEXO IV - Preencher'!F149</f>
        <v>5011743000180</v>
      </c>
      <c r="E140" s="5" t="str">
        <f>'[1]TCE - ANEXO IV - Preencher'!G149</f>
        <v>ALMERI ANGELO SALVIANO DA SILVA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6948</v>
      </c>
      <c r="I140" s="6">
        <f>IF('[1]TCE - ANEXO IV - Preencher'!K149="","",'[1]TCE - ANEXO IV - Preencher'!K149)</f>
        <v>45980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3600</v>
      </c>
    </row>
    <row r="141" spans="1:12" s="8" customFormat="1" ht="19.5" customHeight="1" x14ac:dyDescent="0.2">
      <c r="A141" s="3">
        <f>IFERROR(VLOOKUP(B141,'[1]DADOS (OCULTAR)'!$Q$3:$S$136,3,0),"")</f>
        <v>9767633000870</v>
      </c>
      <c r="B141" s="4" t="str">
        <f>'[1]TCE - ANEXO IV - Preencher'!C150</f>
        <v>UPA TORRÕES - CG Nº 009/2022</v>
      </c>
      <c r="C141" s="4" t="str">
        <f>'[1]TCE - ANEXO IV - Preencher'!E150</f>
        <v>5.1 - Locação de Equipamentos Médicos-Hospitalares</v>
      </c>
      <c r="D141" s="3">
        <f>'[1]TCE - ANEXO IV - Preencher'!F150</f>
        <v>24380578002041</v>
      </c>
      <c r="E141" s="5" t="str">
        <f>'[1]TCE - ANEXO IV - Preencher'!G150</f>
        <v>WHITE MARTINS GASES INDUSTRIAIS LTDA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99449707</v>
      </c>
      <c r="I141" s="6">
        <f>IF('[1]TCE - ANEXO IV - Preencher'!K150="","",'[1]TCE - ANEXO IV - Preencher'!K150)</f>
        <v>45980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3118.9</v>
      </c>
    </row>
    <row r="142" spans="1:12" s="8" customFormat="1" ht="19.5" customHeight="1" x14ac:dyDescent="0.2">
      <c r="A142" s="3">
        <f>IFERROR(VLOOKUP(B142,'[1]DADOS (OCULTAR)'!$Q$3:$S$136,3,0),"")</f>
        <v>9767633000870</v>
      </c>
      <c r="B142" s="4" t="str">
        <f>'[1]TCE - ANEXO IV - Preencher'!C151</f>
        <v>UPA TORRÕES - CG Nº 009/2022</v>
      </c>
      <c r="C142" s="4" t="str">
        <f>'[1]TCE - ANEXO IV - Preencher'!E151</f>
        <v>5.1 - Locação de Equipamentos Médicos-Hospitalares</v>
      </c>
      <c r="D142" s="3">
        <f>'[1]TCE - ANEXO IV - Preencher'!F151</f>
        <v>24380578002041</v>
      </c>
      <c r="E142" s="5" t="str">
        <f>'[1]TCE - ANEXO IV - Preencher'!G151</f>
        <v>WHITE MARTINS GASES INDUSTRIAIS LTDA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99366912</v>
      </c>
      <c r="I142" s="6">
        <f>IF('[1]TCE - ANEXO IV - Preencher'!K151="","",'[1]TCE - ANEXO IV - Preencher'!K151)</f>
        <v>45969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3118.9</v>
      </c>
    </row>
    <row r="143" spans="1:12" s="8" customFormat="1" ht="19.5" customHeight="1" x14ac:dyDescent="0.2">
      <c r="A143" s="3">
        <f>IFERROR(VLOOKUP(B143,'[1]DADOS (OCULTAR)'!$Q$3:$S$136,3,0),"")</f>
        <v>9767633000870</v>
      </c>
      <c r="B143" s="4" t="str">
        <f>'[1]TCE - ANEXO IV - Preencher'!C152</f>
        <v>UPA TORRÕES - CG Nº 009/2022</v>
      </c>
      <c r="C143" s="4" t="str">
        <f>'[1]TCE - ANEXO IV - Preencher'!E152</f>
        <v>5.1 - Locação de Equipamentos Médicos-Hospitalares</v>
      </c>
      <c r="D143" s="3">
        <f>'[1]TCE - ANEXO IV - Preencher'!F152</f>
        <v>48146804000200</v>
      </c>
      <c r="E143" s="5" t="str">
        <f>'[1]TCE - ANEXO IV - Preencher'!G152</f>
        <v>UNIVEN LTDA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5818</v>
      </c>
      <c r="I143" s="6">
        <f>IF('[1]TCE - ANEXO IV - Preencher'!K152="","",'[1]TCE - ANEXO IV - Preencher'!K152)</f>
        <v>45441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4211900</v>
      </c>
      <c r="L143" s="7">
        <f>'[1]TCE - ANEXO IV - Preencher'!N152</f>
        <v>5100</v>
      </c>
    </row>
    <row r="144" spans="1:12" s="8" customFormat="1" ht="19.5" customHeight="1" x14ac:dyDescent="0.2">
      <c r="A144" s="3">
        <f>IFERROR(VLOOKUP(B144,'[1]DADOS (OCULTAR)'!$Q$3:$S$136,3,0),"")</f>
        <v>9767633000870</v>
      </c>
      <c r="B144" s="4" t="str">
        <f>'[1]TCE - ANEXO IV - Preencher'!C153</f>
        <v>UPA TORRÕES - CG Nº 009/2022</v>
      </c>
      <c r="C144" s="4" t="str">
        <f>'[1]TCE - ANEXO IV - Preencher'!E153</f>
        <v>5.1 - Locação de Equipamentos Médicos-Hospitalares</v>
      </c>
      <c r="D144" s="3">
        <f>'[1]TCE - ANEXO IV - Preencher'!F153</f>
        <v>18271934000123</v>
      </c>
      <c r="E144" s="5" t="str">
        <f>'[1]TCE - ANEXO IV - Preencher'!G153</f>
        <v>NOVA BIOMEDICAL DIAGNOSTICOS MEDICOS E BIOTECNOLOGIA LTDA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252</v>
      </c>
      <c r="I144" s="6">
        <f>IF('[1]TCE - ANEXO IV - Preencher'!K153="","",'[1]TCE - ANEXO IV - Preencher'!K153)</f>
        <v>45995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3144805</v>
      </c>
      <c r="L144" s="7">
        <f>'[1]TCE - ANEXO IV - Preencher'!N153</f>
        <v>1605</v>
      </c>
    </row>
    <row r="145" spans="1:12" s="8" customFormat="1" ht="19.5" customHeight="1" x14ac:dyDescent="0.2">
      <c r="A145" s="3">
        <f>IFERROR(VLOOKUP(B145,'[1]DADOS (OCULTAR)'!$Q$3:$S$136,3,0),"")</f>
        <v>9767633000870</v>
      </c>
      <c r="B145" s="4" t="str">
        <f>'[1]TCE - ANEXO IV - Preencher'!C154</f>
        <v>UPA TORRÕES - CG Nº 009/2022</v>
      </c>
      <c r="C145" s="4" t="str">
        <f>'[1]TCE - ANEXO IV - Preencher'!E154</f>
        <v>5.1 - Locação de Equipamentos Médicos-Hospitalares</v>
      </c>
      <c r="D145" s="3">
        <f>'[1]TCE - ANEXO IV - Preencher'!F154</f>
        <v>6907719000197</v>
      </c>
      <c r="E145" s="5" t="str">
        <f>'[1]TCE - ANEXO IV - Preencher'!G154</f>
        <v xml:space="preserve">FAG DE OLIVEIRA LTDA 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339</v>
      </c>
      <c r="I145" s="6">
        <f>IF('[1]TCE - ANEXO IV - Preencher'!K154="","",'[1]TCE - ANEXO IV - Preencher'!K154)</f>
        <v>45992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5200</v>
      </c>
    </row>
    <row r="146" spans="1:12" s="8" customFormat="1" ht="19.5" customHeight="1" x14ac:dyDescent="0.2">
      <c r="A146" s="3">
        <f>IFERROR(VLOOKUP(B146,'[1]DADOS (OCULTAR)'!$Q$3:$S$136,3,0),"")</f>
        <v>9767633000870</v>
      </c>
      <c r="B146" s="4" t="str">
        <f>'[1]TCE - ANEXO IV - Preencher'!C155</f>
        <v>UPA TORRÕES - CG Nº 009/2022</v>
      </c>
      <c r="C146" s="4" t="str">
        <f>'[1]TCE - ANEXO IV - Preencher'!E155</f>
        <v>5.99 - Outros Serviços de Terceiros Pessoa Jurídica</v>
      </c>
      <c r="D146" s="3">
        <f>'[1]TCE - ANEXO IV - Preencher'!F155</f>
        <v>27284516000161</v>
      </c>
      <c r="E146" s="5" t="str">
        <f>'[1]TCE - ANEXO IV - Preencher'!G155</f>
        <v>MAXIFROTA SERVICOS DE MANUTENCAO DE FROTA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358504</v>
      </c>
      <c r="I146" s="6">
        <f>IF('[1]TCE - ANEXO IV - Preencher'!K155="","",'[1]TCE - ANEXO IV - Preencher'!K155)</f>
        <v>45967</v>
      </c>
      <c r="J146" s="5" t="str">
        <f>'[1]TCE - ANEXO IV - Preencher'!L155</f>
        <v>YWXFUUAW</v>
      </c>
      <c r="K146" s="5" t="str">
        <f>IF(F146="B",LEFT('[1]TCE - ANEXO IV - Preencher'!M155,2),IF(F146="S",LEFT('[1]TCE - ANEXO IV - Preencher'!M155,7),IF('[1]TCE - ANEXO IV - Preencher'!H155="","")))</f>
        <v>2927408</v>
      </c>
      <c r="L146" s="7">
        <f>'[1]TCE - ANEXO IV - Preencher'!N155</f>
        <v>35.6</v>
      </c>
    </row>
    <row r="147" spans="1:12" s="8" customFormat="1" ht="19.5" customHeight="1" x14ac:dyDescent="0.2">
      <c r="A147" s="3">
        <f>IFERROR(VLOOKUP(B147,'[1]DADOS (OCULTAR)'!$Q$3:$S$136,3,0),"")</f>
        <v>9767633000870</v>
      </c>
      <c r="B147" s="4" t="str">
        <f>'[1]TCE - ANEXO IV - Preencher'!C156</f>
        <v>UPA TORRÕES - CG Nº 009/2022</v>
      </c>
      <c r="C147" s="4" t="str">
        <f>'[1]TCE - ANEXO IV - Preencher'!E156</f>
        <v>5.99 - Outros Serviços de Terceiros Pessoa Jurídica</v>
      </c>
      <c r="D147" s="3">
        <f>'[1]TCE - ANEXO IV - Preencher'!F156</f>
        <v>27284516000161</v>
      </c>
      <c r="E147" s="5" t="str">
        <f>'[1]TCE - ANEXO IV - Preencher'!G156</f>
        <v>MAXIFROTA SERVICOS DE MANUTENCAO DE FROTA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364267</v>
      </c>
      <c r="I147" s="6">
        <f>IF('[1]TCE - ANEXO IV - Preencher'!K156="","",'[1]TCE - ANEXO IV - Preencher'!K156)</f>
        <v>45987</v>
      </c>
      <c r="J147" s="5" t="str">
        <f>'[1]TCE - ANEXO IV - Preencher'!L156</f>
        <v>DMQLVECI</v>
      </c>
      <c r="K147" s="5" t="str">
        <f>IF(F147="B",LEFT('[1]TCE - ANEXO IV - Preencher'!M156,2),IF(F147="S",LEFT('[1]TCE - ANEXO IV - Preencher'!M156,7),IF('[1]TCE - ANEXO IV - Preencher'!H156="","")))</f>
        <v>2927408</v>
      </c>
      <c r="L147" s="7">
        <f>'[1]TCE - ANEXO IV - Preencher'!N156</f>
        <v>35.6</v>
      </c>
    </row>
    <row r="148" spans="1:12" s="8" customFormat="1" ht="19.5" customHeight="1" x14ac:dyDescent="0.2">
      <c r="A148" s="3">
        <f>IFERROR(VLOOKUP(B148,'[1]DADOS (OCULTAR)'!$Q$3:$S$136,3,0),"")</f>
        <v>9767633000870</v>
      </c>
      <c r="B148" s="4" t="str">
        <f>'[1]TCE - ANEXO IV - Preencher'!C157</f>
        <v>UPA TORRÕES - CG Nº 009/2022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46705567000164</v>
      </c>
      <c r="E148" s="5" t="str">
        <f>'[1]TCE - ANEXO IV - Preencher'!G157</f>
        <v xml:space="preserve">RESFISIO FISIOTERAPIA LTDA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03</v>
      </c>
      <c r="I148" s="6">
        <f>IF('[1]TCE - ANEXO IV - Preencher'!K157="","",'[1]TCE - ANEXO IV - Preencher'!K157)</f>
        <v>45994</v>
      </c>
      <c r="J148" s="5" t="str">
        <f>'[1]TCE - ANEXO IV - Preencher'!L157</f>
        <v>26116062246705567000164000000000000325120422751812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21800</v>
      </c>
    </row>
    <row r="149" spans="1:12" s="8" customFormat="1" ht="19.5" customHeight="1" x14ac:dyDescent="0.2">
      <c r="A149" s="3">
        <f>IFERROR(VLOOKUP(B149,'[1]DADOS (OCULTAR)'!$Q$3:$S$136,3,0),"")</f>
        <v>9767633000870</v>
      </c>
      <c r="B149" s="4" t="str">
        <f>'[1]TCE - ANEXO IV - Preencher'!C158</f>
        <v>UPA TORRÕES - CG Nº 009/2022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35369111000154</v>
      </c>
      <c r="E149" s="5" t="str">
        <f>'[1]TCE - ANEXO IV - Preencher'!G158</f>
        <v>ASSOCIACAO ADOLFO LUTZ DE PESQUISAS E DIAGNOSTICOS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371</v>
      </c>
      <c r="I149" s="6">
        <f>IF('[1]TCE - ANEXO IV - Preencher'!K158="","",'[1]TCE - ANEXO IV - Preencher'!K158)</f>
        <v>45992</v>
      </c>
      <c r="J149" s="5" t="str">
        <f>'[1]TCE - ANEXO IV - Preencher'!L158</f>
        <v>8UKXZBKV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45884.3</v>
      </c>
    </row>
    <row r="150" spans="1:12" s="8" customFormat="1" ht="19.5" customHeight="1" x14ac:dyDescent="0.2">
      <c r="A150" s="3">
        <f>IFERROR(VLOOKUP(B150,'[1]DADOS (OCULTAR)'!$Q$3:$S$136,3,0),"")</f>
        <v>9767633000870</v>
      </c>
      <c r="B150" s="4" t="str">
        <f>'[1]TCE - ANEXO IV - Preencher'!C159</f>
        <v>UPA TORRÕES - CG Nº 009/2022</v>
      </c>
      <c r="C150" s="4" t="str">
        <f>'[1]TCE - ANEXO IV - Preencher'!E159</f>
        <v>5.8 - Locação de Veículos Automotores</v>
      </c>
      <c r="D150" s="3">
        <f>'[1]TCE - ANEXO IV - Preencher'!F159</f>
        <v>29932922000119</v>
      </c>
      <c r="E150" s="5" t="str">
        <f>'[1]TCE - ANEXO IV - Preencher'!G159</f>
        <v>MEDLIFE LOCACAO DE MAQUINAS E EQUIPAMENTOS LTDA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1143</v>
      </c>
      <c r="I150" s="6">
        <f>IF('[1]TCE - ANEXO IV - Preencher'!K159="","",'[1]TCE - ANEXO IV - Preencher'!K159)</f>
        <v>45988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30000</v>
      </c>
    </row>
    <row r="151" spans="1:12" s="8" customFormat="1" ht="19.5" customHeight="1" x14ac:dyDescent="0.2">
      <c r="A151" s="3">
        <f>IFERROR(VLOOKUP(B151,'[1]DADOS (OCULTAR)'!$Q$3:$S$136,3,0),"")</f>
        <v>9767633000870</v>
      </c>
      <c r="B151" s="4" t="str">
        <f>'[1]TCE - ANEXO IV - Preencher'!C160</f>
        <v>UPA TORRÕES - CG Nº 009/2022</v>
      </c>
      <c r="C151" s="4" t="str">
        <f>'[1]TCE - ANEXO IV - Preencher'!E160</f>
        <v>5.15 - Serviços Domésticos</v>
      </c>
      <c r="D151" s="3" t="str">
        <f>'[1]TCE - ANEXO IV - Preencher'!F160</f>
        <v>52.486.728/0001-79</v>
      </c>
      <c r="E151" s="5" t="str">
        <f>'[1]TCE - ANEXO IV - Preencher'!G160</f>
        <v>LAVICLIN LAVANDERIA HOSPITALAR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77</v>
      </c>
      <c r="I151" s="6">
        <f>IF('[1]TCE - ANEXO IV - Preencher'!K160="","",'[1]TCE - ANEXO IV - Preencher'!K160)</f>
        <v>45992</v>
      </c>
      <c r="J151" s="5" t="str">
        <f>'[1]TCE - ANEXO IV - Preencher'!L160</f>
        <v>KAON28840</v>
      </c>
      <c r="K151" s="5" t="str">
        <f>IF(F151="B",LEFT('[1]TCE - ANEXO IV - Preencher'!M160,2),IF(F151="S",LEFT('[1]TCE - ANEXO IV - Preencher'!M160,7),IF('[1]TCE - ANEXO IV - Preencher'!H160="","")))</f>
        <v>2603454</v>
      </c>
      <c r="L151" s="7">
        <f>'[1]TCE - ANEXO IV - Preencher'!N160</f>
        <v>2694.78</v>
      </c>
    </row>
    <row r="152" spans="1:12" s="8" customFormat="1" ht="19.5" customHeight="1" x14ac:dyDescent="0.2">
      <c r="A152" s="3">
        <f>IFERROR(VLOOKUP(B152,'[1]DADOS (OCULTAR)'!$Q$3:$S$136,3,0),"")</f>
        <v>9767633000870</v>
      </c>
      <c r="B152" s="4" t="str">
        <f>'[1]TCE - ANEXO IV - Preencher'!C161</f>
        <v>UPA TORRÕES - CG Nº 009/2022</v>
      </c>
      <c r="C152" s="4" t="str">
        <f>'[1]TCE - ANEXO IV - Preencher'!E161</f>
        <v>5.10 - Detetização/Tratamento de Resíduos e Afins</v>
      </c>
      <c r="D152" s="3">
        <f>'[1]TCE - ANEXO IV - Preencher'!F161</f>
        <v>26893667000154</v>
      </c>
      <c r="E152" s="5" t="str">
        <f>'[1]TCE - ANEXO IV - Preencher'!G161</f>
        <v>AMBIPAR HEALTH WASTE SERVICES S.A.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69285</v>
      </c>
      <c r="I152" s="6">
        <f>IF('[1]TCE - ANEXO IV - Preencher'!K161="","",'[1]TCE - ANEXO IV - Preencher'!K161)</f>
        <v>46002</v>
      </c>
      <c r="J152" s="5" t="str">
        <f>'[1]TCE - ANEXO IV - Preencher'!L161</f>
        <v>IUWKPPYK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3393.59</v>
      </c>
    </row>
    <row r="153" spans="1:12" s="8" customFormat="1" ht="19.5" customHeight="1" x14ac:dyDescent="0.2">
      <c r="A153" s="3">
        <f>IFERROR(VLOOKUP(B153,'[1]DADOS (OCULTAR)'!$Q$3:$S$136,3,0),"")</f>
        <v>9767633000870</v>
      </c>
      <c r="B153" s="4" t="str">
        <f>'[1]TCE - ANEXO IV - Preencher'!C162</f>
        <v>UPA TORRÕES - CG Nº 009/2022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34624704000157</v>
      </c>
      <c r="E153" s="5" t="str">
        <f>'[1]TCE - ANEXO IV - Preencher'!G162</f>
        <v>TECHSYST SISTEMAS DE AUTOMACAO E INFORMATICA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03</v>
      </c>
      <c r="I153" s="6">
        <f>IF('[1]TCE - ANEXO IV - Preencher'!K162="","",'[1]TCE - ANEXO IV - Preencher'!K162)</f>
        <v>46002</v>
      </c>
      <c r="J153" s="5" t="str">
        <f>'[1]TCE - ANEXO IV - Preencher'!L162</f>
        <v>26116062234624704000157000000000000325122755164943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320</v>
      </c>
    </row>
    <row r="154" spans="1:12" s="8" customFormat="1" ht="19.5" customHeight="1" x14ac:dyDescent="0.2">
      <c r="A154" s="3">
        <f>IFERROR(VLOOKUP(B154,'[1]DADOS (OCULTAR)'!$Q$3:$S$136,3,0),"")</f>
        <v>9767633000870</v>
      </c>
      <c r="B154" s="4" t="str">
        <f>'[1]TCE - ANEXO IV - Preencher'!C163</f>
        <v>UPA TORRÕES - CG Nº 009/2022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7333111000169</v>
      </c>
      <c r="E154" s="5" t="str">
        <f>'[1]TCE - ANEXO IV - Preencher'!G163</f>
        <v xml:space="preserve">SAFETEC INFORMATICA LTDA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186304</v>
      </c>
      <c r="I154" s="6">
        <f>IF('[1]TCE - ANEXO IV - Preencher'!K163="","",'[1]TCE - ANEXO IV - Preencher'!K163)</f>
        <v>45993</v>
      </c>
      <c r="J154" s="5" t="str">
        <f>'[1]TCE - ANEXO IV - Preencher'!L163</f>
        <v>2EZ53NYL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1021.73</v>
      </c>
    </row>
    <row r="155" spans="1:12" s="8" customFormat="1" ht="19.5" customHeight="1" x14ac:dyDescent="0.2">
      <c r="A155" s="3">
        <f>IFERROR(VLOOKUP(B155,'[1]DADOS (OCULTAR)'!$Q$3:$S$136,3,0),"")</f>
        <v>9767633000870</v>
      </c>
      <c r="B155" s="4" t="str">
        <f>'[1]TCE - ANEXO IV - Preencher'!C164</f>
        <v>UPA TORRÕES - CG Nº 009/2022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7333111000169</v>
      </c>
      <c r="E155" s="5" t="str">
        <f>'[1]TCE - ANEXO IV - Preencher'!G164</f>
        <v xml:space="preserve">SAFETEC INFORMATICA LTDA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186230</v>
      </c>
      <c r="I155" s="6">
        <f>IF('[1]TCE - ANEXO IV - Preencher'!K164="","",'[1]TCE - ANEXO IV - Preencher'!K164)</f>
        <v>45993</v>
      </c>
      <c r="J155" s="5" t="str">
        <f>'[1]TCE - ANEXO IV - Preencher'!L164</f>
        <v>JUT6LRPK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59.44</v>
      </c>
    </row>
    <row r="156" spans="1:12" s="8" customFormat="1" ht="19.5" customHeight="1" x14ac:dyDescent="0.2">
      <c r="A156" s="3">
        <f>IFERROR(VLOOKUP(B156,'[1]DADOS (OCULTAR)'!$Q$3:$S$136,3,0),"")</f>
        <v>9767633000870</v>
      </c>
      <c r="B156" s="4" t="str">
        <f>'[1]TCE - ANEXO IV - Preencher'!C165</f>
        <v>UPA TORRÕES - CG Nº 009/2022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92306257000780</v>
      </c>
      <c r="E156" s="5" t="str">
        <f>'[1]TCE - ANEXO IV - Preencher'!G165</f>
        <v xml:space="preserve">MV INFORMATICA NORDEST LTDA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99252</v>
      </c>
      <c r="I156" s="6">
        <f>IF('[1]TCE - ANEXO IV - Preencher'!K165="","",'[1]TCE - ANEXO IV - Preencher'!K165)</f>
        <v>45992</v>
      </c>
      <c r="J156" s="5" t="str">
        <f>'[1]TCE - ANEXO IV - Preencher'!L165</f>
        <v>LVTPFY1L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13011.48</v>
      </c>
    </row>
    <row r="157" spans="1:12" s="8" customFormat="1" ht="19.5" customHeight="1" x14ac:dyDescent="0.2">
      <c r="A157" s="3">
        <f>IFERROR(VLOOKUP(B157,'[1]DADOS (OCULTAR)'!$Q$3:$S$136,3,0),"")</f>
        <v>9767633000870</v>
      </c>
      <c r="B157" s="4" t="str">
        <f>'[1]TCE - ANEXO IV - Preencher'!C166</f>
        <v>UPA TORRÕES - CG Nº 009/2022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6312868000103</v>
      </c>
      <c r="E157" s="5" t="str">
        <f>'[1]TCE - ANEXO IV - Preencher'!G166</f>
        <v xml:space="preserve">TASCOM INFORMATICA LTDA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227</v>
      </c>
      <c r="I157" s="6">
        <f>IF('[1]TCE - ANEXO IV - Preencher'!K166="","",'[1]TCE - ANEXO IV - Preencher'!K166)</f>
        <v>45993</v>
      </c>
      <c r="J157" s="5" t="str">
        <f>'[1]TCE - ANEXO IV - Preencher'!L166</f>
        <v>GBXTANC7A</v>
      </c>
      <c r="K157" s="5" t="str">
        <f>IF(F157="B",LEFT('[1]TCE - ANEXO IV - Preencher'!M166,2),IF(F157="S",LEFT('[1]TCE - ANEXO IV - Preencher'!M166,7),IF('[1]TCE - ANEXO IV - Preencher'!H166="","")))</f>
        <v>2610707</v>
      </c>
      <c r="L157" s="7">
        <f>'[1]TCE - ANEXO IV - Preencher'!N166</f>
        <v>1434.31</v>
      </c>
    </row>
    <row r="158" spans="1:12" s="8" customFormat="1" ht="19.5" customHeight="1" x14ac:dyDescent="0.2">
      <c r="A158" s="3">
        <f>IFERROR(VLOOKUP(B158,'[1]DADOS (OCULTAR)'!$Q$3:$S$136,3,0),"")</f>
        <v>9767633000870</v>
      </c>
      <c r="B158" s="4" t="str">
        <f>'[1]TCE - ANEXO IV - Preencher'!C167</f>
        <v>UPA TORRÕES - CG Nº 009/2022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23412408000176</v>
      </c>
      <c r="E158" s="5" t="str">
        <f>'[1]TCE - ANEXO IV - Preencher'!G167</f>
        <v>WEK TECHNOLOGY IN BUSINESS LTDA ME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16919</v>
      </c>
      <c r="I158" s="6">
        <f>IF('[1]TCE - ANEXO IV - Preencher'!K167="","",'[1]TCE - ANEXO IV - Preencher'!K167)</f>
        <v>45992</v>
      </c>
      <c r="J158" s="5" t="str">
        <f>'[1]TCE - ANEXO IV - Preencher'!L167</f>
        <v>OTQROEW4</v>
      </c>
      <c r="K158" s="5" t="str">
        <f>IF(F158="B",LEFT('[1]TCE - ANEXO IV - Preencher'!M167,2),IF(F158="S",LEFT('[1]TCE - ANEXO IV - Preencher'!M167,7),IF('[1]TCE - ANEXO IV - Preencher'!H167="","")))</f>
        <v>4209102</v>
      </c>
      <c r="L158" s="7">
        <f>'[1]TCE - ANEXO IV - Preencher'!N167</f>
        <v>1132.7</v>
      </c>
    </row>
    <row r="159" spans="1:12" s="8" customFormat="1" ht="19.5" customHeight="1" x14ac:dyDescent="0.2">
      <c r="A159" s="3">
        <f>IFERROR(VLOOKUP(B159,'[1]DADOS (OCULTAR)'!$Q$3:$S$136,3,0),"")</f>
        <v>9767633000870</v>
      </c>
      <c r="B159" s="4" t="str">
        <f>'[1]TCE - ANEXO IV - Preencher'!C168</f>
        <v>UPA TORRÕES - CG Nº 009/2022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4069709000102</v>
      </c>
      <c r="E159" s="5" t="str">
        <f>'[1]TCE - ANEXO IV - Preencher'!G168</f>
        <v xml:space="preserve">BIONEXO S.A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604796</v>
      </c>
      <c r="I159" s="6">
        <f>IF('[1]TCE - ANEXO IV - Preencher'!K168="","",'[1]TCE - ANEXO IV - Preencher'!K168)</f>
        <v>45965</v>
      </c>
      <c r="J159" s="5" t="str">
        <f>'[1]TCE - ANEXO IV - Preencher'!L168</f>
        <v>G92SK2AE</v>
      </c>
      <c r="K159" s="5" t="str">
        <f>IF(F159="B",LEFT('[1]TCE - ANEXO IV - Preencher'!M168,2),IF(F159="S",LEFT('[1]TCE - ANEXO IV - Preencher'!M168,7),IF('[1]TCE - ANEXO IV - Preencher'!H168="","")))</f>
        <v>3550308</v>
      </c>
      <c r="L159" s="7">
        <f>'[1]TCE - ANEXO IV - Preencher'!N168</f>
        <v>982.97</v>
      </c>
    </row>
    <row r="160" spans="1:12" s="8" customFormat="1" ht="19.5" customHeight="1" x14ac:dyDescent="0.2">
      <c r="A160" s="3">
        <f>IFERROR(VLOOKUP(B160,'[1]DADOS (OCULTAR)'!$Q$3:$S$136,3,0),"")</f>
        <v>9767633000870</v>
      </c>
      <c r="B160" s="4" t="str">
        <f>'[1]TCE - ANEXO IV - Preencher'!C169</f>
        <v>UPA TORRÕES - CG Nº 009/2022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10891998000115</v>
      </c>
      <c r="E160" s="5" t="str">
        <f>'[1]TCE - ANEXO IV - Preencher'!G169</f>
        <v xml:space="preserve">ADVISERSIT SERVIÇOS EM INFORMATICA LTDA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08</v>
      </c>
      <c r="I160" s="6">
        <f>IF('[1]TCE - ANEXO IV - Preencher'!K169="","",'[1]TCE - ANEXO IV - Preencher'!K169)</f>
        <v>45992</v>
      </c>
      <c r="J160" s="5" t="str">
        <f>'[1]TCE - ANEXO IV - Preencher'!L169</f>
        <v>26116062210891998000115000000000000825122056544367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1520.21</v>
      </c>
    </row>
    <row r="161" spans="1:12" s="8" customFormat="1" ht="19.5" customHeight="1" x14ac:dyDescent="0.2">
      <c r="A161" s="3">
        <f>IFERROR(VLOOKUP(B161,'[1]DADOS (OCULTAR)'!$Q$3:$S$136,3,0),"")</f>
        <v>9767633000870</v>
      </c>
      <c r="B161" s="4" t="str">
        <f>'[1]TCE - ANEXO IV - Preencher'!C170</f>
        <v>UPA TORRÕES - CG Nº 009/2022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5633849000116</v>
      </c>
      <c r="E161" s="5" t="str">
        <f>'[1]TCE - ANEXO IV - Preencher'!G170</f>
        <v xml:space="preserve">GCINET SERVIÇOS DE INFORMATICA LTDA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86197</v>
      </c>
      <c r="I161" s="6">
        <f>IF('[1]TCE - ANEXO IV - Preencher'!K170="","",'[1]TCE - ANEXO IV - Preencher'!K170)</f>
        <v>45964</v>
      </c>
      <c r="J161" s="5" t="str">
        <f>'[1]TCE - ANEXO IV - Preencher'!L170</f>
        <v>G6C6LYHX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1546.77</v>
      </c>
    </row>
    <row r="162" spans="1:12" s="8" customFormat="1" ht="19.5" customHeight="1" x14ac:dyDescent="0.2">
      <c r="A162" s="3">
        <f>IFERROR(VLOOKUP(B162,'[1]DADOS (OCULTAR)'!$Q$3:$S$136,3,0),"")</f>
        <v>9767633000870</v>
      </c>
      <c r="B162" s="4" t="str">
        <f>'[1]TCE - ANEXO IV - Preencher'!C171</f>
        <v>UPA TORRÕES - CG Nº 009/2022</v>
      </c>
      <c r="C162" s="4" t="str">
        <f>'[1]TCE - ANEXO IV - Preencher'!E171</f>
        <v>5.22 - Vigilância Ostensiva / Monitorada</v>
      </c>
      <c r="D162" s="3">
        <f>'[1]TCE - ANEXO IV - Preencher'!F171</f>
        <v>11572781000105</v>
      </c>
      <c r="E162" s="5" t="str">
        <f>'[1]TCE - ANEXO IV - Preencher'!G171</f>
        <v xml:space="preserve">SOSERVI VIGILANCIA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11584</v>
      </c>
      <c r="I162" s="6">
        <f>IF('[1]TCE - ANEXO IV - Preencher'!K171="","",'[1]TCE - ANEXO IV - Preencher'!K171)</f>
        <v>45967</v>
      </c>
      <c r="J162" s="5" t="str">
        <f>'[1]TCE - ANEXO IV - Preencher'!L171</f>
        <v>WHWR97051</v>
      </c>
      <c r="K162" s="5" t="str">
        <f>IF(F162="B",LEFT('[1]TCE - ANEXO IV - Preencher'!M171,2),IF(F162="S",LEFT('[1]TCE - ANEXO IV - Preencher'!M171,7),IF('[1]TCE - ANEXO IV - Preencher'!H171="","")))</f>
        <v>2609600</v>
      </c>
      <c r="L162" s="7">
        <f>'[1]TCE - ANEXO IV - Preencher'!N171</f>
        <v>27291.42</v>
      </c>
    </row>
    <row r="163" spans="1:12" s="8" customFormat="1" ht="19.5" customHeight="1" x14ac:dyDescent="0.2">
      <c r="A163" s="3">
        <f>IFERROR(VLOOKUP(B163,'[1]DADOS (OCULTAR)'!$Q$3:$S$136,3,0),"")</f>
        <v>9767633000870</v>
      </c>
      <c r="B163" s="4" t="str">
        <f>'[1]TCE - ANEXO IV - Preencher'!C172</f>
        <v>UPA TORRÕES - CG Nº 009/2022</v>
      </c>
      <c r="C163" s="4" t="str">
        <f>'[1]TCE - ANEXO IV - Preencher'!E172</f>
        <v>5.22 - Vigilância Ostensiva / Monitorada</v>
      </c>
      <c r="D163" s="3">
        <f>'[1]TCE - ANEXO IV - Preencher'!F172</f>
        <v>7360290000123</v>
      </c>
      <c r="E163" s="5" t="str">
        <f>'[1]TCE - ANEXO IV - Preencher'!G172</f>
        <v>SERVAL SERVICOS E LIMPEZA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64245</v>
      </c>
      <c r="I163" s="6">
        <f>IF('[1]TCE - ANEXO IV - Preencher'!K172="","",'[1]TCE - ANEXO IV - Preencher'!K172)</f>
        <v>46014</v>
      </c>
      <c r="J163" s="5" t="str">
        <f>'[1]TCE - ANEXO IV - Preencher'!L172</f>
        <v>670013254</v>
      </c>
      <c r="K163" s="5" t="str">
        <f>IF(F163="B",LEFT('[1]TCE - ANEXO IV - Preencher'!M172,2),IF(F163="S",LEFT('[1]TCE - ANEXO IV - Preencher'!M172,7),IF('[1]TCE - ANEXO IV - Preencher'!H172="","")))</f>
        <v>2304400</v>
      </c>
      <c r="L163" s="7">
        <f>'[1]TCE - ANEXO IV - Preencher'!N172</f>
        <v>37663.019999999997</v>
      </c>
    </row>
    <row r="164" spans="1:12" s="8" customFormat="1" ht="19.5" customHeight="1" x14ac:dyDescent="0.2">
      <c r="A164" s="3">
        <f>IFERROR(VLOOKUP(B164,'[1]DADOS (OCULTAR)'!$Q$3:$S$136,3,0),"")</f>
        <v>9767633000870</v>
      </c>
      <c r="B164" s="4" t="str">
        <f>'[1]TCE - ANEXO IV - Preencher'!C173</f>
        <v>UPA TORRÕES - CG Nº 009/2022</v>
      </c>
      <c r="C164" s="4" t="str">
        <f>'[1]TCE - ANEXO IV - Preencher'!E173</f>
        <v>5.10 - Detetização/Tratamento de Resíduos e Afins</v>
      </c>
      <c r="D164" s="3">
        <f>'[1]TCE - ANEXO IV - Preencher'!F173</f>
        <v>9595245000183</v>
      </c>
      <c r="E164" s="5" t="str">
        <f>'[1]TCE - ANEXO IV - Preencher'!G173</f>
        <v xml:space="preserve">FOCUS SERVIÇOS AMBIENTAIS LTDA ME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26346</v>
      </c>
      <c r="I164" s="6">
        <f>IF('[1]TCE - ANEXO IV - Preencher'!K173="","",'[1]TCE - ANEXO IV - Preencher'!K173)</f>
        <v>45978</v>
      </c>
      <c r="J164" s="5" t="str">
        <f>'[1]TCE - ANEXO IV - Preencher'!L173</f>
        <v>STURN3SB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1000</v>
      </c>
    </row>
    <row r="165" spans="1:12" s="8" customFormat="1" ht="19.5" customHeight="1" x14ac:dyDescent="0.2">
      <c r="A165" s="3">
        <f>IFERROR(VLOOKUP(B165,'[1]DADOS (OCULTAR)'!$Q$3:$S$136,3,0),"")</f>
        <v>9767633000870</v>
      </c>
      <c r="B165" s="4" t="str">
        <f>'[1]TCE - ANEXO IV - Preencher'!C174</f>
        <v>UPA TORRÕES - CG Nº 009/2022</v>
      </c>
      <c r="C165" s="4" t="str">
        <f>'[1]TCE - ANEXO IV - Preencher'!E174</f>
        <v>5.23 - Limpeza e Conservação</v>
      </c>
      <c r="D165" s="3">
        <f>'[1]TCE - ANEXO IV - Preencher'!F174</f>
        <v>9863853000121</v>
      </c>
      <c r="E165" s="5" t="str">
        <f>'[1]TCE - ANEXO IV - Preencher'!G174</f>
        <v>SOSERVI-SOCIEDADE DE SERVICOS GERAIS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88120</v>
      </c>
      <c r="I165" s="6">
        <f>IF('[1]TCE - ANEXO IV - Preencher'!K174="","",'[1]TCE - ANEXO IV - Preencher'!K174)</f>
        <v>45967</v>
      </c>
      <c r="J165" s="5" t="str">
        <f>'[1]TCE - ANEXO IV - Preencher'!L174</f>
        <v>UTTU17251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57551.75</v>
      </c>
    </row>
    <row r="166" spans="1:12" s="8" customFormat="1" ht="19.5" customHeight="1" x14ac:dyDescent="0.2">
      <c r="A166" s="3">
        <f>IFERROR(VLOOKUP(B166,'[1]DADOS (OCULTAR)'!$Q$3:$S$136,3,0),"")</f>
        <v>9767633000870</v>
      </c>
      <c r="B166" s="4" t="str">
        <f>'[1]TCE - ANEXO IV - Preencher'!C175</f>
        <v>UPA TORRÕES - CG Nº 009/2022</v>
      </c>
      <c r="C166" s="4" t="str">
        <f>'[1]TCE - ANEXO IV - Preencher'!E175</f>
        <v>5.99 - Outros Serviços de Terceiros Pessoa Jurídica</v>
      </c>
      <c r="D166" s="3">
        <f>'[1]TCE - ANEXO IV - Preencher'!F175</f>
        <v>51140639000103</v>
      </c>
      <c r="E166" s="5" t="str">
        <f>'[1]TCE - ANEXO IV - Preencher'!G175</f>
        <v>FOCUS ENGENHARIA E CONSULTORIA SST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05</v>
      </c>
      <c r="I166" s="6">
        <f>IF('[1]TCE - ANEXO IV - Preencher'!K175="","",'[1]TCE - ANEXO IV - Preencher'!K175)</f>
        <v>45994</v>
      </c>
      <c r="J166" s="5" t="str">
        <f>'[1]TCE - ANEXO IV - Preencher'!L175</f>
        <v>26116062251140639000103000000000000525120158614000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3430.56</v>
      </c>
    </row>
    <row r="167" spans="1:12" s="8" customFormat="1" ht="19.5" customHeight="1" x14ac:dyDescent="0.2">
      <c r="A167" s="3">
        <f>IFERROR(VLOOKUP(B167,'[1]DADOS (OCULTAR)'!$Q$3:$S$136,3,0),"")</f>
        <v>9767633000870</v>
      </c>
      <c r="B167" s="4" t="str">
        <f>'[1]TCE - ANEXO IV - Preencher'!C176</f>
        <v>UPA TORRÕES - CG Nº 009/2022</v>
      </c>
      <c r="C167" s="4" t="str">
        <f>'[1]TCE - ANEXO IV - Preencher'!E176</f>
        <v>5.99 - Outros Serviços de Terceiros Pessoa Jurídica</v>
      </c>
      <c r="D167" s="3">
        <f>'[1]TCE - ANEXO IV - Preencher'!F176</f>
        <v>1545203000126</v>
      </c>
      <c r="E167" s="5" t="str">
        <f>'[1]TCE - ANEXO IV - Preencher'!G176</f>
        <v>ENAE EMPRESA NACIONAL DE ESTERILIZAÇÃO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15653</v>
      </c>
      <c r="I167" s="6">
        <f>IF('[1]TCE - ANEXO IV - Preencher'!K176="","",'[1]TCE - ANEXO IV - Preencher'!K176)</f>
        <v>45993</v>
      </c>
      <c r="J167" s="5" t="str">
        <f>'[1]TCE - ANEXO IV - Preencher'!L176</f>
        <v>RFUNNBBI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20739.45</v>
      </c>
    </row>
    <row r="168" spans="1:12" s="8" customFormat="1" ht="19.5" customHeight="1" x14ac:dyDescent="0.2">
      <c r="A168" s="3">
        <f>IFERROR(VLOOKUP(B168,'[1]DADOS (OCULTAR)'!$Q$3:$S$136,3,0),"")</f>
        <v>9767633000870</v>
      </c>
      <c r="B168" s="4" t="str">
        <f>'[1]TCE - ANEXO IV - Preencher'!C177</f>
        <v>UPA TORRÕES - CG Nº 009/2022</v>
      </c>
      <c r="C168" s="4" t="str">
        <f>'[1]TCE - ANEXO IV - Preencher'!E177</f>
        <v>5.99 - Outros Serviços de Terceiros Pessoa Jurídica</v>
      </c>
      <c r="D168" s="3">
        <f>'[1]TCE - ANEXO IV - Preencher'!F177</f>
        <v>45671533000133</v>
      </c>
      <c r="E168" s="5" t="str">
        <f>'[1]TCE - ANEXO IV - Preencher'!G177</f>
        <v>VITORINO E MAIA ADVOGADOS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22</v>
      </c>
      <c r="I168" s="6">
        <f>IF('[1]TCE - ANEXO IV - Preencher'!K177="","",'[1]TCE - ANEXO IV - Preencher'!K177)</f>
        <v>46001</v>
      </c>
      <c r="J168" s="5" t="str">
        <f>'[1]TCE - ANEXO IV - Preencher'!L177</f>
        <v>26116062245671533000133000000000002225125796788099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2233.5100000000002</v>
      </c>
    </row>
    <row r="169" spans="1:12" s="8" customFormat="1" ht="19.5" customHeight="1" x14ac:dyDescent="0.2">
      <c r="A169" s="3">
        <f>IFERROR(VLOOKUP(B169,'[1]DADOS (OCULTAR)'!$Q$3:$S$136,3,0),"")</f>
        <v>9767633000870</v>
      </c>
      <c r="B169" s="4" t="str">
        <f>'[1]TCE - ANEXO IV - Preencher'!C178</f>
        <v>UPA TORRÕES - CG Nº 009/2022</v>
      </c>
      <c r="C169" s="4" t="str">
        <f>'[1]TCE - ANEXO IV - Preencher'!E178</f>
        <v>5.99 - Outros Serviços de Terceiros Pessoa Jurídica</v>
      </c>
      <c r="D169" s="3" t="str">
        <f>'[1]TCE - ANEXO IV - Preencher'!F178</f>
        <v>46.021.768.0001.42</v>
      </c>
      <c r="E169" s="5" t="str">
        <f>'[1]TCE - ANEXO IV - Preencher'!G178</f>
        <v>BEM SAUDE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17</v>
      </c>
      <c r="I169" s="6">
        <f>IF('[1]TCE - ANEXO IV - Preencher'!K178="","",'[1]TCE - ANEXO IV - Preencher'!K178)</f>
        <v>45992</v>
      </c>
      <c r="J169" s="5" t="str">
        <f>'[1]TCE - ANEXO IV - Preencher'!L178</f>
        <v>261160622460217680001420000000000017255126879582575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3200</v>
      </c>
    </row>
    <row r="170" spans="1:12" s="8" customFormat="1" ht="19.5" customHeight="1" x14ac:dyDescent="0.2">
      <c r="A170" s="3">
        <f>IFERROR(VLOOKUP(B170,'[1]DADOS (OCULTAR)'!$Q$3:$S$136,3,0),"")</f>
        <v>9767633000870</v>
      </c>
      <c r="B170" s="4" t="str">
        <f>'[1]TCE - ANEXO IV - Preencher'!C179</f>
        <v>UPA TORRÕES - CG Nº 009/2022</v>
      </c>
      <c r="C170" s="4" t="str">
        <f>'[1]TCE - ANEXO IV - Preencher'!E179</f>
        <v>5.99 - Outros Serviços de Terceiros Pessoa Jurídica</v>
      </c>
      <c r="D170" s="3">
        <f>'[1]TCE - ANEXO IV - Preencher'!F179</f>
        <v>19786063000143</v>
      </c>
      <c r="E170" s="5" t="str">
        <f>'[1]TCE - ANEXO IV - Preencher'!G179</f>
        <v xml:space="preserve">MARINHO E CASTRO SERVIÇOS LTDA ME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7553</v>
      </c>
      <c r="I170" s="6">
        <f>IF('[1]TCE - ANEXO IV - Preencher'!K179="","",'[1]TCE - ANEXO IV - Preencher'!K179)</f>
        <v>45982</v>
      </c>
      <c r="J170" s="5" t="str">
        <f>'[1]TCE - ANEXO IV - Preencher'!L179</f>
        <v>6C15VEFN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2354.25</v>
      </c>
    </row>
    <row r="171" spans="1:12" s="8" customFormat="1" ht="19.5" customHeight="1" x14ac:dyDescent="0.2">
      <c r="A171" s="3">
        <f>IFERROR(VLOOKUP(B171,'[1]DADOS (OCULTAR)'!$Q$3:$S$136,3,0),"")</f>
        <v>9767633000870</v>
      </c>
      <c r="B171" s="4" t="str">
        <f>'[1]TCE - ANEXO IV - Preencher'!C180</f>
        <v>UPA TORRÕES - CG Nº 009/2022</v>
      </c>
      <c r="C171" s="4" t="str">
        <f>'[1]TCE - ANEXO IV - Preencher'!E180</f>
        <v>5.99 - Outros Serviços de Terceiros Pessoa Jurídica</v>
      </c>
      <c r="D171" s="3">
        <f>'[1]TCE - ANEXO IV - Preencher'!F180</f>
        <v>10816775000274</v>
      </c>
      <c r="E171" s="5" t="str">
        <f>'[1]TCE - ANEXO IV - Preencher'!G180</f>
        <v xml:space="preserve">INSPETORIA SALESIANA DO NORDESTE DO BRASIL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25702</v>
      </c>
      <c r="I171" s="6">
        <f>IF('[1]TCE - ANEXO IV - Preencher'!K180="","",'[1]TCE - ANEXO IV - Preencher'!K180)</f>
        <v>45965</v>
      </c>
      <c r="J171" s="5" t="str">
        <f>'[1]TCE - ANEXO IV - Preencher'!L180</f>
        <v>EM8NMUJY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550</v>
      </c>
    </row>
    <row r="172" spans="1:12" s="8" customFormat="1" ht="19.5" customHeight="1" x14ac:dyDescent="0.2">
      <c r="A172" s="3">
        <f>IFERROR(VLOOKUP(B172,'[1]DADOS (OCULTAR)'!$Q$3:$S$136,3,0),"")</f>
        <v>9767633000870</v>
      </c>
      <c r="B172" s="4" t="str">
        <f>'[1]TCE - ANEXO IV - Preencher'!C181</f>
        <v>UPA TORRÕES - CG Nº 009/2022</v>
      </c>
      <c r="C172" s="4" t="str">
        <f>'[1]TCE - ANEXO IV - Preencher'!E181</f>
        <v>5.99 - Outros Serviços de Terceiros Pessoa Jurídica</v>
      </c>
      <c r="D172" s="3">
        <f>'[1]TCE - ANEXO IV - Preencher'!F181</f>
        <v>8654123000158</v>
      </c>
      <c r="E172" s="5" t="str">
        <f>'[1]TCE - ANEXO IV - Preencher'!G181</f>
        <v>AUDISA - AUDITORES ASSOCIADOS S/S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31255</v>
      </c>
      <c r="I172" s="6">
        <f>IF('[1]TCE - ANEXO IV - Preencher'!K181="","",'[1]TCE - ANEXO IV - Preencher'!K181)</f>
        <v>45963</v>
      </c>
      <c r="J172" s="5" t="str">
        <f>'[1]TCE - ANEXO IV - Preencher'!L181</f>
        <v>404T606825942698299T</v>
      </c>
      <c r="K172" s="5" t="str">
        <f>IF(F172="B",LEFT('[1]TCE - ANEXO IV - Preencher'!M181,2),IF(F172="S",LEFT('[1]TCE - ANEXO IV - Preencher'!M181,7),IF('[1]TCE - ANEXO IV - Preencher'!H181="","")))</f>
        <v>3550308</v>
      </c>
      <c r="L172" s="7">
        <f>'[1]TCE - ANEXO IV - Preencher'!N181</f>
        <v>1121.6600000000001</v>
      </c>
    </row>
    <row r="173" spans="1:12" s="8" customFormat="1" ht="19.5" customHeight="1" x14ac:dyDescent="0.2">
      <c r="A173" s="3">
        <f>IFERROR(VLOOKUP(B173,'[1]DADOS (OCULTAR)'!$Q$3:$S$136,3,0),"")</f>
        <v>9767633000870</v>
      </c>
      <c r="B173" s="4" t="str">
        <f>'[1]TCE - ANEXO IV - Preencher'!C182</f>
        <v>UPA TORRÕES - CG Nº 009/2022</v>
      </c>
      <c r="C173" s="4" t="str">
        <f>'[1]TCE - ANEXO IV - Preencher'!E182</f>
        <v>5.99 - Outros Serviços de Terceiros Pessoa Jurídica</v>
      </c>
      <c r="D173" s="3" t="str">
        <f>'[1]TCE - ANEXO IV - Preencher'!F182</f>
        <v>01.699.696/0001-59</v>
      </c>
      <c r="E173" s="5" t="str">
        <f>'[1]TCE - ANEXO IV - Preencher'!G182</f>
        <v xml:space="preserve">QUALIAGUA LABORATORIO E CONSULTORIA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78782</v>
      </c>
      <c r="I173" s="6">
        <f>IF('[1]TCE - ANEXO IV - Preencher'!K182="","",'[1]TCE - ANEXO IV - Preencher'!K182)</f>
        <v>45992</v>
      </c>
      <c r="J173" s="5" t="str">
        <f>'[1]TCE - ANEXO IV - Preencher'!L182</f>
        <v>WJSZFDWF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269.08999999999997</v>
      </c>
    </row>
    <row r="174" spans="1:12" s="8" customFormat="1" ht="19.5" customHeight="1" x14ac:dyDescent="0.2">
      <c r="A174" s="3">
        <f>IFERROR(VLOOKUP(B174,'[1]DADOS (OCULTAR)'!$Q$3:$S$136,3,0),"")</f>
        <v>9767633000870</v>
      </c>
      <c r="B174" s="4" t="str">
        <f>'[1]TCE - ANEXO IV - Preencher'!C183</f>
        <v>UPA TORRÕES - CG Nº 009/2022</v>
      </c>
      <c r="C174" s="4" t="str">
        <f>'[1]TCE - ANEXO IV - Preencher'!E183</f>
        <v>5.99 - Outros Serviços de Terceiros Pessoa Jurídica</v>
      </c>
      <c r="D174" s="3" t="str">
        <f>'[1]TCE - ANEXO IV - Preencher'!F183</f>
        <v>01.699.696/0001-59</v>
      </c>
      <c r="E174" s="5" t="str">
        <f>'[1]TCE - ANEXO IV - Preencher'!G183</f>
        <v xml:space="preserve">QUALIAGUA LABORATORIO E CONSULTORIA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78783</v>
      </c>
      <c r="I174" s="6">
        <f>IF('[1]TCE - ANEXO IV - Preencher'!K183="","",'[1]TCE - ANEXO IV - Preencher'!K183)</f>
        <v>45992</v>
      </c>
      <c r="J174" s="5" t="str">
        <f>'[1]TCE - ANEXO IV - Preencher'!L183</f>
        <v>9ALXMGDG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720.5</v>
      </c>
    </row>
    <row r="175" spans="1:12" s="8" customFormat="1" ht="19.5" customHeight="1" x14ac:dyDescent="0.2">
      <c r="A175" s="3">
        <f>IFERROR(VLOOKUP(B175,'[1]DADOS (OCULTAR)'!$Q$3:$S$136,3,0),"")</f>
        <v>9767633000870</v>
      </c>
      <c r="B175" s="4" t="str">
        <f>'[1]TCE - ANEXO IV - Preencher'!C184</f>
        <v>UPA TORRÕES - CG Nº 009/2022</v>
      </c>
      <c r="C175" s="4" t="str">
        <f>'[1]TCE - ANEXO IV - Preencher'!E184</f>
        <v>5.99 - Outros Serviços de Terceiros Pessoa Jurídica</v>
      </c>
      <c r="D175" s="3">
        <f>'[1]TCE - ANEXO IV - Preencher'!F184</f>
        <v>6317907000165</v>
      </c>
      <c r="E175" s="5" t="str">
        <f>'[1]TCE - ANEXO IV - Preencher'!G184</f>
        <v>RUI JORGE DE A. PIRES -ME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69</v>
      </c>
      <c r="I175" s="6">
        <f>IF('[1]TCE - ANEXO IV - Preencher'!K184="","",'[1]TCE - ANEXO IV - Preencher'!K184)</f>
        <v>45996</v>
      </c>
      <c r="J175" s="5" t="str">
        <f>'[1]TCE - ANEXO IV - Preencher'!L184</f>
        <v>26116062206317907000165000000000006925127605453150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670</v>
      </c>
    </row>
    <row r="176" spans="1:12" s="8" customFormat="1" ht="19.5" customHeight="1" x14ac:dyDescent="0.2">
      <c r="A176" s="3">
        <f>IFERROR(VLOOKUP(B176,'[1]DADOS (OCULTAR)'!$Q$3:$S$136,3,0),"")</f>
        <v>9767633000870</v>
      </c>
      <c r="B176" s="4" t="str">
        <f>'[1]TCE - ANEXO IV - Preencher'!C185</f>
        <v>UPA TORRÕES - CG Nº 009/2022</v>
      </c>
      <c r="C176" s="4" t="str">
        <f>'[1]TCE - ANEXO IV - Preencher'!E185</f>
        <v>5.99 - Outros Serviços de Terceiros Pessoa Jurídica</v>
      </c>
      <c r="D176" s="3">
        <f>'[1]TCE - ANEXO IV - Preencher'!F185</f>
        <v>20451492000149</v>
      </c>
      <c r="E176" s="5" t="str">
        <f>'[1]TCE - ANEXO IV - Preencher'!G185</f>
        <v xml:space="preserve">TODOS PE SERVIÇOS LTDA ME 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527</v>
      </c>
      <c r="I176" s="6">
        <f>IF('[1]TCE - ANEXO IV - Preencher'!K185="","",'[1]TCE - ANEXO IV - Preencher'!K185)</f>
        <v>45992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2609600</v>
      </c>
      <c r="L176" s="7">
        <f>'[1]TCE - ANEXO IV - Preencher'!N185</f>
        <v>499.5</v>
      </c>
    </row>
    <row r="177" spans="1:12" s="8" customFormat="1" ht="19.5" customHeight="1" x14ac:dyDescent="0.2">
      <c r="A177" s="3">
        <f>IFERROR(VLOOKUP(B177,'[1]DADOS (OCULTAR)'!$Q$3:$S$136,3,0),"")</f>
        <v>9767633000870</v>
      </c>
      <c r="B177" s="4" t="str">
        <f>'[1]TCE - ANEXO IV - Preencher'!C186</f>
        <v>UPA TORRÕES - CG Nº 009/2022</v>
      </c>
      <c r="C177" s="4" t="str">
        <f>'[1]TCE - ANEXO IV - Preencher'!E186</f>
        <v>5.99 - Outros Serviços de Terceiros Pessoa Jurídica</v>
      </c>
      <c r="D177" s="3">
        <f>'[1]TCE - ANEXO IV - Preencher'!F186</f>
        <v>2593984000197</v>
      </c>
      <c r="E177" s="5" t="str">
        <f>'[1]TCE - ANEXO IV - Preencher'!G186</f>
        <v>COOPESERSA COOPERATIVA DE PROF DE SERV DE SAUDE PE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146</v>
      </c>
      <c r="I177" s="6">
        <f>IF('[1]TCE - ANEXO IV - Preencher'!K186="","",'[1]TCE - ANEXO IV - Preencher'!K186)</f>
        <v>46008</v>
      </c>
      <c r="J177" s="5" t="str">
        <f>'[1]TCE - ANEXO IV - Preencher'!L186</f>
        <v>W8WI6PBQ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47308.98</v>
      </c>
    </row>
    <row r="178" spans="1:12" s="8" customFormat="1" ht="19.5" customHeight="1" x14ac:dyDescent="0.2">
      <c r="A178" s="3">
        <f>IFERROR(VLOOKUP(B178,'[1]DADOS (OCULTAR)'!$Q$3:$S$136,3,0),"")</f>
        <v>9767633000870</v>
      </c>
      <c r="B178" s="4" t="str">
        <f>'[1]TCE - ANEXO IV - Preencher'!C187</f>
        <v>UPA TORRÕES - CG Nº 009/2022</v>
      </c>
      <c r="C178" s="4" t="str">
        <f>'[1]TCE - ANEXO IV - Preencher'!E187</f>
        <v>5.99 - Outros Serviços de Terceiros Pessoa Jurídica</v>
      </c>
      <c r="D178" s="3">
        <f>'[1]TCE - ANEXO IV - Preencher'!F187</f>
        <v>5364830000111</v>
      </c>
      <c r="E178" s="5" t="str">
        <f>'[1]TCE - ANEXO IV - Preencher'!G187</f>
        <v xml:space="preserve">EXTIN COMERCIO E SERVICOS LTDA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12090</v>
      </c>
      <c r="I178" s="6">
        <f>IF('[1]TCE - ANEXO IV - Preencher'!K187="","",'[1]TCE - ANEXO IV - Preencher'!K187)</f>
        <v>45980</v>
      </c>
      <c r="J178" s="5" t="str">
        <f>'[1]TCE - ANEXO IV - Preencher'!L187</f>
        <v>UC2PWJZX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120</v>
      </c>
    </row>
    <row r="179" spans="1:12" s="8" customFormat="1" ht="19.5" customHeight="1" x14ac:dyDescent="0.2">
      <c r="A179" s="3">
        <f>IFERROR(VLOOKUP(B179,'[1]DADOS (OCULTAR)'!$Q$3:$S$136,3,0),"")</f>
        <v>9767633000870</v>
      </c>
      <c r="B179" s="4" t="str">
        <f>'[1]TCE - ANEXO IV - Preencher'!C188</f>
        <v>UPA TORRÕES - CG Nº 009/2022</v>
      </c>
      <c r="C179" s="4" t="str">
        <f>'[1]TCE - ANEXO IV - Preencher'!E188</f>
        <v>5.99 - Outros Serviços de Terceiros Pessoa Jurídica</v>
      </c>
      <c r="D179" s="3">
        <f>'[1]TCE - ANEXO IV - Preencher'!F188</f>
        <v>55561817000201</v>
      </c>
      <c r="E179" s="5" t="str">
        <f>'[1]TCE - ANEXO IV - Preencher'!G188</f>
        <v>MAXXA LOG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2500000000002</v>
      </c>
      <c r="I179" s="6">
        <f>IF('[1]TCE - ANEXO IV - Preencher'!K188="","",'[1]TCE - ANEXO IV - Preencher'!K188)</f>
        <v>46014</v>
      </c>
      <c r="J179" s="5" t="str">
        <f>'[1]TCE - ANEXO IV - Preencher'!L188</f>
        <v>26079011255561817000201250000000000225121471181478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731.92</v>
      </c>
    </row>
    <row r="180" spans="1:12" s="8" customFormat="1" ht="19.5" customHeight="1" x14ac:dyDescent="0.2">
      <c r="A180" s="3">
        <f>IFERROR(VLOOKUP(B180,'[1]DADOS (OCULTAR)'!$Q$3:$S$136,3,0),"")</f>
        <v>9767633000870</v>
      </c>
      <c r="B180" s="4" t="str">
        <f>'[1]TCE - ANEXO IV - Preencher'!C189</f>
        <v>UPA TORRÕES - CG Nº 009/2022</v>
      </c>
      <c r="C180" s="4" t="str">
        <f>'[1]TCE - ANEXO IV - Preencher'!E189</f>
        <v>5.5 - Reparo e Manutenção de Máquinas e Equipamentos</v>
      </c>
      <c r="D180" s="3">
        <f>'[1]TCE - ANEXO IV - Preencher'!F189</f>
        <v>7146768000117</v>
      </c>
      <c r="E180" s="5" t="str">
        <f>'[1]TCE - ANEXO IV - Preencher'!G189</f>
        <v xml:space="preserve">SERV IMAGEM NORDESTE ASSISTENCIA TECNICA LTDA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7219</v>
      </c>
      <c r="I180" s="6">
        <f>IF('[1]TCE - ANEXO IV - Preencher'!K189="","",'[1]TCE - ANEXO IV - Preencher'!K189)</f>
        <v>45988</v>
      </c>
      <c r="J180" s="5" t="str">
        <f>'[1]TCE - ANEXO IV - Preencher'!L189</f>
        <v>KFAR57798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2550</v>
      </c>
    </row>
    <row r="181" spans="1:12" s="8" customFormat="1" ht="19.5" customHeight="1" x14ac:dyDescent="0.2">
      <c r="A181" s="3">
        <f>IFERROR(VLOOKUP(B181,'[1]DADOS (OCULTAR)'!$Q$3:$S$136,3,0),"")</f>
        <v>9767633000870</v>
      </c>
      <c r="B181" s="4" t="str">
        <f>'[1]TCE - ANEXO IV - Preencher'!C190</f>
        <v>UPA TORRÕES - CG Nº 009/2022</v>
      </c>
      <c r="C181" s="4" t="str">
        <f>'[1]TCE - ANEXO IV - Preencher'!E190</f>
        <v>5.5 - Reparo e Manutenção de Máquinas e Equipamentos</v>
      </c>
      <c r="D181" s="3" t="str">
        <f>'[1]TCE - ANEXO IV - Preencher'!F190</f>
        <v>18.204.483/0001-01</v>
      </c>
      <c r="E181" s="5" t="str">
        <f>'[1]TCE - ANEXO IV - Preencher'!G190</f>
        <v>WAGNER FERNANDES SALES DA SILVA E CIA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5965</v>
      </c>
      <c r="I181" s="6">
        <f>IF('[1]TCE - ANEXO IV - Preencher'!K190="","",'[1]TCE - ANEXO IV - Preencher'!K190)</f>
        <v>45992</v>
      </c>
      <c r="J181" s="5" t="str">
        <f>'[1]TCE - ANEXO IV - Preencher'!L190</f>
        <v>LQ896BTIM</v>
      </c>
      <c r="K181" s="5" t="str">
        <f>IF(F181="B",LEFT('[1]TCE - ANEXO IV - Preencher'!M190,2),IF(F181="S",LEFT('[1]TCE - ANEXO IV - Preencher'!M190,7),IF('[1]TCE - ANEXO IV - Preencher'!H190="","")))</f>
        <v>2704302</v>
      </c>
      <c r="L181" s="7">
        <f>'[1]TCE - ANEXO IV - Preencher'!N190</f>
        <v>2880</v>
      </c>
    </row>
    <row r="182" spans="1:12" s="8" customFormat="1" ht="19.5" customHeight="1" x14ac:dyDescent="0.2">
      <c r="A182" s="3">
        <f>IFERROR(VLOOKUP(B182,'[1]DADOS (OCULTAR)'!$Q$3:$S$136,3,0),"")</f>
        <v>9767633000870</v>
      </c>
      <c r="B182" s="4" t="str">
        <f>'[1]TCE - ANEXO IV - Preencher'!C191</f>
        <v>UPA TORRÕES - CG Nº 009/2022</v>
      </c>
      <c r="C182" s="4" t="str">
        <f>'[1]TCE - ANEXO IV - Preencher'!E191</f>
        <v>5.5 - Reparo e Manutenção de Máquinas e Equipamentos</v>
      </c>
      <c r="D182" s="3" t="str">
        <f>'[1]TCE - ANEXO IV - Preencher'!F191</f>
        <v>18.204.483/0001-01</v>
      </c>
      <c r="E182" s="5" t="str">
        <f>'[1]TCE - ANEXO IV - Preencher'!G191</f>
        <v>WAGNER FERNANDES SALES DA SILVA E CIA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5922</v>
      </c>
      <c r="I182" s="6">
        <f>IF('[1]TCE - ANEXO IV - Preencher'!K191="","",'[1]TCE - ANEXO IV - Preencher'!K191)</f>
        <v>45974</v>
      </c>
      <c r="J182" s="5" t="str">
        <f>'[1]TCE - ANEXO IV - Preencher'!L191</f>
        <v>MR4KG8FQP</v>
      </c>
      <c r="K182" s="5" t="str">
        <f>IF(F182="B",LEFT('[1]TCE - ANEXO IV - Preencher'!M191,2),IF(F182="S",LEFT('[1]TCE - ANEXO IV - Preencher'!M191,7),IF('[1]TCE - ANEXO IV - Preencher'!H191="","")))</f>
        <v>2704302</v>
      </c>
      <c r="L182" s="7">
        <f>'[1]TCE - ANEXO IV - Preencher'!N191</f>
        <v>2400</v>
      </c>
    </row>
    <row r="183" spans="1:12" s="8" customFormat="1" ht="19.5" customHeight="1" x14ac:dyDescent="0.2">
      <c r="A183" s="3">
        <f>IFERROR(VLOOKUP(B183,'[1]DADOS (OCULTAR)'!$Q$3:$S$136,3,0),"")</f>
        <v>9767633000870</v>
      </c>
      <c r="B183" s="4" t="str">
        <f>'[1]TCE - ANEXO IV - Preencher'!C192</f>
        <v>UPA TORRÕES - CG Nº 009/2022</v>
      </c>
      <c r="C183" s="4" t="str">
        <f>'[1]TCE - ANEXO IV - Preencher'!E192</f>
        <v>5.5 - Reparo e Manutenção de Máquinas e Equipamentos</v>
      </c>
      <c r="D183" s="3">
        <f>'[1]TCE - ANEXO IV - Preencher'!F192</f>
        <v>7221834000176</v>
      </c>
      <c r="E183" s="5" t="str">
        <f>'[1]TCE - ANEXO IV - Preencher'!G192</f>
        <v xml:space="preserve">C2 COMERCIO E SERVIÇOS LTDA 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466</v>
      </c>
      <c r="I183" s="6">
        <f>IF('[1]TCE - ANEXO IV - Preencher'!K192="","",'[1]TCE - ANEXO IV - Preencher'!K192)</f>
        <v>45986</v>
      </c>
      <c r="J183" s="5" t="str">
        <f>'[1]TCE - ANEXO IV - Preencher'!L192</f>
        <v>LJAEUIHX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4613.18</v>
      </c>
    </row>
    <row r="184" spans="1:12" s="8" customFormat="1" ht="19.5" customHeight="1" x14ac:dyDescent="0.2">
      <c r="A184" s="3">
        <f>IFERROR(VLOOKUP(B184,'[1]DADOS (OCULTAR)'!$Q$3:$S$136,3,0),"")</f>
        <v>9767633000870</v>
      </c>
      <c r="B184" s="4" t="str">
        <f>'[1]TCE - ANEXO IV - Preencher'!C193</f>
        <v>UPA TORRÕES - CG Nº 009/2022</v>
      </c>
      <c r="C184" s="4" t="str">
        <f>'[1]TCE - ANEXO IV - Preencher'!E193</f>
        <v>5.5 - Reparo e Manutenção de Máquinas e Equipamentos</v>
      </c>
      <c r="D184" s="3">
        <f>'[1]TCE - ANEXO IV - Preencher'!F193</f>
        <v>40893042000113</v>
      </c>
      <c r="E184" s="5" t="str">
        <f>'[1]TCE - ANEXO IV - Preencher'!G193</f>
        <v xml:space="preserve">GERASTEP GERADORES ASSISTENCIA TECNICA E PECAS LTDA ME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61032</v>
      </c>
      <c r="I184" s="6">
        <f>IF('[1]TCE - ANEXO IV - Preencher'!K193="","",'[1]TCE - ANEXO IV - Preencher'!K193)</f>
        <v>45964</v>
      </c>
      <c r="J184" s="5" t="str">
        <f>'[1]TCE - ANEXO IV - Preencher'!L193</f>
        <v>ARUTEJPW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365</v>
      </c>
    </row>
    <row r="185" spans="1:12" s="8" customFormat="1" ht="19.5" customHeight="1" x14ac:dyDescent="0.2">
      <c r="A185" s="3">
        <f>IFERROR(VLOOKUP(B185,'[1]DADOS (OCULTAR)'!$Q$3:$S$136,3,0),"")</f>
        <v>9767633000870</v>
      </c>
      <c r="B185" s="4" t="str">
        <f>'[1]TCE - ANEXO IV - Preencher'!C194</f>
        <v>UPA TORRÕES - CG Nº 009/2022</v>
      </c>
      <c r="C185" s="4" t="str">
        <f>'[1]TCE - ANEXO IV - Preencher'!E194</f>
        <v>5.5 - Reparo e Manutenção de Máquinas e Equipamentos</v>
      </c>
      <c r="D185" s="3">
        <f>'[1]TCE - ANEXO IV - Preencher'!F194</f>
        <v>21854632000192</v>
      </c>
      <c r="E185" s="5" t="str">
        <f>'[1]TCE - ANEXO IV - Preencher'!G194</f>
        <v>VITA ELEVADORES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10</v>
      </c>
      <c r="I185" s="6">
        <f>IF('[1]TCE - ANEXO IV - Preencher'!K194="","",'[1]TCE - ANEXO IV - Preencher'!K194)</f>
        <v>45992</v>
      </c>
      <c r="J185" s="5" t="str">
        <f>'[1]TCE - ANEXO IV - Preencher'!L194</f>
        <v>26116062221854630000192000000000001025129779267300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416.48</v>
      </c>
    </row>
    <row r="186" spans="1:12" s="8" customFormat="1" ht="19.5" customHeight="1" x14ac:dyDescent="0.2">
      <c r="A186" s="3">
        <f>IFERROR(VLOOKUP(B186,'[1]DADOS (OCULTAR)'!$Q$3:$S$136,3,0),"")</f>
        <v>9767633000870</v>
      </c>
      <c r="B186" s="4" t="str">
        <f>'[1]TCE - ANEXO IV - Preencher'!C195</f>
        <v>UPA TORRÕES - CG Nº 009/2022</v>
      </c>
      <c r="C186" s="4" t="str">
        <f>'[1]TCE - ANEXO IV - Preencher'!E195</f>
        <v>5.5 - Reparo e Manutenção de Máquinas e Equipamentos</v>
      </c>
      <c r="D186" s="3">
        <f>'[1]TCE - ANEXO IV - Preencher'!F195</f>
        <v>24380578002041</v>
      </c>
      <c r="E186" s="5" t="str">
        <f>'[1]TCE - ANEXO IV - Preencher'!G195</f>
        <v>WHITE MARTINS GASES INDUSTRIAIS DO NORDESTE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19926</v>
      </c>
      <c r="I186" s="6">
        <f>IF('[1]TCE - ANEXO IV - Preencher'!K195="","",'[1]TCE - ANEXO IV - Preencher'!K195)</f>
        <v>45971</v>
      </c>
      <c r="J186" s="5" t="str">
        <f>'[1]TCE - ANEXO IV - Preencher'!L195</f>
        <v>ZMOQ28121</v>
      </c>
      <c r="K186" s="5" t="str">
        <f>IF(F186="B",LEFT('[1]TCE - ANEXO IV - Preencher'!M195,2),IF(F186="S",LEFT('[1]TCE - ANEXO IV - Preencher'!M195,7),IF('[1]TCE - ANEXO IV - Preencher'!H195="","")))</f>
        <v>2607901</v>
      </c>
      <c r="L186" s="7">
        <f>'[1]TCE - ANEXO IV - Preencher'!N195</f>
        <v>1189.75</v>
      </c>
    </row>
    <row r="187" spans="1:12" s="8" customFormat="1" ht="19.5" customHeight="1" x14ac:dyDescent="0.2">
      <c r="A187" s="3">
        <f>IFERROR(VLOOKUP(B187,'[1]DADOS (OCULTAR)'!$Q$3:$S$136,3,0),"")</f>
        <v>9767633000870</v>
      </c>
      <c r="B187" s="4" t="str">
        <f>'[1]TCE - ANEXO IV - Preencher'!C196</f>
        <v>UPA TORRÕES - CG Nº 009/2022</v>
      </c>
      <c r="C187" s="4" t="str">
        <f>'[1]TCE - ANEXO IV - Preencher'!E196</f>
        <v>5.4 - Reparo e Manutenção de Bens Imóveis</v>
      </c>
      <c r="D187" s="3">
        <f>'[1]TCE - ANEXO IV - Preencher'!F196</f>
        <v>12486871000146</v>
      </c>
      <c r="E187" s="5" t="str">
        <f>'[1]TCE - ANEXO IV - Preencher'!G196</f>
        <v xml:space="preserve">ROBSON MATOS DE ALBUQUERQUE 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14</v>
      </c>
      <c r="I187" s="6">
        <f>IF('[1]TCE - ANEXO IV - Preencher'!K196="","",'[1]TCE - ANEXO IV - Preencher'!K196)</f>
        <v>45982</v>
      </c>
      <c r="J187" s="5" t="str">
        <f>'[1]TCE - ANEXO IV - Preencher'!L196</f>
        <v>PZZGGGFI9</v>
      </c>
      <c r="K187" s="5" t="str">
        <f>IF(F187="B",LEFT('[1]TCE - ANEXO IV - Preencher'!M196,2),IF(F187="S",LEFT('[1]TCE - ANEXO IV - Preencher'!M196,7),IF('[1]TCE - ANEXO IV - Preencher'!H196="","")))</f>
        <v>2610707</v>
      </c>
      <c r="L187" s="7">
        <f>'[1]TCE - ANEXO IV - Preencher'!N196</f>
        <v>2210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>
        <f>IFERROR(VLOOKUP(B189,'[1]DADOS (OCULTAR)'!$Q$3:$S$136,3,0),"")</f>
        <v>9767633000870</v>
      </c>
      <c r="B189" s="4" t="str">
        <f>'[1]TCE - ANEXO IV - Preencher'!C198</f>
        <v>UPA TORRÕES - CG Nº 009/2022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43652788000123</v>
      </c>
      <c r="E189" s="5" t="str">
        <f>'[1]TCE - ANEXO IV - Preencher'!G198</f>
        <v>ARZT SAUDE LTDA ME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740</v>
      </c>
      <c r="I189" s="6" t="str">
        <f>IF('[1]TCE - ANEXO IV - Preencher'!K198="","",'[1]TCE - ANEXO IV - Preencher'!K198)</f>
        <v>01/12/2025</v>
      </c>
      <c r="J189" s="5" t="str">
        <f>'[1]TCE - ANEXO IV - Preencher'!L198</f>
        <v>QIDQ65886</v>
      </c>
      <c r="K189" s="5" t="str">
        <f>IF(F189="B",LEFT('[1]TCE - ANEXO IV - Preencher'!M198,2),IF(F189="S",LEFT('[1]TCE - ANEXO IV - Preencher'!M198,7),IF('[1]TCE - ANEXO IV - Preencher'!H198="","")))</f>
        <v>2609600</v>
      </c>
      <c r="L189" s="7">
        <f>'[1]TCE - ANEXO IV - Preencher'!N198</f>
        <v>2500</v>
      </c>
    </row>
    <row r="190" spans="1:12" s="8" customFormat="1" ht="19.5" customHeight="1" x14ac:dyDescent="0.2">
      <c r="A190" s="3">
        <f>IFERROR(VLOOKUP(B190,'[1]DADOS (OCULTAR)'!$Q$3:$S$136,3,0),"")</f>
        <v>9767633000870</v>
      </c>
      <c r="B190" s="4" t="str">
        <f>'[1]TCE - ANEXO IV - Preencher'!C199</f>
        <v>UPA TORRÕES - CG Nº 009/2022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46199773000140</v>
      </c>
      <c r="E190" s="5" t="str">
        <f>'[1]TCE - ANEXO IV - Preencher'!G199</f>
        <v>CASADO &amp; FRAGOSO MED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1816</v>
      </c>
      <c r="I190" s="6" t="str">
        <f>IF('[1]TCE - ANEXO IV - Preencher'!K199="","",'[1]TCE - ANEXO IV - Preencher'!K199)</f>
        <v>01/12/2025</v>
      </c>
      <c r="J190" s="5" t="str">
        <f>'[1]TCE - ANEXO IV - Preencher'!L199</f>
        <v>UH8SNLZZ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13200</v>
      </c>
    </row>
    <row r="191" spans="1:12" s="8" customFormat="1" ht="19.5" customHeight="1" x14ac:dyDescent="0.2">
      <c r="A191" s="3">
        <f>IFERROR(VLOOKUP(B191,'[1]DADOS (OCULTAR)'!$Q$3:$S$136,3,0),"")</f>
        <v>9767633000870</v>
      </c>
      <c r="B191" s="4" t="str">
        <f>'[1]TCE - ANEXO IV - Preencher'!C200</f>
        <v>UPA TORRÕES - CG Nº 009/2022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45864268000100</v>
      </c>
      <c r="E191" s="5" t="str">
        <f>'[1]TCE - ANEXO IV - Preencher'!G200</f>
        <v>CESAR MONTEIRO MEDICINA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859</v>
      </c>
      <c r="I191" s="6" t="str">
        <f>IF('[1]TCE - ANEXO IV - Preencher'!K200="","",'[1]TCE - ANEXO IV - Preencher'!K200)</f>
        <v>01/12/2025</v>
      </c>
      <c r="J191" s="5" t="str">
        <f>'[1]TCE - ANEXO IV - Preencher'!L200</f>
        <v>JTWSQMV1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8750</v>
      </c>
    </row>
    <row r="192" spans="1:12" s="8" customFormat="1" ht="19.5" customHeight="1" x14ac:dyDescent="0.2">
      <c r="A192" s="3">
        <f>IFERROR(VLOOKUP(B192,'[1]DADOS (OCULTAR)'!$Q$3:$S$136,3,0),"")</f>
        <v>9767633000870</v>
      </c>
      <c r="B192" s="4" t="str">
        <f>'[1]TCE - ANEXO IV - Preencher'!C201</f>
        <v>UPA TORRÕES - CG Nº 009/2022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45864268000100</v>
      </c>
      <c r="E192" s="5" t="str">
        <f>'[1]TCE - ANEXO IV - Preencher'!G201</f>
        <v>CESAR MONTEIRO MEDICINA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858</v>
      </c>
      <c r="I192" s="6" t="str">
        <f>IF('[1]TCE - ANEXO IV - Preencher'!K201="","",'[1]TCE - ANEXO IV - Preencher'!K201)</f>
        <v>01/12/2025</v>
      </c>
      <c r="J192" s="5" t="str">
        <f>'[1]TCE - ANEXO IV - Preencher'!L201</f>
        <v>4JJXXQLU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5000</v>
      </c>
    </row>
    <row r="193" spans="1:12" s="8" customFormat="1" ht="19.5" customHeight="1" x14ac:dyDescent="0.2">
      <c r="A193" s="3">
        <f>IFERROR(VLOOKUP(B193,'[1]DADOS (OCULTAR)'!$Q$3:$S$136,3,0),"")</f>
        <v>9767633000870</v>
      </c>
      <c r="B193" s="4" t="str">
        <f>'[1]TCE - ANEXO IV - Preencher'!C202</f>
        <v>UPA TORRÕES - CG Nº 009/2022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45864268000100</v>
      </c>
      <c r="E193" s="5" t="str">
        <f>'[1]TCE - ANEXO IV - Preencher'!G202</f>
        <v>CESAR MONTEIRO MEDICINA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857</v>
      </c>
      <c r="I193" s="6" t="str">
        <f>IF('[1]TCE - ANEXO IV - Preencher'!K202="","",'[1]TCE - ANEXO IV - Preencher'!K202)</f>
        <v>01/12/2025</v>
      </c>
      <c r="J193" s="5" t="str">
        <f>'[1]TCE - ANEXO IV - Preencher'!L202</f>
        <v>4Q8ANTQW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13200</v>
      </c>
    </row>
    <row r="194" spans="1:12" s="8" customFormat="1" ht="19.5" customHeight="1" x14ac:dyDescent="0.2">
      <c r="A194" s="3">
        <f>IFERROR(VLOOKUP(B194,'[1]DADOS (OCULTAR)'!$Q$3:$S$136,3,0),"")</f>
        <v>9767633000870</v>
      </c>
      <c r="B194" s="4" t="str">
        <f>'[1]TCE - ANEXO IV - Preencher'!C203</f>
        <v>UPA TORRÕES - CG Nº 009/2022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53137348000191</v>
      </c>
      <c r="E194" s="5" t="str">
        <f>'[1]TCE - ANEXO IV - Preencher'!G203</f>
        <v>DEOMEDES PEREIRA BARBOSA FILHO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36</v>
      </c>
      <c r="I194" s="6" t="str">
        <f>IF('[1]TCE - ANEXO IV - Preencher'!K203="","",'[1]TCE - ANEXO IV - Preencher'!K203)</f>
        <v>01/12/2025</v>
      </c>
      <c r="J194" s="5" t="str">
        <f>'[1]TCE - ANEXO IV - Preencher'!L203</f>
        <v>898621072</v>
      </c>
      <c r="K194" s="5" t="str">
        <f>IF(F194="B",LEFT('[1]TCE - ANEXO IV - Preencher'!M203,2),IF(F194="S",LEFT('[1]TCE - ANEXO IV - Preencher'!M203,7),IF('[1]TCE - ANEXO IV - Preencher'!H203="","")))</f>
        <v>2304400</v>
      </c>
      <c r="L194" s="7">
        <f>'[1]TCE - ANEXO IV - Preencher'!N203</f>
        <v>8800</v>
      </c>
    </row>
    <row r="195" spans="1:12" s="8" customFormat="1" ht="19.5" customHeight="1" x14ac:dyDescent="0.2">
      <c r="A195" s="3">
        <f>IFERROR(VLOOKUP(B195,'[1]DADOS (OCULTAR)'!$Q$3:$S$136,3,0),"")</f>
        <v>9767633000870</v>
      </c>
      <c r="B195" s="4" t="str">
        <f>'[1]TCE - ANEXO IV - Preencher'!C204</f>
        <v>UPA TORRÕES - CG Nº 009/2022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46618437000194</v>
      </c>
      <c r="E195" s="5" t="str">
        <f>'[1]TCE - ANEXO IV - Preencher'!G204</f>
        <v>DR SANDI SARDINHA FREITAS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02</v>
      </c>
      <c r="I195" s="6" t="str">
        <f>IF('[1]TCE - ANEXO IV - Preencher'!K204="","",'[1]TCE - ANEXO IV - Preencher'!K204)</f>
        <v>01/12/2025</v>
      </c>
      <c r="J195" s="5" t="str">
        <f>'[1]TCE - ANEXO IV - Preencher'!L204</f>
        <v>26116062246618437000194000000000000225127601315285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24850</v>
      </c>
    </row>
    <row r="196" spans="1:12" s="8" customFormat="1" ht="19.5" customHeight="1" x14ac:dyDescent="0.2">
      <c r="A196" s="3">
        <f>IFERROR(VLOOKUP(B196,'[1]DADOS (OCULTAR)'!$Q$3:$S$136,3,0),"")</f>
        <v>9767633000870</v>
      </c>
      <c r="B196" s="4" t="str">
        <f>'[1]TCE - ANEXO IV - Preencher'!C205</f>
        <v>UPA TORRÕES - CG Nº 009/2022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48893827000106</v>
      </c>
      <c r="E196" s="5" t="str">
        <f>'[1]TCE - ANEXO IV - Preencher'!G205</f>
        <v>L G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03</v>
      </c>
      <c r="I196" s="6" t="str">
        <f>IF('[1]TCE - ANEXO IV - Preencher'!K205="","",'[1]TCE - ANEXO IV - Preencher'!K205)</f>
        <v>09/12/2025</v>
      </c>
      <c r="J196" s="5" t="str">
        <f>'[1]TCE - ANEXO IV - Preencher'!L205</f>
        <v>26116062248893827000106000000000000325127703438073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23000</v>
      </c>
    </row>
    <row r="197" spans="1:12" s="8" customFormat="1" ht="19.5" customHeight="1" x14ac:dyDescent="0.2">
      <c r="A197" s="3">
        <f>IFERROR(VLOOKUP(B197,'[1]DADOS (OCULTAR)'!$Q$3:$S$136,3,0),"")</f>
        <v>9767633000870</v>
      </c>
      <c r="B197" s="4" t="str">
        <f>'[1]TCE - ANEXO IV - Preencher'!C206</f>
        <v>UPA TORRÕES - CG Nº 009/2022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53098058000186</v>
      </c>
      <c r="E197" s="5" t="str">
        <f>'[1]TCE - ANEXO IV - Preencher'!G206</f>
        <v>MARIA EDUARDA A. SALAZAR GOMES SERVIÇOS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61</v>
      </c>
      <c r="I197" s="6" t="str">
        <f>IF('[1]TCE - ANEXO IV - Preencher'!K206="","",'[1]TCE - ANEXO IV - Preencher'!K206)</f>
        <v>01/12/2025</v>
      </c>
      <c r="J197" s="5" t="str">
        <f>'[1]TCE - ANEXO IV - Preencher'!L206</f>
        <v>656424665</v>
      </c>
      <c r="K197" s="5" t="str">
        <f>IF(F197="B",LEFT('[1]TCE - ANEXO IV - Preencher'!M206,2),IF(F197="S",LEFT('[1]TCE - ANEXO IV - Preencher'!M206,7),IF('[1]TCE - ANEXO IV - Preencher'!H206="","")))</f>
        <v>2304400</v>
      </c>
      <c r="L197" s="7">
        <f>'[1]TCE - ANEXO IV - Preencher'!N206</f>
        <v>16300</v>
      </c>
    </row>
    <row r="198" spans="1:12" s="8" customFormat="1" ht="19.5" customHeight="1" x14ac:dyDescent="0.2">
      <c r="A198" s="3">
        <f>IFERROR(VLOOKUP(B198,'[1]DADOS (OCULTAR)'!$Q$3:$S$136,3,0),"")</f>
        <v>9767633000870</v>
      </c>
      <c r="B198" s="4" t="str">
        <f>'[1]TCE - ANEXO IV - Preencher'!C207</f>
        <v>UPA TORRÕES - CG Nº 009/2022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55294633000141</v>
      </c>
      <c r="E198" s="5" t="str">
        <f>'[1]TCE - ANEXO IV - Preencher'!G207</f>
        <v>MARIA EDUARDA FONSECA ESTEVES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57</v>
      </c>
      <c r="I198" s="6" t="str">
        <f>IF('[1]TCE - ANEXO IV - Preencher'!K207="","",'[1]TCE - ANEXO IV - Preencher'!K207)</f>
        <v>01/12/2025</v>
      </c>
      <c r="J198" s="5" t="str">
        <f>'[1]TCE - ANEXO IV - Preencher'!L207</f>
        <v>HB1EMZSIC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4700</v>
      </c>
    </row>
    <row r="199" spans="1:12" s="8" customFormat="1" ht="19.5" customHeight="1" x14ac:dyDescent="0.2">
      <c r="A199" s="3">
        <f>IFERROR(VLOOKUP(B199,'[1]DADOS (OCULTAR)'!$Q$3:$S$136,3,0),"")</f>
        <v>9767633000870</v>
      </c>
      <c r="B199" s="4" t="str">
        <f>'[1]TCE - ANEXO IV - Preencher'!C208</f>
        <v>UPA TORRÕES - CG Nº 009/2022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53505900000157</v>
      </c>
      <c r="E199" s="5" t="str">
        <f>'[1]TCE - ANEXO IV - Preencher'!G208</f>
        <v>MASTERMED PE I GESTÃO MEDICA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770</v>
      </c>
      <c r="I199" s="6" t="str">
        <f>IF('[1]TCE - ANEXO IV - Preencher'!K208="","",'[1]TCE - ANEXO IV - Preencher'!K208)</f>
        <v>01/12/2025</v>
      </c>
      <c r="J199" s="5" t="str">
        <f>'[1]TCE - ANEXO IV - Preencher'!L208</f>
        <v>YB9EFIXI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8300</v>
      </c>
    </row>
    <row r="200" spans="1:12" s="8" customFormat="1" ht="19.5" customHeight="1" x14ac:dyDescent="0.2">
      <c r="A200" s="3">
        <f>IFERROR(VLOOKUP(B200,'[1]DADOS (OCULTAR)'!$Q$3:$S$136,3,0),"")</f>
        <v>9767633000870</v>
      </c>
      <c r="B200" s="4" t="str">
        <f>'[1]TCE - ANEXO IV - Preencher'!C209</f>
        <v>UPA TORRÕES - CG Nº 009/2022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42830239000139</v>
      </c>
      <c r="E200" s="5" t="str">
        <f>'[1]TCE - ANEXO IV - Preencher'!G209</f>
        <v>MEDIPRO CONSULTORIA MEDICA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04</v>
      </c>
      <c r="I200" s="6" t="str">
        <f>IF('[1]TCE - ANEXO IV - Preencher'!K209="","",'[1]TCE - ANEXO IV - Preencher'!K209)</f>
        <v>01/12/2025</v>
      </c>
      <c r="J200" s="5" t="str">
        <f>'[1]TCE - ANEXO IV - Preencher'!L209</f>
        <v>31062002242830239000139000000000000425120589639988</v>
      </c>
      <c r="K200" s="5" t="str">
        <f>IF(F200="B",LEFT('[1]TCE - ANEXO IV - Preencher'!M209,2),IF(F200="S",LEFT('[1]TCE - ANEXO IV - Preencher'!M209,7),IF('[1]TCE - ANEXO IV - Preencher'!H209="","")))</f>
        <v>3106200</v>
      </c>
      <c r="L200" s="7">
        <f>'[1]TCE - ANEXO IV - Preencher'!N209</f>
        <v>6900</v>
      </c>
    </row>
    <row r="201" spans="1:12" s="8" customFormat="1" ht="19.5" customHeight="1" x14ac:dyDescent="0.2">
      <c r="A201" s="3">
        <f>IFERROR(VLOOKUP(B201,'[1]DADOS (OCULTAR)'!$Q$3:$S$136,3,0),"")</f>
        <v>9767633000870</v>
      </c>
      <c r="B201" s="4" t="str">
        <f>'[1]TCE - ANEXO IV - Preencher'!C210</f>
        <v>UPA TORRÕES - CG Nº 009/2022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54643990000105</v>
      </c>
      <c r="E201" s="5" t="str">
        <f>'[1]TCE - ANEXO IV - Preencher'!G210</f>
        <v>MEDSOCIOS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53</v>
      </c>
      <c r="I201" s="6" t="str">
        <f>IF('[1]TCE - ANEXO IV - Preencher'!K210="","",'[1]TCE - ANEXO IV - Preencher'!K210)</f>
        <v>02/12/2025</v>
      </c>
      <c r="J201" s="5" t="str">
        <f>'[1]TCE - ANEXO IV - Preencher'!L210</f>
        <v>WNURI3A2Z5VTFODG8SEJYHMLQ6B</v>
      </c>
      <c r="K201" s="5" t="str">
        <f>IF(F201="B",LEFT('[1]TCE - ANEXO IV - Preencher'!M210,2),IF(F201="S",LEFT('[1]TCE - ANEXO IV - Preencher'!M210,7),IF('[1]TCE - ANEXO IV - Preencher'!H210="","")))</f>
        <v>2307304</v>
      </c>
      <c r="L201" s="7">
        <f>'[1]TCE - ANEXO IV - Preencher'!N210</f>
        <v>7500</v>
      </c>
    </row>
    <row r="202" spans="1:12" s="8" customFormat="1" ht="19.5" customHeight="1" x14ac:dyDescent="0.2">
      <c r="A202" s="3">
        <f>IFERROR(VLOOKUP(B202,'[1]DADOS (OCULTAR)'!$Q$3:$S$136,3,0),"")</f>
        <v>9767633000870</v>
      </c>
      <c r="B202" s="4" t="str">
        <f>'[1]TCE - ANEXO IV - Preencher'!C211</f>
        <v>UPA TORRÕES - CG Nº 009/2022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60544807000117</v>
      </c>
      <c r="E202" s="5" t="str">
        <f>'[1]TCE - ANEXO IV - Preencher'!G211</f>
        <v>MVAR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15</v>
      </c>
      <c r="I202" s="6" t="str">
        <f>IF('[1]TCE - ANEXO IV - Preencher'!K211="","",'[1]TCE - ANEXO IV - Preencher'!K211)</f>
        <v>01/12/2025</v>
      </c>
      <c r="J202" s="5" t="str">
        <f>'[1]TCE - ANEXO IV - Preencher'!L211</f>
        <v>9AD7A063</v>
      </c>
      <c r="K202" s="5" t="str">
        <f>IF(F202="B",LEFT('[1]TCE - ANEXO IV - Preencher'!M211,2),IF(F202="S",LEFT('[1]TCE - ANEXO IV - Preencher'!M211,7),IF('[1]TCE - ANEXO IV - Preencher'!H211="","")))</f>
        <v>2612802</v>
      </c>
      <c r="L202" s="7">
        <f>'[1]TCE - ANEXO IV - Preencher'!N211</f>
        <v>7550</v>
      </c>
    </row>
    <row r="203" spans="1:12" s="8" customFormat="1" ht="19.5" customHeight="1" x14ac:dyDescent="0.2">
      <c r="A203" s="3">
        <f>IFERROR(VLOOKUP(B203,'[1]DADOS (OCULTAR)'!$Q$3:$S$136,3,0),"")</f>
        <v>9767633000870</v>
      </c>
      <c r="B203" s="4" t="str">
        <f>'[1]TCE - ANEXO IV - Preencher'!C212</f>
        <v>UPA TORRÕES - CG Nº 009/2022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55973758000106</v>
      </c>
      <c r="E203" s="5" t="str">
        <f>'[1]TCE - ANEXO IV - Preencher'!G212</f>
        <v>PALOMA PINHEIRO SERVIÇOS MEDICOS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1000029</v>
      </c>
      <c r="I203" s="6" t="str">
        <f>IF('[1]TCE - ANEXO IV - Preencher'!K212="","",'[1]TCE - ANEXO IV - Preencher'!K212)</f>
        <v>01/12/2025</v>
      </c>
      <c r="J203" s="5" t="str">
        <f>'[1]TCE - ANEXO IV - Preencher'!L212</f>
        <v>HIL8EYHPS</v>
      </c>
      <c r="K203" s="5" t="str">
        <f>IF(F203="B",LEFT('[1]TCE - ANEXO IV - Preencher'!M212,2),IF(F203="S",LEFT('[1]TCE - ANEXO IV - Preencher'!M212,7),IF('[1]TCE - ANEXO IV - Preencher'!H212="","")))</f>
        <v>2507507</v>
      </c>
      <c r="L203" s="7">
        <f>'[1]TCE - ANEXO IV - Preencher'!N212</f>
        <v>5025</v>
      </c>
    </row>
    <row r="204" spans="1:12" s="8" customFormat="1" ht="19.5" customHeight="1" x14ac:dyDescent="0.2">
      <c r="A204" s="3">
        <f>IFERROR(VLOOKUP(B204,'[1]DADOS (OCULTAR)'!$Q$3:$S$136,3,0),"")</f>
        <v>9767633000870</v>
      </c>
      <c r="B204" s="4" t="str">
        <f>'[1]TCE - ANEXO IV - Preencher'!C213</f>
        <v>UPA TORRÕES - CG Nº 009/2022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55973758000106</v>
      </c>
      <c r="E204" s="5" t="str">
        <f>'[1]TCE - ANEXO IV - Preencher'!G213</f>
        <v>PALOMA PINHEIRO SERVIÇOS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1000028</v>
      </c>
      <c r="I204" s="6" t="str">
        <f>IF('[1]TCE - ANEXO IV - Preencher'!K213="","",'[1]TCE - ANEXO IV - Preencher'!K213)</f>
        <v>01/12/2025</v>
      </c>
      <c r="J204" s="5" t="str">
        <f>'[1]TCE - ANEXO IV - Preencher'!L213</f>
        <v>9GOHXWH3Y</v>
      </c>
      <c r="K204" s="5" t="str">
        <f>IF(F204="B",LEFT('[1]TCE - ANEXO IV - Preencher'!M213,2),IF(F204="S",LEFT('[1]TCE - ANEXO IV - Preencher'!M213,7),IF('[1]TCE - ANEXO IV - Preencher'!H213="","")))</f>
        <v>2507507</v>
      </c>
      <c r="L204" s="7">
        <f>'[1]TCE - ANEXO IV - Preencher'!N213</f>
        <v>17400</v>
      </c>
    </row>
    <row r="205" spans="1:12" s="8" customFormat="1" ht="19.5" customHeight="1" x14ac:dyDescent="0.2">
      <c r="A205" s="3">
        <f>IFERROR(VLOOKUP(B205,'[1]DADOS (OCULTAR)'!$Q$3:$S$136,3,0),"")</f>
        <v>9767633000870</v>
      </c>
      <c r="B205" s="4" t="str">
        <f>'[1]TCE - ANEXO IV - Preencher'!C214</f>
        <v>UPA TORRÕES - CG Nº 009/2022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52456698000158</v>
      </c>
      <c r="E205" s="5" t="str">
        <f>'[1]TCE - ANEXO IV - Preencher'!G214</f>
        <v>R.E MEDICINA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1000022</v>
      </c>
      <c r="I205" s="6" t="str">
        <f>IF('[1]TCE - ANEXO IV - Preencher'!K214="","",'[1]TCE - ANEXO IV - Preencher'!K214)</f>
        <v>01/12/2025</v>
      </c>
      <c r="J205" s="5" t="str">
        <f>'[1]TCE - ANEXO IV - Preencher'!L214</f>
        <v>OCXF8K8RL</v>
      </c>
      <c r="K205" s="5" t="str">
        <f>IF(F205="B",LEFT('[1]TCE - ANEXO IV - Preencher'!M214,2),IF(F205="S",LEFT('[1]TCE - ANEXO IV - Preencher'!M214,7),IF('[1]TCE - ANEXO IV - Preencher'!H214="","")))</f>
        <v>2507507</v>
      </c>
      <c r="L205" s="7">
        <f>'[1]TCE - ANEXO IV - Preencher'!N214</f>
        <v>2200</v>
      </c>
    </row>
    <row r="206" spans="1:12" s="8" customFormat="1" ht="19.5" customHeight="1" x14ac:dyDescent="0.2">
      <c r="A206" s="3">
        <f>IFERROR(VLOOKUP(B206,'[1]DADOS (OCULTAR)'!$Q$3:$S$136,3,0),"")</f>
        <v>9767633000870</v>
      </c>
      <c r="B206" s="4" t="str">
        <f>'[1]TCE - ANEXO IV - Preencher'!C215</f>
        <v>UPA TORRÕES - CG Nº 009/2022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40554268000190</v>
      </c>
      <c r="E206" s="5" t="str">
        <f>'[1]TCE - ANEXO IV - Preencher'!G215</f>
        <v>RC CONSULTORIA MED1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2473</v>
      </c>
      <c r="I206" s="6" t="str">
        <f>IF('[1]TCE - ANEXO IV - Preencher'!K215="","",'[1]TCE - ANEXO IV - Preencher'!K215)</f>
        <v>01/12/2025</v>
      </c>
      <c r="J206" s="5" t="str">
        <f>'[1]TCE - ANEXO IV - Preencher'!L215</f>
        <v>JU8DY4J1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5050</v>
      </c>
    </row>
    <row r="207" spans="1:12" s="8" customFormat="1" ht="19.5" customHeight="1" x14ac:dyDescent="0.2">
      <c r="A207" s="3">
        <f>IFERROR(VLOOKUP(B207,'[1]DADOS (OCULTAR)'!$Q$3:$S$136,3,0),"")</f>
        <v>9767633000870</v>
      </c>
      <c r="B207" s="4" t="str">
        <f>'[1]TCE - ANEXO IV - Preencher'!C216</f>
        <v>UPA TORRÕES - CG Nº 009/2022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40554268000190</v>
      </c>
      <c r="E207" s="5" t="str">
        <f>'[1]TCE - ANEXO IV - Preencher'!G216</f>
        <v>RC CONSULTORIA MED1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2472</v>
      </c>
      <c r="I207" s="6" t="str">
        <f>IF('[1]TCE - ANEXO IV - Preencher'!K216="","",'[1]TCE - ANEXO IV - Preencher'!K216)</f>
        <v>01/12/2025</v>
      </c>
      <c r="J207" s="5" t="str">
        <f>'[1]TCE - ANEXO IV - Preencher'!L216</f>
        <v>9TCRSBD9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6250</v>
      </c>
    </row>
    <row r="208" spans="1:12" s="8" customFormat="1" ht="19.5" customHeight="1" x14ac:dyDescent="0.2">
      <c r="A208" s="3">
        <f>IFERROR(VLOOKUP(B208,'[1]DADOS (OCULTAR)'!$Q$3:$S$136,3,0),"")</f>
        <v>9767633000870</v>
      </c>
      <c r="B208" s="4" t="str">
        <f>'[1]TCE - ANEXO IV - Preencher'!C217</f>
        <v>UPA TORRÕES - CG Nº 009/2022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40554268000190</v>
      </c>
      <c r="E208" s="5" t="str">
        <f>'[1]TCE - ANEXO IV - Preencher'!G217</f>
        <v>RC CONSULTORIA MED1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2471</v>
      </c>
      <c r="I208" s="6" t="str">
        <f>IF('[1]TCE - ANEXO IV - Preencher'!K217="","",'[1]TCE - ANEXO IV - Preencher'!K217)</f>
        <v>01/12/2025</v>
      </c>
      <c r="J208" s="5" t="str">
        <f>'[1]TCE - ANEXO IV - Preencher'!L217</f>
        <v>3ZLYYKF4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5000</v>
      </c>
    </row>
    <row r="209" spans="1:12" s="8" customFormat="1" ht="19.5" customHeight="1" x14ac:dyDescent="0.2">
      <c r="A209" s="3">
        <f>IFERROR(VLOOKUP(B209,'[1]DADOS (OCULTAR)'!$Q$3:$S$136,3,0),"")</f>
        <v>9767633000870</v>
      </c>
      <c r="B209" s="4" t="str">
        <f>'[1]TCE - ANEXO IV - Preencher'!C218</f>
        <v>UPA TORRÕES - CG Nº 009/2022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40554268000190</v>
      </c>
      <c r="E209" s="5" t="str">
        <f>'[1]TCE - ANEXO IV - Preencher'!G218</f>
        <v>RC CONSULTORIA MED1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2470</v>
      </c>
      <c r="I209" s="6" t="str">
        <f>IF('[1]TCE - ANEXO IV - Preencher'!K218="","",'[1]TCE - ANEXO IV - Preencher'!K218)</f>
        <v>01/12/2025</v>
      </c>
      <c r="J209" s="5" t="str">
        <f>'[1]TCE - ANEXO IV - Preencher'!L218</f>
        <v>XJXGIKXX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1250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>
        <f>IFERROR(VLOOKUP(B211,'[1]DADOS (OCULTAR)'!$Q$3:$S$136,3,0),"")</f>
        <v>9767633000870</v>
      </c>
      <c r="B211" s="4" t="str">
        <f>'[1]TCE - ANEXO IV - Preencher'!C220</f>
        <v>UPA TORRÕES - CG Nº 009/2022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38082924000157</v>
      </c>
      <c r="E211" s="5" t="str">
        <f>'[1]TCE - ANEXO IV - Preencher'!G220</f>
        <v>RC CONSULTORIA MEDICA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1169</v>
      </c>
      <c r="I211" s="6" t="str">
        <f>IF('[1]TCE - ANEXO IV - Preencher'!K220="","",'[1]TCE - ANEXO IV - Preencher'!K220)</f>
        <v>01/12/2025</v>
      </c>
      <c r="J211" s="5" t="str">
        <f>'[1]TCE - ANEXO IV - Preencher'!L220</f>
        <v>JKTWTHW8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5100</v>
      </c>
    </row>
    <row r="212" spans="1:12" s="8" customFormat="1" ht="19.5" customHeight="1" x14ac:dyDescent="0.2">
      <c r="A212" s="3">
        <f>IFERROR(VLOOKUP(B212,'[1]DADOS (OCULTAR)'!$Q$3:$S$136,3,0),"")</f>
        <v>9767633000870</v>
      </c>
      <c r="B212" s="4" t="str">
        <f>'[1]TCE - ANEXO IV - Preencher'!C221</f>
        <v>UPA TORRÕES - CG Nº 009/2022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61126027000110</v>
      </c>
      <c r="E212" s="5" t="str">
        <f>'[1]TCE - ANEXO IV - Preencher'!G221</f>
        <v>ALVARO ARTHUR DE ANDRADE TORRES SILVA SERVICOS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21</v>
      </c>
      <c r="I212" s="6" t="str">
        <f>IF('[1]TCE - ANEXO IV - Preencher'!K221="","",'[1]TCE - ANEXO IV - Preencher'!K221)</f>
        <v>04/12/2025</v>
      </c>
      <c r="J212" s="5" t="str">
        <f>'[1]TCE - ANEXO IV - Preencher'!L221</f>
        <v>630017418</v>
      </c>
      <c r="K212" s="5" t="str">
        <f>IF(F212="B",LEFT('[1]TCE - ANEXO IV - Preencher'!M221,2),IF(F212="S",LEFT('[1]TCE - ANEXO IV - Preencher'!M221,7),IF('[1]TCE - ANEXO IV - Preencher'!H221="","")))</f>
        <v>2304400</v>
      </c>
      <c r="L212" s="7">
        <f>'[1]TCE - ANEXO IV - Preencher'!N221</f>
        <v>1250</v>
      </c>
    </row>
    <row r="213" spans="1:12" s="8" customFormat="1" ht="19.5" customHeight="1" x14ac:dyDescent="0.2">
      <c r="A213" s="3">
        <f>IFERROR(VLOOKUP(B213,'[1]DADOS (OCULTAR)'!$Q$3:$S$136,3,0),"")</f>
        <v>9767633000870</v>
      </c>
      <c r="B213" s="4" t="str">
        <f>'[1]TCE - ANEXO IV - Preencher'!C222</f>
        <v>UPA TORRÕES - CG Nº 009/2022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59691798000108</v>
      </c>
      <c r="E213" s="5" t="str">
        <f>'[1]TCE - ANEXO IV - Preencher'!G222</f>
        <v>ANA &amp; TOMAZ MEDICINA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12</v>
      </c>
      <c r="I213" s="6" t="str">
        <f>IF('[1]TCE - ANEXO IV - Preencher'!K222="","",'[1]TCE - ANEXO IV - Preencher'!K222)</f>
        <v>02/12/2025</v>
      </c>
      <c r="J213" s="5" t="str">
        <f>'[1]TCE - ANEXO IV - Preencher'!L222</f>
        <v>MR9DU2TZM</v>
      </c>
      <c r="K213" s="5" t="str">
        <f>IF(F213="B",LEFT('[1]TCE - ANEXO IV - Preencher'!M222,2),IF(F213="S",LEFT('[1]TCE - ANEXO IV - Preencher'!M222,7),IF('[1]TCE - ANEXO IV - Preencher'!H222="","")))</f>
        <v>2604106</v>
      </c>
      <c r="L213" s="7">
        <f>'[1]TCE - ANEXO IV - Preencher'!N222</f>
        <v>1250</v>
      </c>
    </row>
    <row r="214" spans="1:12" s="8" customFormat="1" ht="19.5" customHeight="1" x14ac:dyDescent="0.2">
      <c r="A214" s="3">
        <f>IFERROR(VLOOKUP(B214,'[1]DADOS (OCULTAR)'!$Q$3:$S$136,3,0),"")</f>
        <v>9767633000870</v>
      </c>
      <c r="B214" s="4" t="str">
        <f>'[1]TCE - ANEXO IV - Preencher'!C223</f>
        <v>UPA TORRÕES - CG Nº 009/2022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48714775000155</v>
      </c>
      <c r="E214" s="5" t="str">
        <f>'[1]TCE - ANEXO IV - Preencher'!G223</f>
        <v>CCS SERVICOS MEDICOS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147</v>
      </c>
      <c r="I214" s="6" t="str">
        <f>IF('[1]TCE - ANEXO IV - Preencher'!K223="","",'[1]TCE - ANEXO IV - Preencher'!K223)</f>
        <v>03/12/2025</v>
      </c>
      <c r="J214" s="5" t="str">
        <f>'[1]TCE - ANEXO IV - Preencher'!L223</f>
        <v>J3GW26OHYM5CTLXEBAP8NIVZKQF</v>
      </c>
      <c r="K214" s="5" t="str">
        <f>IF(F214="B",LEFT('[1]TCE - ANEXO IV - Preencher'!M223,2),IF(F214="S",LEFT('[1]TCE - ANEXO IV - Preencher'!M223,7),IF('[1]TCE - ANEXO IV - Preencher'!H223="","")))</f>
        <v>2304202</v>
      </c>
      <c r="L214" s="7">
        <f>'[1]TCE - ANEXO IV - Preencher'!N223</f>
        <v>7500</v>
      </c>
    </row>
    <row r="215" spans="1:12" s="8" customFormat="1" ht="19.5" customHeight="1" x14ac:dyDescent="0.2">
      <c r="A215" s="3">
        <f>IFERROR(VLOOKUP(B215,'[1]DADOS (OCULTAR)'!$Q$3:$S$136,3,0),"")</f>
        <v>9767633000870</v>
      </c>
      <c r="B215" s="4" t="str">
        <f>'[1]TCE - ANEXO IV - Preencher'!C224</f>
        <v>UPA TORRÕES - CG Nº 009/2022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38823495000121</v>
      </c>
      <c r="E215" s="5" t="str">
        <f>'[1]TCE - ANEXO IV - Preencher'!G224</f>
        <v>CENTRALMED ATIVIDADES MEDICAS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2361</v>
      </c>
      <c r="I215" s="6" t="str">
        <f>IF('[1]TCE - ANEXO IV - Preencher'!K224="","",'[1]TCE - ANEXO IV - Preencher'!K224)</f>
        <v>05/12/2025</v>
      </c>
      <c r="J215" s="5" t="str">
        <f>'[1]TCE - ANEXO IV - Preencher'!L224</f>
        <v>15UHFBGP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9050</v>
      </c>
    </row>
    <row r="216" spans="1:12" s="8" customFormat="1" ht="19.5" customHeight="1" x14ac:dyDescent="0.2">
      <c r="A216" s="3">
        <f>IFERROR(VLOOKUP(B216,'[1]DADOS (OCULTAR)'!$Q$3:$S$136,3,0),"")</f>
        <v>9767633000870</v>
      </c>
      <c r="B216" s="4" t="str">
        <f>'[1]TCE - ANEXO IV - Preencher'!C225</f>
        <v>UPA TORRÕES - CG Nº 009/2022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45864268000100</v>
      </c>
      <c r="E216" s="5" t="str">
        <f>'[1]TCE - ANEXO IV - Preencher'!G225</f>
        <v>CESAR MONTEIRO MEDICINA SERVICOS MEDICOS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860</v>
      </c>
      <c r="I216" s="6" t="str">
        <f>IF('[1]TCE - ANEXO IV - Preencher'!K225="","",'[1]TCE - ANEXO IV - Preencher'!K225)</f>
        <v>02/12/2025</v>
      </c>
      <c r="J216" s="5" t="str">
        <f>'[1]TCE - ANEXO IV - Preencher'!L225</f>
        <v>ZJ6UALYJ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14000</v>
      </c>
    </row>
    <row r="217" spans="1:12" s="8" customFormat="1" ht="19.5" customHeight="1" x14ac:dyDescent="0.2">
      <c r="A217" s="3">
        <f>IFERROR(VLOOKUP(B217,'[1]DADOS (OCULTAR)'!$Q$3:$S$136,3,0),"")</f>
        <v>9767633000870</v>
      </c>
      <c r="B217" s="4" t="str">
        <f>'[1]TCE - ANEXO IV - Preencher'!C226</f>
        <v>UPA TORRÕES - CG Nº 009/2022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45864268000100</v>
      </c>
      <c r="E217" s="5" t="str">
        <f>'[1]TCE - ANEXO IV - Preencher'!G226</f>
        <v>CESAR MONTEIRO MEDICINA SERVICOS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861</v>
      </c>
      <c r="I217" s="6" t="str">
        <f>IF('[1]TCE - ANEXO IV - Preencher'!K226="","",'[1]TCE - ANEXO IV - Preencher'!K226)</f>
        <v>04/12/2025</v>
      </c>
      <c r="J217" s="5" t="str">
        <f>'[1]TCE - ANEXO IV - Preencher'!L226</f>
        <v>H441SBDW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2500</v>
      </c>
    </row>
    <row r="218" spans="1:12" s="8" customFormat="1" ht="19.5" customHeight="1" x14ac:dyDescent="0.2">
      <c r="A218" s="3">
        <f>IFERROR(VLOOKUP(B218,'[1]DADOS (OCULTAR)'!$Q$3:$S$136,3,0),"")</f>
        <v>9767633000870</v>
      </c>
      <c r="B218" s="4" t="str">
        <f>'[1]TCE - ANEXO IV - Preencher'!C227</f>
        <v>UPA TORRÕES - CG Nº 009/2022</v>
      </c>
      <c r="C218" s="4" t="str">
        <f>'[1]TCE - ANEXO IV - Preencher'!E227</f>
        <v>5.16 - Serviços Médico-Hospitalares, Odotonlogia e Laboratoriais</v>
      </c>
      <c r="D218" s="3" t="str">
        <f>'[1]TCE - ANEXO IV - Preencher'!F227</f>
        <v>48.768.228/0001-52</v>
      </c>
      <c r="E218" s="5" t="str">
        <f>'[1]TCE - ANEXO IV - Preencher'!G227</f>
        <v>COSTA SERVICOS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1000047</v>
      </c>
      <c r="I218" s="6" t="str">
        <f>IF('[1]TCE - ANEXO IV - Preencher'!K227="","",'[1]TCE - ANEXO IV - Preencher'!K227)</f>
        <v>03/12/2025</v>
      </c>
      <c r="J218" s="5" t="str">
        <f>'[1]TCE - ANEXO IV - Preencher'!L227</f>
        <v>TBD9KMBOR</v>
      </c>
      <c r="K218" s="5" t="str">
        <f>IF(F218="B",LEFT('[1]TCE - ANEXO IV - Preencher'!M227,2),IF(F218="S",LEFT('[1]TCE - ANEXO IV - Preencher'!M227,7),IF('[1]TCE - ANEXO IV - Preencher'!H227="","")))</f>
        <v>2507507</v>
      </c>
      <c r="L218" s="7">
        <f>'[1]TCE - ANEXO IV - Preencher'!N227</f>
        <v>5000</v>
      </c>
    </row>
    <row r="219" spans="1:12" s="8" customFormat="1" ht="19.5" customHeight="1" x14ac:dyDescent="0.2">
      <c r="A219" s="3">
        <f>IFERROR(VLOOKUP(B219,'[1]DADOS (OCULTAR)'!$Q$3:$S$136,3,0),"")</f>
        <v>9767633000870</v>
      </c>
      <c r="B219" s="4" t="str">
        <f>'[1]TCE - ANEXO IV - Preencher'!C228</f>
        <v>UPA TORRÕES - CG Nº 009/2022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48594099000123</v>
      </c>
      <c r="E219" s="5" t="str">
        <f>'[1]TCE - ANEXO IV - Preencher'!G228</f>
        <v>EDO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1000068</v>
      </c>
      <c r="I219" s="6" t="str">
        <f>IF('[1]TCE - ANEXO IV - Preencher'!K228="","",'[1]TCE - ANEXO IV - Preencher'!K228)</f>
        <v>02/12/2025</v>
      </c>
      <c r="J219" s="5" t="str">
        <f>'[1]TCE - ANEXO IV - Preencher'!L228</f>
        <v>MPFFWBZ5E</v>
      </c>
      <c r="K219" s="5" t="str">
        <f>IF(F219="B",LEFT('[1]TCE - ANEXO IV - Preencher'!M228,2),IF(F219="S",LEFT('[1]TCE - ANEXO IV - Preencher'!M228,7),IF('[1]TCE - ANEXO IV - Preencher'!H228="","")))</f>
        <v>2507507</v>
      </c>
      <c r="L219" s="7">
        <f>'[1]TCE - ANEXO IV - Preencher'!N228</f>
        <v>2700</v>
      </c>
    </row>
    <row r="220" spans="1:12" s="8" customFormat="1" ht="19.5" customHeight="1" x14ac:dyDescent="0.2">
      <c r="A220" s="3">
        <f>IFERROR(VLOOKUP(B220,'[1]DADOS (OCULTAR)'!$Q$3:$S$136,3,0),"")</f>
        <v>9767633000870</v>
      </c>
      <c r="B220" s="4" t="str">
        <f>'[1]TCE - ANEXO IV - Preencher'!C229</f>
        <v>UPA TORRÕES - CG Nº 009/2022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58524627000121</v>
      </c>
      <c r="E220" s="5" t="str">
        <f>'[1]TCE - ANEXO IV - Preencher'!G229</f>
        <v>FILLIPE SIQUEIRA SANTOS DA SILVA SERVICOS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27</v>
      </c>
      <c r="I220" s="6" t="str">
        <f>IF('[1]TCE - ANEXO IV - Preencher'!K229="","",'[1]TCE - ANEXO IV - Preencher'!K229)</f>
        <v>02/12/2025</v>
      </c>
      <c r="J220" s="5" t="str">
        <f>'[1]TCE - ANEXO IV - Preencher'!L229</f>
        <v>122219027</v>
      </c>
      <c r="K220" s="5" t="str">
        <f>IF(F220="B",LEFT('[1]TCE - ANEXO IV - Preencher'!M229,2),IF(F220="S",LEFT('[1]TCE - ANEXO IV - Preencher'!M229,7),IF('[1]TCE - ANEXO IV - Preencher'!H229="","")))</f>
        <v>2304400</v>
      </c>
      <c r="L220" s="7">
        <f>'[1]TCE - ANEXO IV - Preencher'!N229</f>
        <v>4700</v>
      </c>
    </row>
    <row r="221" spans="1:12" s="8" customFormat="1" ht="19.5" customHeight="1" x14ac:dyDescent="0.2">
      <c r="A221" s="3">
        <f>IFERROR(VLOOKUP(B221,'[1]DADOS (OCULTAR)'!$Q$3:$S$136,3,0),"")</f>
        <v>9767633000870</v>
      </c>
      <c r="B221" s="4" t="str">
        <f>'[1]TCE - ANEXO IV - Preencher'!C230</f>
        <v>UPA TORRÕES - CG Nº 009/2022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52936843000106</v>
      </c>
      <c r="E221" s="5" t="str">
        <f>'[1]TCE - ANEXO IV - Preencher'!G230</f>
        <v>GMATS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02</v>
      </c>
      <c r="I221" s="6" t="str">
        <f>IF('[1]TCE - ANEXO IV - Preencher'!K230="","",'[1]TCE - ANEXO IV - Preencher'!K230)</f>
        <v>05/12/2025</v>
      </c>
      <c r="J221" s="5" t="str">
        <f>'[1]TCE - ANEXO IV - Preencher'!L230</f>
        <v>26116062252936843000106000000000000225126442955264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4400</v>
      </c>
    </row>
    <row r="222" spans="1:12" s="8" customFormat="1" ht="19.5" customHeight="1" x14ac:dyDescent="0.2">
      <c r="A222" s="3">
        <f>IFERROR(VLOOKUP(B222,'[1]DADOS (OCULTAR)'!$Q$3:$S$136,3,0),"")</f>
        <v>9767633000870</v>
      </c>
      <c r="B222" s="4" t="str">
        <f>'[1]TCE - ANEXO IV - Preencher'!C231</f>
        <v>UPA TORRÕES - CG Nº 009/2022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30466362000133</v>
      </c>
      <c r="E222" s="5" t="str">
        <f>'[1]TCE - ANEXO IV - Preencher'!G231</f>
        <v>INTEGREMED SERV EM SAUDE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2205</v>
      </c>
      <c r="I222" s="6" t="str">
        <f>IF('[1]TCE - ANEXO IV - Preencher'!K231="","",'[1]TCE - ANEXO IV - Preencher'!K231)</f>
        <v>05/12/2025</v>
      </c>
      <c r="J222" s="5" t="str">
        <f>'[1]TCE - ANEXO IV - Preencher'!L231</f>
        <v>KPDFQXRA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6750</v>
      </c>
    </row>
    <row r="223" spans="1:12" s="8" customFormat="1" ht="19.5" customHeight="1" x14ac:dyDescent="0.2">
      <c r="A223" s="3">
        <f>IFERROR(VLOOKUP(B223,'[1]DADOS (OCULTAR)'!$Q$3:$S$136,3,0),"")</f>
        <v>9767633000870</v>
      </c>
      <c r="B223" s="4" t="str">
        <f>'[1]TCE - ANEXO IV - Preencher'!C232</f>
        <v>UPA TORRÕES - CG Nº 009/2022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61323565000102</v>
      </c>
      <c r="E223" s="5" t="str">
        <f>'[1]TCE - ANEXO IV - Preencher'!G232</f>
        <v>JAIME JOAQUIM DOS SANTOS NETO SERVICOS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08</v>
      </c>
      <c r="I223" s="6" t="str">
        <f>IF('[1]TCE - ANEXO IV - Preencher'!K232="","",'[1]TCE - ANEXO IV - Preencher'!K232)</f>
        <v>01/12/2025</v>
      </c>
      <c r="J223" s="5" t="str">
        <f>'[1]TCE - ANEXO IV - Preencher'!L232</f>
        <v>R9XXALET4</v>
      </c>
      <c r="K223" s="5" t="str">
        <f>IF(F223="B",LEFT('[1]TCE - ANEXO IV - Preencher'!M232,2),IF(F223="S",LEFT('[1]TCE - ANEXO IV - Preencher'!M232,7),IF('[1]TCE - ANEXO IV - Preencher'!H232="","")))</f>
        <v>2604106</v>
      </c>
      <c r="L223" s="7">
        <f>'[1]TCE - ANEXO IV - Preencher'!N232</f>
        <v>2600</v>
      </c>
    </row>
    <row r="224" spans="1:12" s="8" customFormat="1" ht="19.5" customHeight="1" x14ac:dyDescent="0.2">
      <c r="A224" s="3">
        <f>IFERROR(VLOOKUP(B224,'[1]DADOS (OCULTAR)'!$Q$3:$S$136,3,0),"")</f>
        <v>9767633000870</v>
      </c>
      <c r="B224" s="4" t="str">
        <f>'[1]TCE - ANEXO IV - Preencher'!C233</f>
        <v>UPA TORRÕES - CG Nº 009/2022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53505900000157</v>
      </c>
      <c r="E224" s="5" t="str">
        <f>'[1]TCE - ANEXO IV - Preencher'!G233</f>
        <v>MASTERMED PE I GESTÃO MEDICA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781</v>
      </c>
      <c r="I224" s="6" t="str">
        <f>IF('[1]TCE - ANEXO IV - Preencher'!K233="","",'[1]TCE - ANEXO IV - Preencher'!K233)</f>
        <v>03/12/2025</v>
      </c>
      <c r="J224" s="5" t="str">
        <f>'[1]TCE - ANEXO IV - Preencher'!L233</f>
        <v>6MU3CJME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13800</v>
      </c>
    </row>
    <row r="225" spans="1:12" s="8" customFormat="1" ht="19.5" customHeight="1" x14ac:dyDescent="0.2">
      <c r="A225" s="3">
        <f>IFERROR(VLOOKUP(B225,'[1]DADOS (OCULTAR)'!$Q$3:$S$136,3,0),"")</f>
        <v>9767633000870</v>
      </c>
      <c r="B225" s="4" t="str">
        <f>'[1]TCE - ANEXO IV - Preencher'!C234</f>
        <v>UPA TORRÕES - CG Nº 009/2022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52355127000127</v>
      </c>
      <c r="E225" s="5" t="str">
        <f>'[1]TCE - ANEXO IV - Preencher'!G234</f>
        <v>MASTERMED PE III GESTAO MEDICA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2838</v>
      </c>
      <c r="I225" s="6" t="str">
        <f>IF('[1]TCE - ANEXO IV - Preencher'!K234="","",'[1]TCE - ANEXO IV - Preencher'!K234)</f>
        <v>01/12/2025</v>
      </c>
      <c r="J225" s="5" t="str">
        <f>'[1]TCE - ANEXO IV - Preencher'!L234</f>
        <v>FSSQ66706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2500</v>
      </c>
    </row>
    <row r="226" spans="1:12" s="8" customFormat="1" ht="19.5" customHeight="1" x14ac:dyDescent="0.2">
      <c r="A226" s="3">
        <f>IFERROR(VLOOKUP(B226,'[1]DADOS (OCULTAR)'!$Q$3:$S$136,3,0),"")</f>
        <v>9767633000870</v>
      </c>
      <c r="B226" s="4" t="str">
        <f>'[1]TCE - ANEXO IV - Preencher'!C235</f>
        <v>UPA TORRÕES - CG Nº 009/2022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47200199000165</v>
      </c>
      <c r="E226" s="5" t="str">
        <f>'[1]TCE - ANEXO IV - Preencher'!G235</f>
        <v>MASTERMED PE VII GESTAO MEDICAS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305</v>
      </c>
      <c r="I226" s="6" t="str">
        <f>IF('[1]TCE - ANEXO IV - Preencher'!K235="","",'[1]TCE - ANEXO IV - Preencher'!K235)</f>
        <v>03/12/2025</v>
      </c>
      <c r="J226" s="5" t="str">
        <f>'[1]TCE - ANEXO IV - Preencher'!L235</f>
        <v>GHHMTUGA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15200</v>
      </c>
    </row>
    <row r="227" spans="1:12" s="8" customFormat="1" ht="19.5" customHeight="1" x14ac:dyDescent="0.2">
      <c r="A227" s="3">
        <f>IFERROR(VLOOKUP(B227,'[1]DADOS (OCULTAR)'!$Q$3:$S$136,3,0),"")</f>
        <v>9767633000870</v>
      </c>
      <c r="B227" s="4" t="str">
        <f>'[1]TCE - ANEXO IV - Preencher'!C236</f>
        <v>UPA TORRÕES - CG Nº 009/2022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47200199000165</v>
      </c>
      <c r="E227" s="5" t="str">
        <f>'[1]TCE - ANEXO IV - Preencher'!G236</f>
        <v>MASTERMED PE VII GESTAO MEDICAS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307</v>
      </c>
      <c r="I227" s="6" t="str">
        <f>IF('[1]TCE - ANEXO IV - Preencher'!K236="","",'[1]TCE - ANEXO IV - Preencher'!K236)</f>
        <v>03/12/2025</v>
      </c>
      <c r="J227" s="5" t="str">
        <f>'[1]TCE - ANEXO IV - Preencher'!L236</f>
        <v>B6LXDS1F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7550</v>
      </c>
    </row>
    <row r="228" spans="1:12" s="8" customFormat="1" ht="19.5" customHeight="1" x14ac:dyDescent="0.2">
      <c r="A228" s="3">
        <f>IFERROR(VLOOKUP(B228,'[1]DADOS (OCULTAR)'!$Q$3:$S$136,3,0),"")</f>
        <v>9767633000870</v>
      </c>
      <c r="B228" s="4" t="str">
        <f>'[1]TCE - ANEXO IV - Preencher'!C237</f>
        <v>UPA TORRÕES - CG Nº 009/2022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47200199000165</v>
      </c>
      <c r="E228" s="5" t="str">
        <f>'[1]TCE - ANEXO IV - Preencher'!G237</f>
        <v>MASTERMED PE VII GESTAO MEDICAS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299</v>
      </c>
      <c r="I228" s="6" t="str">
        <f>IF('[1]TCE - ANEXO IV - Preencher'!K237="","",'[1]TCE - ANEXO IV - Preencher'!K237)</f>
        <v>03/12/2025</v>
      </c>
      <c r="J228" s="5" t="str">
        <f>'[1]TCE - ANEXO IV - Preencher'!L237</f>
        <v>TSMNCU2W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8300</v>
      </c>
    </row>
    <row r="229" spans="1:12" s="8" customFormat="1" ht="19.5" customHeight="1" x14ac:dyDescent="0.2">
      <c r="A229" s="3">
        <f>IFERROR(VLOOKUP(B229,'[1]DADOS (OCULTAR)'!$Q$3:$S$136,3,0),"")</f>
        <v>9767633000870</v>
      </c>
      <c r="B229" s="4" t="str">
        <f>'[1]TCE - ANEXO IV - Preencher'!C238</f>
        <v>UPA TORRÕES - CG Nº 009/2022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46560147000137</v>
      </c>
      <c r="E229" s="5" t="str">
        <f>'[1]TCE - ANEXO IV - Preencher'!G238</f>
        <v>MEDICALMED ATIVIDADES MEDICAS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2387</v>
      </c>
      <c r="I229" s="6" t="str">
        <f>IF('[1]TCE - ANEXO IV - Preencher'!K238="","",'[1]TCE - ANEXO IV - Preencher'!K238)</f>
        <v>01/12/2025</v>
      </c>
      <c r="J229" s="5" t="str">
        <f>'[1]TCE - ANEXO IV - Preencher'!L238</f>
        <v>IMAC33553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6250</v>
      </c>
    </row>
    <row r="230" spans="1:12" s="8" customFormat="1" ht="19.5" customHeight="1" x14ac:dyDescent="0.2">
      <c r="A230" s="3">
        <f>IFERROR(VLOOKUP(B230,'[1]DADOS (OCULTAR)'!$Q$3:$S$136,3,0),"")</f>
        <v>9767633000870</v>
      </c>
      <c r="B230" s="4" t="str">
        <f>'[1]TCE - ANEXO IV - Preencher'!C239</f>
        <v>UPA TORRÕES - CG Nº 009/2022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34336252000108</v>
      </c>
      <c r="E230" s="5" t="str">
        <f>'[1]TCE - ANEXO IV - Preencher'!G239</f>
        <v>MIRANDA E SANTOS SERVIÇOS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01</v>
      </c>
      <c r="I230" s="6" t="str">
        <f>IF('[1]TCE - ANEXO IV - Preencher'!K239="","",'[1]TCE - ANEXO IV - Preencher'!K239)</f>
        <v>03/12/2025</v>
      </c>
      <c r="J230" s="5" t="str">
        <f>'[1]TCE - ANEXO IV - Preencher'!L239</f>
        <v>26116062234336252000108000000000000125124428937878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5000</v>
      </c>
    </row>
    <row r="231" spans="1:12" s="8" customFormat="1" ht="19.5" customHeight="1" x14ac:dyDescent="0.2">
      <c r="A231" s="3">
        <f>IFERROR(VLOOKUP(B231,'[1]DADOS (OCULTAR)'!$Q$3:$S$136,3,0),"")</f>
        <v>9767633000870</v>
      </c>
      <c r="B231" s="4" t="str">
        <f>'[1]TCE - ANEXO IV - Preencher'!C240</f>
        <v>UPA TORRÕES - CG Nº 009/2022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58557383000183</v>
      </c>
      <c r="E231" s="5" t="str">
        <f>'[1]TCE - ANEXO IV - Preencher'!G240</f>
        <v>OLIVEIRAS SAUDE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1000048</v>
      </c>
      <c r="I231" s="6" t="str">
        <f>IF('[1]TCE - ANEXO IV - Preencher'!K240="","",'[1]TCE - ANEXO IV - Preencher'!K240)</f>
        <v>04/12/2025</v>
      </c>
      <c r="J231" s="5" t="str">
        <f>'[1]TCE - ANEXO IV - Preencher'!L240</f>
        <v>O9SMOYBVZ</v>
      </c>
      <c r="K231" s="5" t="str">
        <f>IF(F231="B",LEFT('[1]TCE - ANEXO IV - Preencher'!M240,2),IF(F231="S",LEFT('[1]TCE - ANEXO IV - Preencher'!M240,7),IF('[1]TCE - ANEXO IV - Preencher'!H240="","")))</f>
        <v>2507507</v>
      </c>
      <c r="L231" s="7">
        <f>'[1]TCE - ANEXO IV - Preencher'!N240</f>
        <v>6200</v>
      </c>
    </row>
    <row r="232" spans="1:12" s="8" customFormat="1" ht="19.5" customHeight="1" x14ac:dyDescent="0.2">
      <c r="A232" s="3">
        <f>IFERROR(VLOOKUP(B232,'[1]DADOS (OCULTAR)'!$Q$3:$S$136,3,0),"")</f>
        <v>9767633000870</v>
      </c>
      <c r="B232" s="4" t="str">
        <f>'[1]TCE - ANEXO IV - Preencher'!C241</f>
        <v>UPA TORRÕES - CG Nº 009/2022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53138022000189</v>
      </c>
      <c r="E232" s="5" t="str">
        <f>'[1]TCE - ANEXO IV - Preencher'!G241</f>
        <v>RAFAEL MARTINS DANTAS REIS SERVICOS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43</v>
      </c>
      <c r="I232" s="6" t="str">
        <f>IF('[1]TCE - ANEXO IV - Preencher'!K241="","",'[1]TCE - ANEXO IV - Preencher'!K241)</f>
        <v>29/11/2025</v>
      </c>
      <c r="J232" s="5" t="str">
        <f>'[1]TCE - ANEXO IV - Preencher'!L241</f>
        <v>544239367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7500</v>
      </c>
    </row>
    <row r="233" spans="1:12" s="8" customFormat="1" ht="19.5" customHeight="1" x14ac:dyDescent="0.2">
      <c r="A233" s="3">
        <f>IFERROR(VLOOKUP(B233,'[1]DADOS (OCULTAR)'!$Q$3:$S$136,3,0),"")</f>
        <v>9767633000870</v>
      </c>
      <c r="B233" s="4" t="str">
        <f>'[1]TCE - ANEXO IV - Preencher'!C242</f>
        <v>UPA TORRÕES - CG Nº 009/2022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43843356000108</v>
      </c>
      <c r="E233" s="5" t="str">
        <f>'[1]TCE - ANEXO IV - Preencher'!G242</f>
        <v>SAUDEMED ATIVIDADES MEDICAS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4748</v>
      </c>
      <c r="I233" s="6" t="str">
        <f>IF('[1]TCE - ANEXO IV - Preencher'!K242="","",'[1]TCE - ANEXO IV - Preencher'!K242)</f>
        <v>04/12/2025</v>
      </c>
      <c r="J233" s="5" t="str">
        <f>'[1]TCE - ANEXO IV - Preencher'!L242</f>
        <v>BMUE27626</v>
      </c>
      <c r="K233" s="5" t="str">
        <f>IF(F233="B",LEFT('[1]TCE - ANEXO IV - Preencher'!M242,2),IF(F233="S",LEFT('[1]TCE - ANEXO IV - Preencher'!M242,7),IF('[1]TCE - ANEXO IV - Preencher'!H242="","")))</f>
        <v>2609600</v>
      </c>
      <c r="L233" s="7">
        <f>'[1]TCE - ANEXO IV - Preencher'!N242</f>
        <v>1250</v>
      </c>
    </row>
    <row r="234" spans="1:12" s="8" customFormat="1" ht="19.5" customHeight="1" x14ac:dyDescent="0.2">
      <c r="A234" s="3">
        <f>IFERROR(VLOOKUP(B234,'[1]DADOS (OCULTAR)'!$Q$3:$S$136,3,0),"")</f>
        <v>9767633000870</v>
      </c>
      <c r="B234" s="4" t="str">
        <f>'[1]TCE - ANEXO IV - Preencher'!C243</f>
        <v>UPA TORRÕES - CG Nº 009/2022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55507474000116</v>
      </c>
      <c r="E234" s="5" t="str">
        <f>'[1]TCE - ANEXO IV - Preencher'!G243</f>
        <v>VA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3</v>
      </c>
      <c r="I234" s="6" t="str">
        <f>IF('[1]TCE - ANEXO IV - Preencher'!K243="","",'[1]TCE - ANEXO IV - Preencher'!K243)</f>
        <v>12/12/2025</v>
      </c>
      <c r="J234" s="5" t="str">
        <f>'[1]TCE - ANEXO IV - Preencher'!L243</f>
        <v>26116062255507474000116000000000000325124539039087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12950</v>
      </c>
    </row>
    <row r="235" spans="1:12" s="8" customFormat="1" ht="19.5" customHeight="1" x14ac:dyDescent="0.2">
      <c r="A235" s="3">
        <f>IFERROR(VLOOKUP(B235,'[1]DADOS (OCULTAR)'!$Q$3:$S$136,3,0),"")</f>
        <v>9767633000870</v>
      </c>
      <c r="B235" s="4" t="str">
        <f>'[1]TCE - ANEXO IV - Preencher'!C244</f>
        <v>UPA TORRÕES - CG Nº 009/2022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53277390000108</v>
      </c>
      <c r="E235" s="5" t="str">
        <f>'[1]TCE - ANEXO IV - Preencher'!G244</f>
        <v>EDM SERVICE SERVICOS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</v>
      </c>
      <c r="I235" s="6">
        <f>IF('[1]TCE - ANEXO IV - Preencher'!K244="","",'[1]TCE - ANEXO IV - Preencher'!K244)</f>
        <v>46003</v>
      </c>
      <c r="J235" s="5" t="str">
        <f>'[1]TCE - ANEXO IV - Preencher'!L244</f>
        <v>26116062253277390000108000000000000325120517126519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4400</v>
      </c>
    </row>
    <row r="236" spans="1:12" s="8" customFormat="1" ht="19.5" customHeight="1" x14ac:dyDescent="0.2">
      <c r="A236" s="3">
        <f>IFERROR(VLOOKUP(B236,'[1]DADOS (OCULTAR)'!$Q$3:$S$136,3,0),"")</f>
        <v>9767633000870</v>
      </c>
      <c r="B236" s="4" t="str">
        <f>'[1]TCE - ANEXO IV - Preencher'!C245</f>
        <v>UPA TORRÕES - CG Nº 009/2022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55042513000157</v>
      </c>
      <c r="E236" s="5" t="str">
        <f>'[1]TCE - ANEXO IV - Preencher'!G245</f>
        <v>RCMF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1000045</v>
      </c>
      <c r="I236" s="6">
        <f>IF('[1]TCE - ANEXO IV - Preencher'!K245="","",'[1]TCE - ANEXO IV - Preencher'!K245)</f>
        <v>45992</v>
      </c>
      <c r="J236" s="5" t="str">
        <f>'[1]TCE - ANEXO IV - Preencher'!L245</f>
        <v>3FCSGARC5</v>
      </c>
      <c r="K236" s="5" t="str">
        <f>IF(F236="B",LEFT('[1]TCE - ANEXO IV - Preencher'!M245,2),IF(F236="S",LEFT('[1]TCE - ANEXO IV - Preencher'!M245,7),IF('[1]TCE - ANEXO IV - Preencher'!H245="","")))</f>
        <v>2507507</v>
      </c>
      <c r="L236" s="7">
        <f>'[1]TCE - ANEXO IV - Preencher'!N245</f>
        <v>5000</v>
      </c>
    </row>
    <row r="237" spans="1:12" s="8" customFormat="1" ht="19.5" customHeight="1" x14ac:dyDescent="0.2">
      <c r="A237" s="3">
        <f>IFERROR(VLOOKUP(B237,'[1]DADOS (OCULTAR)'!$Q$3:$S$136,3,0),"")</f>
        <v>9767633000870</v>
      </c>
      <c r="B237" s="4" t="str">
        <f>'[1]TCE - ANEXO IV - Preencher'!C246</f>
        <v>UPA TORRÕES - CG Nº 009/2022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59180115000158</v>
      </c>
      <c r="E237" s="5" t="str">
        <f>'[1]TCE - ANEXO IV - Preencher'!G246</f>
        <v>WYVISON GOMES DE LIMA SERVICOS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21</v>
      </c>
      <c r="I237" s="6">
        <f>IF('[1]TCE - ANEXO IV - Preencher'!K246="","",'[1]TCE - ANEXO IV - Preencher'!K246)</f>
        <v>46007</v>
      </c>
      <c r="J237" s="5" t="str">
        <f>'[1]TCE - ANEXO IV - Preencher'!L246</f>
        <v>GTWE80073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1250</v>
      </c>
    </row>
    <row r="238" spans="1:12" s="8" customFormat="1" ht="19.5" customHeight="1" x14ac:dyDescent="0.2">
      <c r="A238" s="3">
        <f>IFERROR(VLOOKUP(B238,'[1]DADOS (OCULTAR)'!$Q$3:$S$136,3,0),"")</f>
        <v>9767633000870</v>
      </c>
      <c r="B238" s="4" t="str">
        <f>'[1]TCE - ANEXO IV - Preencher'!C247</f>
        <v>UPA TORRÕES - CG Nº 009/2022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45554568000192</v>
      </c>
      <c r="E238" s="5" t="str">
        <f>'[1]TCE - ANEXO IV - Preencher'!G247</f>
        <v>FORTEMED ATIVIDADES MEDICAS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1827</v>
      </c>
      <c r="I238" s="6">
        <f>IF('[1]TCE - ANEXO IV - Preencher'!K247="","",'[1]TCE - ANEXO IV - Preencher'!K247)</f>
        <v>45996</v>
      </c>
      <c r="J238" s="5" t="str">
        <f>'[1]TCE - ANEXO IV - Preencher'!L247</f>
        <v>GGXHIJNR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13900</v>
      </c>
    </row>
    <row r="239" spans="1:12" s="8" customFormat="1" ht="19.5" customHeight="1" x14ac:dyDescent="0.2">
      <c r="A239" s="3">
        <f>IFERROR(VLOOKUP(B239,'[1]DADOS (OCULTAR)'!$Q$3:$S$136,3,0),"")</f>
        <v>9767633000870</v>
      </c>
      <c r="B239" s="4" t="str">
        <f>'[1]TCE - ANEXO IV - Preencher'!C248</f>
        <v>UPA TORRÕES - CG Nº 009/2022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45554568000192</v>
      </c>
      <c r="E239" s="5" t="str">
        <f>'[1]TCE - ANEXO IV - Preencher'!G248</f>
        <v>FORTEMED ATIVIDADES MEDICAS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1840</v>
      </c>
      <c r="I239" s="6">
        <f>IF('[1]TCE - ANEXO IV - Preencher'!K248="","",'[1]TCE - ANEXO IV - Preencher'!K248)</f>
        <v>46001</v>
      </c>
      <c r="J239" s="5" t="str">
        <f>'[1]TCE - ANEXO IV - Preencher'!L248</f>
        <v>UPXJLXIS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15250</v>
      </c>
    </row>
    <row r="240" spans="1:12" s="8" customFormat="1" ht="19.5" customHeight="1" x14ac:dyDescent="0.2">
      <c r="A240" s="3">
        <f>IFERROR(VLOOKUP(B240,'[1]DADOS (OCULTAR)'!$Q$3:$S$136,3,0),"")</f>
        <v>9767633000870</v>
      </c>
      <c r="B240" s="4" t="str">
        <f>'[1]TCE - ANEXO IV - Preencher'!C249</f>
        <v>UPA TORRÕES - CG Nº 009/2022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47200199000165</v>
      </c>
      <c r="E240" s="5" t="str">
        <f>'[1]TCE - ANEXO IV - Preencher'!G249</f>
        <v>MASTERMED PE VII GESTAO MEDICAS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297</v>
      </c>
      <c r="I240" s="6">
        <f>IF('[1]TCE - ANEXO IV - Preencher'!K249="","",'[1]TCE - ANEXO IV - Preencher'!K249)</f>
        <v>45994</v>
      </c>
      <c r="J240" s="5" t="str">
        <f>'[1]TCE - ANEXO IV - Preencher'!L249</f>
        <v>ZUJQ6XEI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8400</v>
      </c>
    </row>
    <row r="241" spans="1:12" s="8" customFormat="1" ht="19.5" customHeight="1" x14ac:dyDescent="0.2">
      <c r="A241" s="3">
        <f>IFERROR(VLOOKUP(B241,'[1]DADOS (OCULTAR)'!$Q$3:$S$136,3,0),"")</f>
        <v>9767633000870</v>
      </c>
      <c r="B241" s="4" t="str">
        <f>'[1]TCE - ANEXO IV - Preencher'!C250</f>
        <v>UPA TORRÕES - CG Nº 009/2022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47200199000165</v>
      </c>
      <c r="E241" s="5" t="str">
        <f>'[1]TCE - ANEXO IV - Preencher'!G250</f>
        <v>MASTERMED PE VII GESTAO MEDICAS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324</v>
      </c>
      <c r="I241" s="6">
        <f>IF('[1]TCE - ANEXO IV - Preencher'!K250="","",'[1]TCE - ANEXO IV - Preencher'!K250)</f>
        <v>46001</v>
      </c>
      <c r="J241" s="5" t="str">
        <f>'[1]TCE - ANEXO IV - Preencher'!L250</f>
        <v>EUVCIJB7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2500</v>
      </c>
    </row>
    <row r="242" spans="1:12" s="8" customFormat="1" ht="19.5" customHeight="1" x14ac:dyDescent="0.2">
      <c r="A242" s="3">
        <f>IFERROR(VLOOKUP(B242,'[1]DADOS (OCULTAR)'!$Q$3:$S$136,3,0),"")</f>
        <v>9767633000870</v>
      </c>
      <c r="B242" s="4" t="str">
        <f>'[1]TCE - ANEXO IV - Preencher'!C251</f>
        <v>UPA TORRÕES - CG Nº 009/2022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47200199000165</v>
      </c>
      <c r="E242" s="5" t="str">
        <f>'[1]TCE - ANEXO IV - Preencher'!G251</f>
        <v>MASTERMED PE VII GESTAO MEDICAS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331</v>
      </c>
      <c r="I242" s="6">
        <f>IF('[1]TCE - ANEXO IV - Preencher'!K251="","",'[1]TCE - ANEXO IV - Preencher'!K251)</f>
        <v>46003</v>
      </c>
      <c r="J242" s="5" t="str">
        <f>'[1]TCE - ANEXO IV - Preencher'!L251</f>
        <v>GWECA4KF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1350</v>
      </c>
    </row>
    <row r="243" spans="1:12" s="8" customFormat="1" ht="19.5" customHeight="1" x14ac:dyDescent="0.2">
      <c r="A243" s="3">
        <f>IFERROR(VLOOKUP(B243,'[1]DADOS (OCULTAR)'!$Q$3:$S$136,3,0),"")</f>
        <v>9767633000870</v>
      </c>
      <c r="B243" s="4" t="str">
        <f>'[1]TCE - ANEXO IV - Preencher'!C252</f>
        <v>UPA TORRÕES - CG Nº 009/2022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48511136000192</v>
      </c>
      <c r="E243" s="5" t="str">
        <f>'[1]TCE - ANEXO IV - Preencher'!G252</f>
        <v xml:space="preserve">V1 SERVIÇOS MEDICOS LTDA 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2832</v>
      </c>
      <c r="I243" s="6">
        <f>IF('[1]TCE - ANEXO IV - Preencher'!K252="","",'[1]TCE - ANEXO IV - Preencher'!K252)</f>
        <v>46002</v>
      </c>
      <c r="J243" s="5" t="str">
        <f>'[1]TCE - ANEXO IV - Preencher'!L252</f>
        <v>ZWFU94165</v>
      </c>
      <c r="K243" s="5" t="str">
        <f>IF(F243="B",LEFT('[1]TCE - ANEXO IV - Preencher'!M252,2),IF(F243="S",LEFT('[1]TCE - ANEXO IV - Preencher'!M252,7),IF('[1]TCE - ANEXO IV - Preencher'!H252="","")))</f>
        <v>2609600</v>
      </c>
      <c r="L243" s="7">
        <f>'[1]TCE - ANEXO IV - Preencher'!N252</f>
        <v>10800</v>
      </c>
    </row>
    <row r="244" spans="1:12" s="8" customFormat="1" ht="19.5" customHeight="1" x14ac:dyDescent="0.2">
      <c r="A244" s="3">
        <f>IFERROR(VLOOKUP(B244,'[1]DADOS (OCULTAR)'!$Q$3:$S$136,3,0),"")</f>
        <v>9767633000870</v>
      </c>
      <c r="B244" s="4" t="str">
        <f>'[1]TCE - ANEXO IV - Preencher'!C253</f>
        <v>UPA TORRÕES - CG Nº 009/2022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48511136000192</v>
      </c>
      <c r="E244" s="5" t="str">
        <f>'[1]TCE - ANEXO IV - Preencher'!G253</f>
        <v xml:space="preserve">V1 SERVIÇOS MEDICOS LTDA 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2811</v>
      </c>
      <c r="I244" s="6">
        <f>IF('[1]TCE - ANEXO IV - Preencher'!K253="","",'[1]TCE - ANEXO IV - Preencher'!K253)</f>
        <v>45993</v>
      </c>
      <c r="J244" s="5" t="str">
        <f>'[1]TCE - ANEXO IV - Preencher'!L253</f>
        <v>RRBN52073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14400</v>
      </c>
    </row>
    <row r="245" spans="1:12" s="8" customFormat="1" ht="19.5" customHeight="1" x14ac:dyDescent="0.2">
      <c r="A245" s="3">
        <f>IFERROR(VLOOKUP(B245,'[1]DADOS (OCULTAR)'!$Q$3:$S$136,3,0),"")</f>
        <v>9767633000870</v>
      </c>
      <c r="B245" s="4" t="str">
        <f>'[1]TCE - ANEXO IV - Preencher'!C254</f>
        <v>UPA TORRÕES - CG Nº 009/2022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45388863000116</v>
      </c>
      <c r="E245" s="5" t="str">
        <f>'[1]TCE - ANEXO IV - Preencher'!G254</f>
        <v xml:space="preserve">P A SOARES SERVICOS DE PRESTACOES HOSPITALARES LTDA 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66</v>
      </c>
      <c r="I245" s="6">
        <f>IF('[1]TCE - ANEXO IV - Preencher'!K254="","",'[1]TCE - ANEXO IV - Preencher'!K254)</f>
        <v>46002</v>
      </c>
      <c r="J245" s="5" t="str">
        <f>'[1]TCE - ANEXO IV - Preencher'!L254</f>
        <v>C9CJTZ9VN</v>
      </c>
      <c r="K245" s="5" t="str">
        <f>IF(F245="B",LEFT('[1]TCE - ANEXO IV - Preencher'!M254,2),IF(F245="S",LEFT('[1]TCE - ANEXO IV - Preencher'!M254,7),IF('[1]TCE - ANEXO IV - Preencher'!H254="","")))</f>
        <v>2609402</v>
      </c>
      <c r="L245" s="7">
        <f>'[1]TCE - ANEXO IV - Preencher'!N254</f>
        <v>2500</v>
      </c>
    </row>
    <row r="246" spans="1:12" s="8" customFormat="1" ht="19.5" customHeight="1" x14ac:dyDescent="0.2">
      <c r="A246" s="3">
        <f>IFERROR(VLOOKUP(B246,'[1]DADOS (OCULTAR)'!$Q$3:$S$136,3,0),"")</f>
        <v>9767633000870</v>
      </c>
      <c r="B246" s="4" t="str">
        <f>'[1]TCE - ANEXO IV - Preencher'!C255</f>
        <v>UPA TORRÕES - CG Nº 009/2022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43843356000108</v>
      </c>
      <c r="E246" s="5" t="str">
        <f>'[1]TCE - ANEXO IV - Preencher'!G255</f>
        <v>SAUMED ATIVIDADES MEDICAS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4779</v>
      </c>
      <c r="I246" s="6">
        <f>IF('[1]TCE - ANEXO IV - Preencher'!K255="","",'[1]TCE - ANEXO IV - Preencher'!K255)</f>
        <v>46001</v>
      </c>
      <c r="J246" s="5" t="str">
        <f>'[1]TCE - ANEXO IV - Preencher'!L255</f>
        <v>HSQH58163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1250</v>
      </c>
    </row>
    <row r="247" spans="1:12" s="8" customFormat="1" ht="19.5" customHeight="1" x14ac:dyDescent="0.2">
      <c r="A247" s="3">
        <f>IFERROR(VLOOKUP(B247,'[1]DADOS (OCULTAR)'!$Q$3:$S$136,3,0),"")</f>
        <v>9767633000870</v>
      </c>
      <c r="B247" s="4" t="str">
        <f>'[1]TCE - ANEXO IV - Preencher'!C256</f>
        <v>UPA TORRÕES - CG Nº 009/2022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43843356000108</v>
      </c>
      <c r="E247" s="5" t="str">
        <f>'[1]TCE - ANEXO IV - Preencher'!G256</f>
        <v>SAUMED ATIVIDADES MEDICAS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4803</v>
      </c>
      <c r="I247" s="6">
        <f>IF('[1]TCE - ANEXO IV - Preencher'!K256="","",'[1]TCE - ANEXO IV - Preencher'!K256)</f>
        <v>46003</v>
      </c>
      <c r="J247" s="5" t="str">
        <f>'[1]TCE - ANEXO IV - Preencher'!L256</f>
        <v>WGEN13978</v>
      </c>
      <c r="K247" s="5" t="str">
        <f>IF(F247="B",LEFT('[1]TCE - ANEXO IV - Preencher'!M256,2),IF(F247="S",LEFT('[1]TCE - ANEXO IV - Preencher'!M256,7),IF('[1]TCE - ANEXO IV - Preencher'!H256="","")))</f>
        <v>2609600</v>
      </c>
      <c r="L247" s="7">
        <f>'[1]TCE - ANEXO IV - Preencher'!N256</f>
        <v>11100</v>
      </c>
    </row>
    <row r="248" spans="1:12" s="8" customFormat="1" ht="19.5" customHeight="1" x14ac:dyDescent="0.2">
      <c r="A248" s="3">
        <f>IFERROR(VLOOKUP(B248,'[1]DADOS (OCULTAR)'!$Q$3:$S$136,3,0),"")</f>
        <v>9767633000870</v>
      </c>
      <c r="B248" s="4" t="str">
        <f>'[1]TCE - ANEXO IV - Preencher'!C257</f>
        <v>UPA TORRÕES - CG Nº 009/2022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30466362000133</v>
      </c>
      <c r="E248" s="5" t="str">
        <f>'[1]TCE - ANEXO IV - Preencher'!G257</f>
        <v>INTEGREMED SERV EM SAUDE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2208</v>
      </c>
      <c r="I248" s="6">
        <f>IF('[1]TCE - ANEXO IV - Preencher'!K257="","",'[1]TCE - ANEXO IV - Preencher'!K257)</f>
        <v>45996</v>
      </c>
      <c r="J248" s="5" t="str">
        <f>'[1]TCE - ANEXO IV - Preencher'!L257</f>
        <v>YBKTLQKA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5000</v>
      </c>
    </row>
    <row r="249" spans="1:12" s="8" customFormat="1" ht="19.5" customHeight="1" x14ac:dyDescent="0.2">
      <c r="A249" s="3">
        <f>IFERROR(VLOOKUP(B249,'[1]DADOS (OCULTAR)'!$Q$3:$S$136,3,0),"")</f>
        <v>9767633000870</v>
      </c>
      <c r="B249" s="4" t="str">
        <f>'[1]TCE - ANEXO IV - Preencher'!C258</f>
        <v>UPA TORRÕES - CG Nº 009/2022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58283255000199</v>
      </c>
      <c r="E249" s="5" t="str">
        <f>'[1]TCE - ANEXO IV - Preencher'!G258</f>
        <v>PRIMA MEDICAL SERVICOS MEDICOS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3</v>
      </c>
      <c r="I249" s="6">
        <f>IF('[1]TCE - ANEXO IV - Preencher'!K258="","",'[1]TCE - ANEXO IV - Preencher'!K258)</f>
        <v>46003</v>
      </c>
      <c r="J249" s="5" t="str">
        <f>'[1]TCE - ANEXO IV - Preencher'!L258</f>
        <v>261160622582883255000199000000000000325128839851370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7700</v>
      </c>
    </row>
    <row r="250" spans="1:12" s="8" customFormat="1" ht="19.5" customHeight="1" x14ac:dyDescent="0.2">
      <c r="A250" s="3">
        <f>IFERROR(VLOOKUP(B250,'[1]DADOS (OCULTAR)'!$Q$3:$S$136,3,0),"")</f>
        <v>9767633000870</v>
      </c>
      <c r="B250" s="4" t="str">
        <f>'[1]TCE - ANEXO IV - Preencher'!C259</f>
        <v>UPA TORRÕES - CG Nº 009/2022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53544039000736</v>
      </c>
      <c r="E250" s="5" t="str">
        <f>'[1]TCE - ANEXO IV - Preencher'!G259</f>
        <v>DV SERVICOS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19</v>
      </c>
      <c r="I250" s="6">
        <f>IF('[1]TCE - ANEXO IV - Preencher'!K259="","",'[1]TCE - ANEXO IV - Preencher'!K259)</f>
        <v>46001</v>
      </c>
      <c r="J250" s="5" t="str">
        <f>'[1]TCE - ANEXO IV - Preencher'!L259</f>
        <v>b663 8cde b517 941c 034b fc3e cd0b c6cd</v>
      </c>
      <c r="K250" s="5" t="str">
        <f>IF(F250="B",LEFT('[1]TCE - ANEXO IV - Preencher'!M259,2),IF(F250="S",LEFT('[1]TCE - ANEXO IV - Preencher'!M259,7),IF('[1]TCE - ANEXO IV - Preencher'!H259="","")))</f>
        <v>2600500</v>
      </c>
      <c r="L250" s="7">
        <f>'[1]TCE - ANEXO IV - Preencher'!N259</f>
        <v>4850</v>
      </c>
    </row>
    <row r="251" spans="1:12" s="8" customFormat="1" ht="19.5" customHeight="1" x14ac:dyDescent="0.2">
      <c r="A251" s="3">
        <f>IFERROR(VLOOKUP(B251,'[1]DADOS (OCULTAR)'!$Q$3:$S$136,3,0),"")</f>
        <v>9767633000870</v>
      </c>
      <c r="B251" s="4" t="str">
        <f>'[1]TCE - ANEXO IV - Preencher'!C260</f>
        <v>UPA TORRÕES - CG Nº 009/2022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58040135000160</v>
      </c>
      <c r="E251" s="5" t="str">
        <f>'[1]TCE - ANEXO IV - Preencher'!G260</f>
        <v>THAMARA R. A. B. I. GUERRA SERVICOS 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27</v>
      </c>
      <c r="I251" s="6">
        <f>IF('[1]TCE - ANEXO IV - Preencher'!K260="","",'[1]TCE - ANEXO IV - Preencher'!K260)</f>
        <v>46000</v>
      </c>
      <c r="J251" s="5" t="str">
        <f>'[1]TCE - ANEXO IV - Preencher'!L260</f>
        <v>XJPL44058</v>
      </c>
      <c r="K251" s="5" t="str">
        <f>IF(F251="B",LEFT('[1]TCE - ANEXO IV - Preencher'!M260,2),IF(F251="S",LEFT('[1]TCE - ANEXO IV - Preencher'!M260,7),IF('[1]TCE - ANEXO IV - Preencher'!H260="","")))</f>
        <v>2609600</v>
      </c>
      <c r="L251" s="7">
        <f>'[1]TCE - ANEXO IV - Preencher'!N260</f>
        <v>5650</v>
      </c>
    </row>
    <row r="252" spans="1:12" s="8" customFormat="1" ht="19.5" customHeight="1" x14ac:dyDescent="0.2">
      <c r="A252" s="3">
        <f>IFERROR(VLOOKUP(B252,'[1]DADOS (OCULTAR)'!$Q$3:$S$136,3,0),"")</f>
        <v>9767633000870</v>
      </c>
      <c r="B252" s="4" t="str">
        <f>'[1]TCE - ANEXO IV - Preencher'!C261</f>
        <v>UPA TORRÕES - CG Nº 009/2022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55466413000158</v>
      </c>
      <c r="E252" s="5" t="str">
        <f>'[1]TCE - ANEXO IV - Preencher'!G261</f>
        <v>DEBORAH N B MUNIZ SERVICOS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69</v>
      </c>
      <c r="I252" s="6">
        <f>IF('[1]TCE - ANEXO IV - Preencher'!K261="","",'[1]TCE - ANEXO IV - Preencher'!K261)</f>
        <v>46001</v>
      </c>
      <c r="J252" s="5" t="str">
        <f>'[1]TCE - ANEXO IV - Preencher'!L261</f>
        <v>B1KW5FXL1</v>
      </c>
      <c r="K252" s="5" t="str">
        <f>IF(F252="B",LEFT('[1]TCE - ANEXO IV - Preencher'!M261,2),IF(F252="S",LEFT('[1]TCE - ANEXO IV - Preencher'!M261,7),IF('[1]TCE - ANEXO IV - Preencher'!H261="","")))</f>
        <v>2610004</v>
      </c>
      <c r="L252" s="7">
        <f>'[1]TCE - ANEXO IV - Preencher'!N261</f>
        <v>1250</v>
      </c>
    </row>
    <row r="253" spans="1:12" s="8" customFormat="1" ht="19.5" customHeight="1" x14ac:dyDescent="0.2">
      <c r="A253" s="3">
        <f>IFERROR(VLOOKUP(B253,'[1]DADOS (OCULTAR)'!$Q$3:$S$136,3,0),"")</f>
        <v>9767633000870</v>
      </c>
      <c r="B253" s="4" t="str">
        <f>'[1]TCE - ANEXO IV - Preencher'!C262</f>
        <v>UPA TORRÕES - CG Nº 009/2022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61643279000116</v>
      </c>
      <c r="E253" s="5" t="str">
        <f>'[1]TCE - ANEXO IV - Preencher'!G262</f>
        <v>ANTONIO A. N. DE S. JUNIOR SERVICOS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18</v>
      </c>
      <c r="I253" s="6">
        <f>IF('[1]TCE - ANEXO IV - Preencher'!K262="","",'[1]TCE - ANEXO IV - Preencher'!K262)</f>
        <v>46003</v>
      </c>
      <c r="J253" s="5" t="str">
        <f>'[1]TCE - ANEXO IV - Preencher'!L262</f>
        <v>479206916</v>
      </c>
      <c r="K253" s="5" t="str">
        <f>IF(F253="B",LEFT('[1]TCE - ANEXO IV - Preencher'!M262,2),IF(F253="S",LEFT('[1]TCE - ANEXO IV - Preencher'!M262,7),IF('[1]TCE - ANEXO IV - Preencher'!H262="","")))</f>
        <v>2304400</v>
      </c>
      <c r="L253" s="7">
        <f>'[1]TCE - ANEXO IV - Preencher'!N262</f>
        <v>1250</v>
      </c>
    </row>
    <row r="254" spans="1:12" s="8" customFormat="1" ht="19.5" customHeight="1" x14ac:dyDescent="0.2">
      <c r="A254" s="3">
        <f>IFERROR(VLOOKUP(B254,'[1]DADOS (OCULTAR)'!$Q$3:$S$136,3,0),"")</f>
        <v>9767633000870</v>
      </c>
      <c r="B254" s="4" t="str">
        <f>'[1]TCE - ANEXO IV - Preencher'!C263</f>
        <v>UPA TORRÕES - CG Nº 009/2022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61611714000120</v>
      </c>
      <c r="E254" s="5" t="str">
        <f>'[1]TCE - ANEXO IV - Preencher'!G263</f>
        <v>BLSV SERVICOS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16</v>
      </c>
      <c r="I254" s="6">
        <f>IF('[1]TCE - ANEXO IV - Preencher'!K263="","",'[1]TCE - ANEXO IV - Preencher'!K263)</f>
        <v>46006</v>
      </c>
      <c r="J254" s="5" t="str">
        <f>'[1]TCE - ANEXO IV - Preencher'!L263</f>
        <v>594872628</v>
      </c>
      <c r="K254" s="5" t="str">
        <f>IF(F254="B",LEFT('[1]TCE - ANEXO IV - Preencher'!M263,2),IF(F254="S",LEFT('[1]TCE - ANEXO IV - Preencher'!M263,7),IF('[1]TCE - ANEXO IV - Preencher'!H263="","")))</f>
        <v>2304400</v>
      </c>
      <c r="L254" s="7">
        <f>'[1]TCE - ANEXO IV - Preencher'!N263</f>
        <v>2350</v>
      </c>
    </row>
    <row r="255" spans="1:12" s="8" customFormat="1" ht="19.5" customHeight="1" x14ac:dyDescent="0.2">
      <c r="A255" s="3">
        <f>IFERROR(VLOOKUP(B255,'[1]DADOS (OCULTAR)'!$Q$3:$S$136,3,0),"")</f>
        <v>9767633000870</v>
      </c>
      <c r="B255" s="4" t="str">
        <f>'[1]TCE - ANEXO IV - Preencher'!C264</f>
        <v>UPA TORRÕES - CG Nº 009/2022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58142002000103</v>
      </c>
      <c r="E255" s="5" t="str">
        <f>'[1]TCE - ANEXO IV - Preencher'!G264</f>
        <v>ANTONIO V. J. R. DOS SANTOS SERVICOS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72</v>
      </c>
      <c r="I255" s="6">
        <f>IF('[1]TCE - ANEXO IV - Preencher'!K264="","",'[1]TCE - ANEXO IV - Preencher'!K264)</f>
        <v>45994</v>
      </c>
      <c r="J255" s="5" t="str">
        <f>'[1]TCE - ANEXO IV - Preencher'!L264</f>
        <v>285968408</v>
      </c>
      <c r="K255" s="5" t="str">
        <f>IF(F255="B",LEFT('[1]TCE - ANEXO IV - Preencher'!M264,2),IF(F255="S",LEFT('[1]TCE - ANEXO IV - Preencher'!M264,7),IF('[1]TCE - ANEXO IV - Preencher'!H264="","")))</f>
        <v>2304400</v>
      </c>
      <c r="L255" s="7">
        <f>'[1]TCE - ANEXO IV - Preencher'!N264</f>
        <v>16950</v>
      </c>
    </row>
    <row r="256" spans="1:12" s="8" customFormat="1" ht="19.5" customHeight="1" x14ac:dyDescent="0.2">
      <c r="A256" s="3">
        <f>IFERROR(VLOOKUP(B256,'[1]DADOS (OCULTAR)'!$Q$3:$S$136,3,0),"")</f>
        <v>9767633000870</v>
      </c>
      <c r="B256" s="4" t="str">
        <f>'[1]TCE - ANEXO IV - Preencher'!C265</f>
        <v>UPA TORRÕES - CG Nº 009/2022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47200199000165</v>
      </c>
      <c r="E256" s="5" t="str">
        <f>'[1]TCE - ANEXO IV - Preencher'!G265</f>
        <v>MASTERMED PE VII GESTAO MEDICAS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339</v>
      </c>
      <c r="I256" s="6">
        <f>IF('[1]TCE - ANEXO IV - Preencher'!K265="","",'[1]TCE - ANEXO IV - Preencher'!K265)</f>
        <v>46006</v>
      </c>
      <c r="J256" s="5" t="str">
        <f>'[1]TCE - ANEXO IV - Preencher'!L265</f>
        <v>RCSJG3LQ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3300</v>
      </c>
    </row>
    <row r="257" spans="1:12" s="8" customFormat="1" ht="19.5" customHeight="1" x14ac:dyDescent="0.2">
      <c r="A257" s="3">
        <f>IFERROR(VLOOKUP(B257,'[1]DADOS (OCULTAR)'!$Q$3:$S$136,3,0),"")</f>
        <v>9767633000870</v>
      </c>
      <c r="B257" s="4" t="str">
        <f>'[1]TCE - ANEXO IV - Preencher'!C266</f>
        <v>UPA TORRÕES - CG Nº 009/2022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52981562000167</v>
      </c>
      <c r="E257" s="5" t="str">
        <f>'[1]TCE - ANEXO IV - Preencher'!G266</f>
        <v>GABRIELA MARTINS DA SILVA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8</v>
      </c>
      <c r="I257" s="6">
        <f>IF('[1]TCE - ANEXO IV - Preencher'!K266="","",'[1]TCE - ANEXO IV - Preencher'!K266)</f>
        <v>46007</v>
      </c>
      <c r="J257" s="5" t="str">
        <f>'[1]TCE - ANEXO IV - Preencher'!L266</f>
        <v>26116062252981562000167000000000000825121295329669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12650</v>
      </c>
    </row>
    <row r="258" spans="1:12" s="8" customFormat="1" ht="19.5" customHeight="1" x14ac:dyDescent="0.2">
      <c r="A258" s="3">
        <f>IFERROR(VLOOKUP(B258,'[1]DADOS (OCULTAR)'!$Q$3:$S$136,3,0),"")</f>
        <v>9767633000870</v>
      </c>
      <c r="B258" s="4" t="str">
        <f>'[1]TCE - ANEXO IV - Preencher'!C267</f>
        <v>UPA TORRÕES - CG Nº 009/2022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63137125000188</v>
      </c>
      <c r="E258" s="5" t="str">
        <f>'[1]TCE - ANEXO IV - Preencher'!G267</f>
        <v>DRA CAMILA AMORIM DE ARAUJO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5</v>
      </c>
      <c r="I258" s="6">
        <f>IF('[1]TCE - ANEXO IV - Preencher'!K267="","",'[1]TCE - ANEXO IV - Preencher'!K267)</f>
        <v>46007</v>
      </c>
      <c r="J258" s="5" t="str">
        <f>'[1]TCE - ANEXO IV - Preencher'!L267</f>
        <v>261160622631371250001880000000000005255129309187243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11525</v>
      </c>
    </row>
    <row r="259" spans="1:12" s="8" customFormat="1" ht="19.5" customHeight="1" x14ac:dyDescent="0.2">
      <c r="A259" s="3">
        <f>IFERROR(VLOOKUP(B259,'[1]DADOS (OCULTAR)'!$Q$3:$S$136,3,0),"")</f>
        <v>9767633000870</v>
      </c>
      <c r="B259" s="4" t="str">
        <f>'[1]TCE - ANEXO IV - Preencher'!C268</f>
        <v>UPA TORRÕES - CG Nº 009/2022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62189313000197</v>
      </c>
      <c r="E259" s="5" t="str">
        <f>'[1]TCE - ANEXO IV - Preencher'!G268</f>
        <v>DRA. DAMARIS MACHADO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</v>
      </c>
      <c r="I259" s="6">
        <f>IF('[1]TCE - ANEXO IV - Preencher'!K268="","",'[1]TCE - ANEXO IV - Preencher'!K268)</f>
        <v>45994</v>
      </c>
      <c r="J259" s="5" t="str">
        <f>'[1]TCE - ANEXO IV - Preencher'!L268</f>
        <v>26116062262189313000197000000000000225128988915779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1100</v>
      </c>
    </row>
    <row r="260" spans="1:12" s="8" customFormat="1" ht="19.5" customHeight="1" x14ac:dyDescent="0.2">
      <c r="A260" s="3">
        <f>IFERROR(VLOOKUP(B260,'[1]DADOS (OCULTAR)'!$Q$3:$S$136,3,0),"")</f>
        <v>9767633000870</v>
      </c>
      <c r="B260" s="4" t="str">
        <f>'[1]TCE - ANEXO IV - Preencher'!C269</f>
        <v>UPA TORRÕES - CG Nº 009/2022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55057125000140</v>
      </c>
      <c r="E260" s="5" t="str">
        <f>'[1]TCE - ANEXO IV - Preencher'!G269</f>
        <v>ACESSO SAUDE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31</v>
      </c>
      <c r="I260" s="6">
        <f>IF('[1]TCE - ANEXO IV - Preencher'!K269="","",'[1]TCE - ANEXO IV - Preencher'!K269)</f>
        <v>46006</v>
      </c>
      <c r="J260" s="5" t="str">
        <f>'[1]TCE - ANEXO IV - Preencher'!L269</f>
        <v>354607263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1250</v>
      </c>
    </row>
    <row r="261" spans="1:12" s="8" customFormat="1" ht="19.5" customHeight="1" x14ac:dyDescent="0.2">
      <c r="A261" s="3">
        <f>IFERROR(VLOOKUP(B261,'[1]DADOS (OCULTAR)'!$Q$3:$S$136,3,0),"")</f>
        <v>9767633000870</v>
      </c>
      <c r="B261" s="4" t="str">
        <f>'[1]TCE - ANEXO IV - Preencher'!C270</f>
        <v>UPA TORRÕES - CG Nº 009/2022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51203522000121</v>
      </c>
      <c r="E261" s="5" t="str">
        <f>'[1]TCE - ANEXO IV - Preencher'!G270</f>
        <v>ROCHELLE NERY DA COSTA SERVICOS MEDICOS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108</v>
      </c>
      <c r="I261" s="6">
        <f>IF('[1]TCE - ANEXO IV - Preencher'!K270="","",'[1]TCE - ANEXO IV - Preencher'!K270)</f>
        <v>46007</v>
      </c>
      <c r="J261" s="5" t="str">
        <f>'[1]TCE - ANEXO IV - Preencher'!L270</f>
        <v>911749321</v>
      </c>
      <c r="K261" s="5" t="str">
        <f>IF(F261="B",LEFT('[1]TCE - ANEXO IV - Preencher'!M270,2),IF(F261="S",LEFT('[1]TCE - ANEXO IV - Preencher'!M270,7),IF('[1]TCE - ANEXO IV - Preencher'!H270="","")))</f>
        <v>2304400</v>
      </c>
      <c r="L261" s="7">
        <f>'[1]TCE - ANEXO IV - Preencher'!N270</f>
        <v>7700</v>
      </c>
    </row>
    <row r="262" spans="1:12" s="8" customFormat="1" ht="19.5" customHeight="1" x14ac:dyDescent="0.2">
      <c r="A262" s="3">
        <f>IFERROR(VLOOKUP(B262,'[1]DADOS (OCULTAR)'!$Q$3:$S$136,3,0),"")</f>
        <v>9767633000870</v>
      </c>
      <c r="B262" s="4" t="str">
        <f>'[1]TCE - ANEXO IV - Preencher'!C271</f>
        <v>UPA TORRÕES - CG Nº 009/2022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55439187000116</v>
      </c>
      <c r="E262" s="5" t="str">
        <f>'[1]TCE - ANEXO IV - Preencher'!G271</f>
        <v xml:space="preserve">ISABELLE OLIVEIRA RODRIGUES SERVICOS MEDICOS LTDA 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52</v>
      </c>
      <c r="I262" s="6">
        <f>IF('[1]TCE - ANEXO IV - Preencher'!K271="","",'[1]TCE - ANEXO IV - Preencher'!K271)</f>
        <v>45992</v>
      </c>
      <c r="J262" s="5" t="str">
        <f>'[1]TCE - ANEXO IV - Preencher'!L271</f>
        <v>UDYKAIU6F</v>
      </c>
      <c r="K262" s="5" t="str">
        <f>IF(F262="B",LEFT('[1]TCE - ANEXO IV - Preencher'!M271,2),IF(F262="S",LEFT('[1]TCE - ANEXO IV - Preencher'!M271,7),IF('[1]TCE - ANEXO IV - Preencher'!H271="","")))</f>
        <v>2610004</v>
      </c>
      <c r="L262" s="7">
        <f>'[1]TCE - ANEXO IV - Preencher'!N271</f>
        <v>2500</v>
      </c>
    </row>
    <row r="263" spans="1:12" s="8" customFormat="1" ht="19.5" customHeight="1" x14ac:dyDescent="0.2">
      <c r="A263" s="3">
        <f>IFERROR(VLOOKUP(B263,'[1]DADOS (OCULTAR)'!$Q$3:$S$136,3,0),"")</f>
        <v>9767633000870</v>
      </c>
      <c r="B263" s="4" t="str">
        <f>'[1]TCE - ANEXO IV - Preencher'!C272</f>
        <v>UPA TORRÕES - CG Nº 009/2022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61185192000142</v>
      </c>
      <c r="E263" s="5" t="str">
        <f>'[1]TCE - ANEXO IV - Preencher'!G272</f>
        <v>ISABEL TOME DE SOUSA SERVICOS MEDICOS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3</v>
      </c>
      <c r="I263" s="6">
        <f>IF('[1]TCE - ANEXO IV - Preencher'!K272="","",'[1]TCE - ANEXO IV - Preencher'!K272)</f>
        <v>46007</v>
      </c>
      <c r="J263" s="5" t="str">
        <f>'[1]TCE - ANEXO IV - Preencher'!L272</f>
        <v>26116062261185192000142000000000000325127967371540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8550</v>
      </c>
    </row>
    <row r="264" spans="1:12" s="8" customFormat="1" ht="19.5" customHeight="1" x14ac:dyDescent="0.2">
      <c r="A264" s="3">
        <f>IFERROR(VLOOKUP(B264,'[1]DADOS (OCULTAR)'!$Q$3:$S$136,3,0),"")</f>
        <v>9767633000870</v>
      </c>
      <c r="B264" s="4" t="str">
        <f>'[1]TCE - ANEXO IV - Preencher'!C273</f>
        <v>UPA TORRÕES - CG Nº 009/2022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45864268000100</v>
      </c>
      <c r="E264" s="5" t="str">
        <f>'[1]TCE - ANEXO IV - Preencher'!G273</f>
        <v>CESAR MONTEIRO MEDICINA SERVICOS MEDICOS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868</v>
      </c>
      <c r="I264" s="6">
        <f>IF('[1]TCE - ANEXO IV - Preencher'!K273="","",'[1]TCE - ANEXO IV - Preencher'!K273)</f>
        <v>46008</v>
      </c>
      <c r="J264" s="5" t="str">
        <f>'[1]TCE - ANEXO IV - Preencher'!L273</f>
        <v>QYQPJMFL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4400</v>
      </c>
    </row>
    <row r="265" spans="1:12" s="8" customFormat="1" ht="19.5" customHeight="1" x14ac:dyDescent="0.2">
      <c r="A265" s="3">
        <f>IFERROR(VLOOKUP(B265,'[1]DADOS (OCULTAR)'!$Q$3:$S$136,3,0),"")</f>
        <v>9767633000870</v>
      </c>
      <c r="B265" s="4" t="str">
        <f>'[1]TCE - ANEXO IV - Preencher'!C274</f>
        <v>UPA TORRÕES - CG Nº 009/2022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57974200000162</v>
      </c>
      <c r="E265" s="5" t="str">
        <f>'[1]TCE - ANEXO IV - Preencher'!G274</f>
        <v>DFGS SAUDE SERVICOS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116</v>
      </c>
      <c r="I265" s="6">
        <f>IF('[1]TCE - ANEXO IV - Preencher'!K274="","",'[1]TCE - ANEXO IV - Preencher'!K274)</f>
        <v>46007</v>
      </c>
      <c r="J265" s="5" t="str">
        <f>'[1]TCE - ANEXO IV - Preencher'!L274</f>
        <v>Zb3AWP5xm</v>
      </c>
      <c r="K265" s="5" t="str">
        <f>IF(F265="B",LEFT('[1]TCE - ANEXO IV - Preencher'!M274,2),IF(F265="S",LEFT('[1]TCE - ANEXO IV - Preencher'!M274,7),IF('[1]TCE - ANEXO IV - Preencher'!H274="","")))</f>
        <v>2507507</v>
      </c>
      <c r="L265" s="7">
        <f>'[1]TCE - ANEXO IV - Preencher'!N274</f>
        <v>2600</v>
      </c>
    </row>
    <row r="266" spans="1:12" s="8" customFormat="1" ht="19.5" customHeight="1" x14ac:dyDescent="0.2">
      <c r="A266" s="3">
        <f>IFERROR(VLOOKUP(B266,'[1]DADOS (OCULTAR)'!$Q$3:$S$136,3,0),"")</f>
        <v>9767633000870</v>
      </c>
      <c r="B266" s="4" t="str">
        <f>'[1]TCE - ANEXO IV - Preencher'!C275</f>
        <v>UPA TORRÕES - CG Nº 009/2022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62922699000102</v>
      </c>
      <c r="E266" s="5" t="str">
        <f>'[1]TCE - ANEXO IV - Preencher'!G275</f>
        <v>M.C.R SERVICOS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3</v>
      </c>
      <c r="I266" s="6">
        <f>IF('[1]TCE - ANEXO IV - Preencher'!K275="","",'[1]TCE - ANEXO IV - Preencher'!K275)</f>
        <v>46007</v>
      </c>
      <c r="J266" s="5" t="str">
        <f>'[1]TCE - ANEXO IV - Preencher'!L275</f>
        <v>26116062262922699000102000000000000325124451433534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3750</v>
      </c>
    </row>
    <row r="267" spans="1:12" s="8" customFormat="1" ht="19.5" customHeight="1" x14ac:dyDescent="0.2">
      <c r="A267" s="3">
        <f>IFERROR(VLOOKUP(B267,'[1]DADOS (OCULTAR)'!$Q$3:$S$136,3,0),"")</f>
        <v>9767633000870</v>
      </c>
      <c r="B267" s="4" t="str">
        <f>'[1]TCE - ANEXO IV - Preencher'!C276</f>
        <v>UPA TORRÕES - CG Nº 009/2022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53158649000100</v>
      </c>
      <c r="E267" s="5" t="str">
        <f>'[1]TCE - ANEXO IV - Preencher'!G276</f>
        <v>ANNB SERVICOS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50</v>
      </c>
      <c r="I267" s="6">
        <f>IF('[1]TCE - ANEXO IV - Preencher'!K276="","",'[1]TCE - ANEXO IV - Preencher'!K276)</f>
        <v>46009</v>
      </c>
      <c r="J267" s="5" t="str">
        <f>'[1]TCE - ANEXO IV - Preencher'!L276</f>
        <v>B408FB26E747D120F6AA5E7EED112610</v>
      </c>
      <c r="K267" s="5" t="str">
        <f>IF(F267="B",LEFT('[1]TCE - ANEXO IV - Preencher'!M276,2),IF(F267="S",LEFT('[1]TCE - ANEXO IV - Preencher'!M276,7),IF('[1]TCE - ANEXO IV - Preencher'!H276="","")))</f>
        <v>2600500</v>
      </c>
      <c r="L267" s="7">
        <f>'[1]TCE - ANEXO IV - Preencher'!N276</f>
        <v>7600</v>
      </c>
    </row>
    <row r="268" spans="1:12" s="8" customFormat="1" ht="19.5" customHeight="1" x14ac:dyDescent="0.2">
      <c r="A268" s="3">
        <f>IFERROR(VLOOKUP(B268,'[1]DADOS (OCULTAR)'!$Q$3:$S$136,3,0),"")</f>
        <v>9767633000870</v>
      </c>
      <c r="B268" s="4" t="str">
        <f>'[1]TCE - ANEXO IV - Preencher'!C277</f>
        <v>UPA TORRÕES - CG Nº 009/2022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46290345000128</v>
      </c>
      <c r="E268" s="5" t="str">
        <f>'[1]TCE - ANEXO IV - Preencher'!G277</f>
        <v>JEGC SERVICOS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4</v>
      </c>
      <c r="I268" s="6">
        <f>IF('[1]TCE - ANEXO IV - Preencher'!K277="","",'[1]TCE - ANEXO IV - Preencher'!K277)</f>
        <v>46009</v>
      </c>
      <c r="J268" s="5" t="str">
        <f>'[1]TCE - ANEXO IV - Preencher'!L277</f>
        <v>26116062246290345000128000000000000425122219592190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14350</v>
      </c>
    </row>
    <row r="269" spans="1:12" s="8" customFormat="1" ht="19.5" customHeight="1" x14ac:dyDescent="0.2">
      <c r="A269" s="3">
        <f>IFERROR(VLOOKUP(B269,'[1]DADOS (OCULTAR)'!$Q$3:$S$136,3,0),"")</f>
        <v>9767633000870</v>
      </c>
      <c r="B269" s="4" t="str">
        <f>'[1]TCE - ANEXO IV - Preencher'!C278</f>
        <v>UPA TORRÕES - CG Nº 009/2022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50868821000112</v>
      </c>
      <c r="E269" s="5" t="str">
        <f>'[1]TCE - ANEXO IV - Preencher'!G278</f>
        <v>SUED SERVICOS MEDICOS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24</v>
      </c>
      <c r="I269" s="6">
        <f>IF('[1]TCE - ANEXO IV - Preencher'!K278="","",'[1]TCE - ANEXO IV - Preencher'!K278)</f>
        <v>46009</v>
      </c>
      <c r="J269" s="5" t="str">
        <f>'[1]TCE - ANEXO IV - Preencher'!L278</f>
        <v>8LY231YQ</v>
      </c>
      <c r="K269" s="5" t="str">
        <f>IF(F269="B",LEFT('[1]TCE - ANEXO IV - Preencher'!M278,2),IF(F269="S",LEFT('[1]TCE - ANEXO IV - Preencher'!M278,7),IF('[1]TCE - ANEXO IV - Preencher'!H278="","")))</f>
        <v>2504009</v>
      </c>
      <c r="L269" s="7">
        <f>'[1]TCE - ANEXO IV - Preencher'!N278</f>
        <v>1250</v>
      </c>
    </row>
    <row r="270" spans="1:12" s="8" customFormat="1" ht="19.5" customHeight="1" x14ac:dyDescent="0.2">
      <c r="A270" s="3">
        <f>IFERROR(VLOOKUP(B270,'[1]DADOS (OCULTAR)'!$Q$3:$S$136,3,0),"")</f>
        <v>9767633000870</v>
      </c>
      <c r="B270" s="4" t="str">
        <f>'[1]TCE - ANEXO IV - Preencher'!C279</f>
        <v>UPA TORRÕES - CG Nº 009/2022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58277904000149</v>
      </c>
      <c r="E270" s="5" t="str">
        <f>'[1]TCE - ANEXO IV - Preencher'!G279</f>
        <v>CAMILA R. BARBOSA DE SOUSA SERVICOS MEDICOS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4</v>
      </c>
      <c r="I270" s="6">
        <f>IF('[1]TCE - ANEXO IV - Preencher'!K279="","",'[1]TCE - ANEXO IV - Preencher'!K279)</f>
        <v>46013</v>
      </c>
      <c r="J270" s="5" t="str">
        <f>'[1]TCE - ANEXO IV - Preencher'!L279</f>
        <v>26116062258277904000149000000000000425128222019548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2600</v>
      </c>
    </row>
    <row r="271" spans="1:12" s="8" customFormat="1" ht="19.5" customHeight="1" x14ac:dyDescent="0.2">
      <c r="A271" s="3">
        <f>IFERROR(VLOOKUP(B271,'[1]DADOS (OCULTAR)'!$Q$3:$S$136,3,0),"")</f>
        <v>9767633000870</v>
      </c>
      <c r="B271" s="4" t="str">
        <f>'[1]TCE - ANEXO IV - Preencher'!C280</f>
        <v>UPA TORRÕES - CG Nº 009/2022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50868214000152</v>
      </c>
      <c r="E271" s="5" t="str">
        <f>'[1]TCE - ANEXO IV - Preencher'!G280</f>
        <v>MILENA AYRES CHAVES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2</v>
      </c>
      <c r="I271" s="6">
        <f>IF('[1]TCE - ANEXO IV - Preencher'!K280="","",'[1]TCE - ANEXO IV - Preencher'!K280)</f>
        <v>46012</v>
      </c>
      <c r="J271" s="5" t="str">
        <f>'[1]TCE - ANEXO IV - Preencher'!L280</f>
        <v>26116062250868214000152000000000000225121934764360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1350</v>
      </c>
    </row>
    <row r="272" spans="1:12" s="8" customFormat="1" ht="19.5" customHeight="1" x14ac:dyDescent="0.2">
      <c r="A272" s="3">
        <f>IFERROR(VLOOKUP(B272,'[1]DADOS (OCULTAR)'!$Q$3:$S$136,3,0),"")</f>
        <v>9767633000870</v>
      </c>
      <c r="B272" s="4" t="str">
        <f>'[1]TCE - ANEXO IV - Preencher'!C281</f>
        <v>UPA TORRÕES - CG Nº 009/2022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47200199000165</v>
      </c>
      <c r="E272" s="5" t="str">
        <f>'[1]TCE - ANEXO IV - Preencher'!G281</f>
        <v>MASTERMED PE VII GESTAO MEDICAS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306</v>
      </c>
      <c r="I272" s="6">
        <f>IF('[1]TCE - ANEXO IV - Preencher'!K281="","",'[1]TCE - ANEXO IV - Preencher'!K281)</f>
        <v>45994</v>
      </c>
      <c r="J272" s="5" t="str">
        <f>'[1]TCE - ANEXO IV - Preencher'!L281</f>
        <v>TDEDXU4Q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8150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2025-12-24T13:40:21Z</dcterms:created>
  <dcterms:modified xsi:type="dcterms:W3CDTF">2025-12-24T13:43:08Z</dcterms:modified>
</cp:coreProperties>
</file>