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" windowWidth="22980" windowHeight="9552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AB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AB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AB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AB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AB4164" i="1" s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AB4156" i="1" s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AB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AB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AB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B3756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B3740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AB3724" i="1" s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AB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AB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AB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AB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AB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AB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AB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AB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AB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AB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AB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AB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AB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AB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AB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AB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AB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AB303" i="1" s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57" i="1"/>
  <c r="AB273" i="1"/>
  <c r="AB289" i="1"/>
  <c r="AB305" i="1"/>
  <c r="AB321" i="1"/>
  <c r="AB337" i="1"/>
  <c r="AB353" i="1"/>
  <c r="AB335" i="1"/>
  <c r="AB351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9" i="1"/>
  <c r="AB91" i="1"/>
  <c r="AB98" i="1"/>
  <c r="AB105" i="1"/>
  <c r="AB107" i="1"/>
  <c r="AB114" i="1"/>
  <c r="AB121" i="1"/>
  <c r="AB123" i="1"/>
  <c r="AB130" i="1"/>
  <c r="AB137" i="1"/>
  <c r="AB139" i="1"/>
  <c r="AB146" i="1"/>
  <c r="AB153" i="1"/>
  <c r="AB155" i="1"/>
  <c r="AB162" i="1"/>
  <c r="AB169" i="1"/>
  <c r="AB171" i="1"/>
  <c r="AB178" i="1"/>
  <c r="AB185" i="1"/>
  <c r="AB187" i="1"/>
  <c r="AB194" i="1"/>
  <c r="AB201" i="1"/>
  <c r="AB249" i="1"/>
  <c r="AB265" i="1"/>
  <c r="AB281" i="1"/>
  <c r="AB297" i="1"/>
  <c r="AB313" i="1"/>
  <c r="AB329" i="1"/>
  <c r="AB345" i="1"/>
  <c r="AB361" i="1"/>
  <c r="AB5" i="1"/>
  <c r="AB7" i="1"/>
  <c r="AB16" i="1"/>
  <c r="AB21" i="1"/>
  <c r="AB23" i="1"/>
  <c r="AB32" i="1"/>
  <c r="AB37" i="1"/>
  <c r="AB39" i="1"/>
  <c r="AB48" i="1"/>
  <c r="AB53" i="1"/>
  <c r="AB55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4" i="1"/>
  <c r="AB236" i="1"/>
  <c r="AB247" i="1"/>
  <c r="AB263" i="1"/>
  <c r="AB295" i="1"/>
  <c r="AB311" i="1"/>
  <c r="AB327" i="1"/>
  <c r="AB331" i="1"/>
  <c r="AB343" i="1"/>
  <c r="AB349" i="1"/>
  <c r="AB359" i="1"/>
  <c r="AB363" i="1"/>
  <c r="AB278" i="1"/>
  <c r="AB318" i="1"/>
  <c r="AB326" i="1"/>
  <c r="P330" i="1"/>
  <c r="M331" i="1"/>
  <c r="V332" i="1"/>
  <c r="AB332" i="1" s="1"/>
  <c r="S333" i="1"/>
  <c r="AB333" i="1" s="1"/>
  <c r="AB334" i="1"/>
  <c r="P338" i="1"/>
  <c r="M339" i="1"/>
  <c r="AB339" i="1" s="1"/>
  <c r="V340" i="1"/>
  <c r="S341" i="1"/>
  <c r="AB341" i="1" s="1"/>
  <c r="AB342" i="1"/>
  <c r="P346" i="1"/>
  <c r="M347" i="1"/>
  <c r="AB347" i="1" s="1"/>
  <c r="V348" i="1"/>
  <c r="AB348" i="1" s="1"/>
  <c r="S349" i="1"/>
  <c r="AB350" i="1"/>
  <c r="P354" i="1"/>
  <c r="M355" i="1"/>
  <c r="AB355" i="1" s="1"/>
  <c r="V356" i="1"/>
  <c r="S357" i="1"/>
  <c r="AB357" i="1" s="1"/>
  <c r="AB358" i="1"/>
  <c r="P362" i="1"/>
  <c r="M363" i="1"/>
  <c r="V364" i="1"/>
  <c r="AB364" i="1" s="1"/>
  <c r="S365" i="1"/>
  <c r="AB365" i="1" s="1"/>
  <c r="AB366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13" i="1"/>
  <c r="AB637" i="1"/>
  <c r="AB639" i="1"/>
  <c r="AB677" i="1"/>
  <c r="AB701" i="1"/>
  <c r="AB703" i="1"/>
  <c r="AB741" i="1"/>
  <c r="AB765" i="1"/>
  <c r="AB767" i="1"/>
  <c r="AB805" i="1"/>
  <c r="AB246" i="1"/>
  <c r="AB254" i="1"/>
  <c r="AB262" i="1"/>
  <c r="AB270" i="1"/>
  <c r="AB286" i="1"/>
  <c r="AB294" i="1"/>
  <c r="AB302" i="1"/>
  <c r="AB310" i="1"/>
  <c r="M204" i="1"/>
  <c r="V205" i="1"/>
  <c r="S206" i="1"/>
  <c r="AB206" i="1" s="1"/>
  <c r="P211" i="1"/>
  <c r="M212" i="1"/>
  <c r="AB212" i="1" s="1"/>
  <c r="V213" i="1"/>
  <c r="S214" i="1"/>
  <c r="AB214" i="1" s="1"/>
  <c r="P219" i="1"/>
  <c r="M220" i="1"/>
  <c r="AB220" i="1" s="1"/>
  <c r="V221" i="1"/>
  <c r="S222" i="1"/>
  <c r="AB222" i="1" s="1"/>
  <c r="P227" i="1"/>
  <c r="M228" i="1"/>
  <c r="AB228" i="1" s="1"/>
  <c r="V229" i="1"/>
  <c r="S230" i="1"/>
  <c r="AB230" i="1" s="1"/>
  <c r="P235" i="1"/>
  <c r="M236" i="1"/>
  <c r="V237" i="1"/>
  <c r="AB237" i="1" s="1"/>
  <c r="S238" i="1"/>
  <c r="AB238" i="1" s="1"/>
  <c r="Z248" i="1"/>
  <c r="Z256" i="1"/>
  <c r="Z264" i="1"/>
  <c r="Z272" i="1"/>
  <c r="Z280" i="1"/>
  <c r="AB205" i="1"/>
  <c r="AB213" i="1"/>
  <c r="AB229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Z388" i="1"/>
  <c r="S389" i="1"/>
  <c r="P390" i="1"/>
  <c r="AB390" i="1" s="1"/>
  <c r="M391" i="1"/>
  <c r="AB391" i="1" s="1"/>
  <c r="Z392" i="1"/>
  <c r="S393" i="1"/>
  <c r="P394" i="1"/>
  <c r="AB394" i="1" s="1"/>
  <c r="M395" i="1"/>
  <c r="AB395" i="1" s="1"/>
  <c r="Z396" i="1"/>
  <c r="S397" i="1"/>
  <c r="P398" i="1"/>
  <c r="AB398" i="1" s="1"/>
  <c r="M399" i="1"/>
  <c r="AB399" i="1" s="1"/>
  <c r="Z400" i="1"/>
  <c r="S401" i="1"/>
  <c r="P402" i="1"/>
  <c r="AB402" i="1" s="1"/>
  <c r="M403" i="1"/>
  <c r="AB403" i="1" s="1"/>
  <c r="Z404" i="1"/>
  <c r="S405" i="1"/>
  <c r="P406" i="1"/>
  <c r="AB406" i="1" s="1"/>
  <c r="M407" i="1"/>
  <c r="AB407" i="1" s="1"/>
  <c r="Z408" i="1"/>
  <c r="S409" i="1"/>
  <c r="P410" i="1"/>
  <c r="AB410" i="1" s="1"/>
  <c r="M411" i="1"/>
  <c r="AB411" i="1" s="1"/>
  <c r="Z412" i="1"/>
  <c r="S413" i="1"/>
  <c r="P414" i="1"/>
  <c r="AB414" i="1" s="1"/>
  <c r="M415" i="1"/>
  <c r="AB415" i="1" s="1"/>
  <c r="Z416" i="1"/>
  <c r="S417" i="1"/>
  <c r="P418" i="1"/>
  <c r="AB418" i="1" s="1"/>
  <c r="M419" i="1"/>
  <c r="AB419" i="1" s="1"/>
  <c r="Z420" i="1"/>
  <c r="S421" i="1"/>
  <c r="P422" i="1"/>
  <c r="AB422" i="1" s="1"/>
  <c r="M423" i="1"/>
  <c r="AB423" i="1" s="1"/>
  <c r="Z424" i="1"/>
  <c r="S425" i="1"/>
  <c r="P426" i="1"/>
  <c r="AB426" i="1" s="1"/>
  <c r="M427" i="1"/>
  <c r="AB427" i="1" s="1"/>
  <c r="Z428" i="1"/>
  <c r="S429" i="1"/>
  <c r="P430" i="1"/>
  <c r="AB430" i="1" s="1"/>
  <c r="M431" i="1"/>
  <c r="AB431" i="1" s="1"/>
  <c r="Z432" i="1"/>
  <c r="S433" i="1"/>
  <c r="P434" i="1"/>
  <c r="AB434" i="1" s="1"/>
  <c r="M435" i="1"/>
  <c r="AB435" i="1" s="1"/>
  <c r="Z436" i="1"/>
  <c r="S437" i="1"/>
  <c r="P438" i="1"/>
  <c r="AB438" i="1" s="1"/>
  <c r="M439" i="1"/>
  <c r="AB439" i="1" s="1"/>
  <c r="Z440" i="1"/>
  <c r="AB440" i="1" s="1"/>
  <c r="S441" i="1"/>
  <c r="P442" i="1"/>
  <c r="AB442" i="1" s="1"/>
  <c r="M443" i="1"/>
  <c r="AB443" i="1" s="1"/>
  <c r="Z444" i="1"/>
  <c r="AB444" i="1" s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7" i="1"/>
  <c r="AB645" i="1"/>
  <c r="AB669" i="1"/>
  <c r="AB671" i="1"/>
  <c r="AB709" i="1"/>
  <c r="AB733" i="1"/>
  <c r="AB735" i="1"/>
  <c r="AB773" i="1"/>
  <c r="AB797" i="1"/>
  <c r="AB799" i="1"/>
  <c r="AB221" i="1"/>
  <c r="P203" i="1"/>
  <c r="AB203" i="1" s="1"/>
  <c r="P207" i="1"/>
  <c r="AB207" i="1" s="1"/>
  <c r="M208" i="1"/>
  <c r="AB208" i="1" s="1"/>
  <c r="V209" i="1"/>
  <c r="AB209" i="1" s="1"/>
  <c r="S210" i="1"/>
  <c r="AB210" i="1" s="1"/>
  <c r="AB211" i="1"/>
  <c r="P215" i="1"/>
  <c r="AB215" i="1" s="1"/>
  <c r="M216" i="1"/>
  <c r="AB216" i="1" s="1"/>
  <c r="V217" i="1"/>
  <c r="AB217" i="1" s="1"/>
  <c r="S218" i="1"/>
  <c r="AB218" i="1" s="1"/>
  <c r="AB219" i="1"/>
  <c r="P223" i="1"/>
  <c r="AB223" i="1" s="1"/>
  <c r="M224" i="1"/>
  <c r="AB224" i="1" s="1"/>
  <c r="V225" i="1"/>
  <c r="AB225" i="1" s="1"/>
  <c r="S226" i="1"/>
  <c r="AB226" i="1" s="1"/>
  <c r="AB227" i="1"/>
  <c r="P231" i="1"/>
  <c r="AB231" i="1" s="1"/>
  <c r="M232" i="1"/>
  <c r="AB232" i="1" s="1"/>
  <c r="V233" i="1"/>
  <c r="AB233" i="1" s="1"/>
  <c r="S234" i="1"/>
  <c r="AB234" i="1" s="1"/>
  <c r="AB235" i="1"/>
  <c r="P239" i="1"/>
  <c r="AB239" i="1" s="1"/>
  <c r="M240" i="1"/>
  <c r="AB240" i="1" s="1"/>
  <c r="V241" i="1"/>
  <c r="AB241" i="1" s="1"/>
  <c r="Z244" i="1"/>
  <c r="AB244" i="1" s="1"/>
  <c r="AB248" i="1"/>
  <c r="Z252" i="1"/>
  <c r="AB252" i="1" s="1"/>
  <c r="AB256" i="1"/>
  <c r="Z260" i="1"/>
  <c r="AB260" i="1" s="1"/>
  <c r="AB264" i="1"/>
  <c r="Z268" i="1"/>
  <c r="AB268" i="1" s="1"/>
  <c r="AB272" i="1"/>
  <c r="Z276" i="1"/>
  <c r="AB276" i="1" s="1"/>
  <c r="AB280" i="1"/>
  <c r="Z284" i="1"/>
  <c r="AB284" i="1" s="1"/>
  <c r="AB288" i="1"/>
  <c r="Z292" i="1"/>
  <c r="AB292" i="1" s="1"/>
  <c r="AB296" i="1"/>
  <c r="Z300" i="1"/>
  <c r="AB300" i="1" s="1"/>
  <c r="AB304" i="1"/>
  <c r="Z308" i="1"/>
  <c r="AB308" i="1" s="1"/>
  <c r="AB312" i="1"/>
  <c r="Z316" i="1"/>
  <c r="AB316" i="1" s="1"/>
  <c r="AB320" i="1"/>
  <c r="Z324" i="1"/>
  <c r="AB324" i="1" s="1"/>
  <c r="AB328" i="1"/>
  <c r="Z332" i="1"/>
  <c r="AB336" i="1"/>
  <c r="Z340" i="1"/>
  <c r="AB340" i="1" s="1"/>
  <c r="AB344" i="1"/>
  <c r="Z348" i="1"/>
  <c r="AB352" i="1"/>
  <c r="Z356" i="1"/>
  <c r="AB356" i="1" s="1"/>
  <c r="AB360" i="1"/>
  <c r="Z364" i="1"/>
  <c r="V368" i="1"/>
  <c r="AB368" i="1" s="1"/>
  <c r="AB369" i="1"/>
  <c r="V372" i="1"/>
  <c r="AB372" i="1" s="1"/>
  <c r="AB373" i="1"/>
  <c r="V376" i="1"/>
  <c r="AB376" i="1" s="1"/>
  <c r="AB377" i="1"/>
  <c r="V380" i="1"/>
  <c r="AB380" i="1" s="1"/>
  <c r="AB381" i="1"/>
  <c r="V384" i="1"/>
  <c r="AB384" i="1" s="1"/>
  <c r="AB385" i="1"/>
  <c r="V388" i="1"/>
  <c r="AB388" i="1" s="1"/>
  <c r="AB389" i="1"/>
  <c r="V392" i="1"/>
  <c r="AB392" i="1" s="1"/>
  <c r="AB393" i="1"/>
  <c r="V396" i="1"/>
  <c r="AB396" i="1" s="1"/>
  <c r="AB397" i="1"/>
  <c r="V400" i="1"/>
  <c r="AB400" i="1" s="1"/>
  <c r="AB401" i="1"/>
  <c r="V404" i="1"/>
  <c r="AB404" i="1" s="1"/>
  <c r="AB405" i="1"/>
  <c r="V408" i="1"/>
  <c r="AB408" i="1" s="1"/>
  <c r="AB409" i="1"/>
  <c r="V412" i="1"/>
  <c r="AB412" i="1" s="1"/>
  <c r="AB413" i="1"/>
  <c r="V416" i="1"/>
  <c r="AB416" i="1" s="1"/>
  <c r="AB417" i="1"/>
  <c r="V420" i="1"/>
  <c r="AB420" i="1" s="1"/>
  <c r="AB421" i="1"/>
  <c r="V424" i="1"/>
  <c r="AB424" i="1" s="1"/>
  <c r="AB425" i="1"/>
  <c r="V428" i="1"/>
  <c r="AB428" i="1" s="1"/>
  <c r="AB429" i="1"/>
  <c r="V432" i="1"/>
  <c r="AB432" i="1" s="1"/>
  <c r="AB433" i="1"/>
  <c r="V436" i="1"/>
  <c r="AB436" i="1" s="1"/>
  <c r="AB437" i="1"/>
  <c r="AB441" i="1"/>
  <c r="AB447" i="1"/>
  <c r="AB452" i="1"/>
  <c r="AB454" i="1"/>
  <c r="AB463" i="1"/>
  <c r="AB468" i="1"/>
  <c r="AB470" i="1"/>
  <c r="AB479" i="1"/>
  <c r="AB484" i="1"/>
  <c r="AB486" i="1"/>
  <c r="AB495" i="1"/>
  <c r="AB500" i="1"/>
  <c r="AB502" i="1"/>
  <c r="AB511" i="1"/>
  <c r="AB516" i="1"/>
  <c r="AB518" i="1"/>
  <c r="AB527" i="1"/>
  <c r="AB532" i="1"/>
  <c r="AB534" i="1"/>
  <c r="AB543" i="1"/>
  <c r="AB548" i="1"/>
  <c r="AB550" i="1"/>
  <c r="AB559" i="1"/>
  <c r="AB564" i="1"/>
  <c r="AB566" i="1"/>
  <c r="AB575" i="1"/>
  <c r="AB580" i="1"/>
  <c r="AB582" i="1"/>
  <c r="AB591" i="1"/>
  <c r="AB596" i="1"/>
  <c r="AB598" i="1"/>
  <c r="AB621" i="1"/>
  <c r="AB661" i="1"/>
  <c r="AB685" i="1"/>
  <c r="AB725" i="1"/>
  <c r="AB749" i="1"/>
  <c r="AB789" i="1"/>
  <c r="AB813" i="1"/>
  <c r="AB612" i="1"/>
  <c r="AB628" i="1"/>
  <c r="AB644" i="1"/>
  <c r="AB660" i="1"/>
  <c r="AB676" i="1"/>
  <c r="AB692" i="1"/>
  <c r="AB708" i="1"/>
  <c r="AB724" i="1"/>
  <c r="AB740" i="1"/>
  <c r="AB756" i="1"/>
  <c r="AB772" i="1"/>
  <c r="AB788" i="1"/>
  <c r="AB804" i="1"/>
  <c r="AB820" i="1"/>
  <c r="AB1150" i="1"/>
  <c r="AB1160" i="1"/>
  <c r="AB1166" i="1"/>
  <c r="AB1176" i="1"/>
  <c r="AB1182" i="1"/>
  <c r="AB1184" i="1"/>
  <c r="AB1193" i="1"/>
  <c r="AB1198" i="1"/>
  <c r="AB1200" i="1"/>
  <c r="AB1209" i="1"/>
  <c r="AB1214" i="1"/>
  <c r="AB1216" i="1"/>
  <c r="AB1225" i="1"/>
  <c r="AB1230" i="1"/>
  <c r="AB1232" i="1"/>
  <c r="AB1241" i="1"/>
  <c r="AB1246" i="1"/>
  <c r="AB1248" i="1"/>
  <c r="AB1257" i="1"/>
  <c r="AB1262" i="1"/>
  <c r="AB1264" i="1"/>
  <c r="AB1273" i="1"/>
  <c r="AB1278" i="1"/>
  <c r="AB1280" i="1"/>
  <c r="AB1289" i="1"/>
  <c r="AB1294" i="1"/>
  <c r="AB1296" i="1"/>
  <c r="AB1305" i="1"/>
  <c r="AB1310" i="1"/>
  <c r="AB1312" i="1"/>
  <c r="AB1321" i="1"/>
  <c r="AB1326" i="1"/>
  <c r="AB1328" i="1"/>
  <c r="AB1337" i="1"/>
  <c r="AB1342" i="1"/>
  <c r="AB1344" i="1"/>
  <c r="AB1353" i="1"/>
  <c r="AB1358" i="1"/>
  <c r="AB1360" i="1"/>
  <c r="AB1369" i="1"/>
  <c r="AB1374" i="1"/>
  <c r="AB1376" i="1"/>
  <c r="AB1390" i="1"/>
  <c r="AB1392" i="1"/>
  <c r="AB1406" i="1"/>
  <c r="AB1408" i="1"/>
  <c r="AB1422" i="1"/>
  <c r="AB1424" i="1"/>
  <c r="AB1433" i="1"/>
  <c r="AB1438" i="1"/>
  <c r="AB1440" i="1"/>
  <c r="AB1449" i="1"/>
  <c r="AB1454" i="1"/>
  <c r="AB1456" i="1"/>
  <c r="AB1465" i="1"/>
  <c r="AB1470" i="1"/>
  <c r="AB1472" i="1"/>
  <c r="AB1481" i="1"/>
  <c r="AB1486" i="1"/>
  <c r="AB1488" i="1"/>
  <c r="AB1497" i="1"/>
  <c r="AB1502" i="1"/>
  <c r="AB1504" i="1"/>
  <c r="AB1513" i="1"/>
  <c r="AB1518" i="1"/>
  <c r="AB1520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1" i="1"/>
  <c r="AB1735" i="1"/>
  <c r="AB1739" i="1"/>
  <c r="AB1742" i="1"/>
  <c r="AB1746" i="1"/>
  <c r="AB1747" i="1"/>
  <c r="AB1753" i="1"/>
  <c r="AB1767" i="1"/>
  <c r="AB1771" i="1"/>
  <c r="AB1774" i="1"/>
  <c r="AB1778" i="1"/>
  <c r="AB1779" i="1"/>
  <c r="AB1785" i="1"/>
  <c r="AB1799" i="1"/>
  <c r="P608" i="1"/>
  <c r="V610" i="1"/>
  <c r="AB610" i="1" s="1"/>
  <c r="Z614" i="1"/>
  <c r="AB614" i="1" s="1"/>
  <c r="M617" i="1"/>
  <c r="AB617" i="1" s="1"/>
  <c r="S619" i="1"/>
  <c r="AB619" i="1" s="1"/>
  <c r="P624" i="1"/>
  <c r="V626" i="1"/>
  <c r="AB626" i="1" s="1"/>
  <c r="Z630" i="1"/>
  <c r="AB630" i="1" s="1"/>
  <c r="M633" i="1"/>
  <c r="AB633" i="1" s="1"/>
  <c r="S635" i="1"/>
  <c r="AB635" i="1" s="1"/>
  <c r="P640" i="1"/>
  <c r="V642" i="1"/>
  <c r="AB642" i="1" s="1"/>
  <c r="Z646" i="1"/>
  <c r="AB646" i="1" s="1"/>
  <c r="M649" i="1"/>
  <c r="AB649" i="1" s="1"/>
  <c r="S651" i="1"/>
  <c r="AB651" i="1" s="1"/>
  <c r="P656" i="1"/>
  <c r="V658" i="1"/>
  <c r="AB658" i="1" s="1"/>
  <c r="Z662" i="1"/>
  <c r="AB662" i="1" s="1"/>
  <c r="M665" i="1"/>
  <c r="AB665" i="1" s="1"/>
  <c r="S667" i="1"/>
  <c r="AB667" i="1" s="1"/>
  <c r="P672" i="1"/>
  <c r="V674" i="1"/>
  <c r="AB674" i="1" s="1"/>
  <c r="Z678" i="1"/>
  <c r="AB678" i="1" s="1"/>
  <c r="M681" i="1"/>
  <c r="AB681" i="1" s="1"/>
  <c r="S683" i="1"/>
  <c r="AB683" i="1" s="1"/>
  <c r="P688" i="1"/>
  <c r="V690" i="1"/>
  <c r="AB690" i="1" s="1"/>
  <c r="Z694" i="1"/>
  <c r="AB694" i="1" s="1"/>
  <c r="M697" i="1"/>
  <c r="AB697" i="1" s="1"/>
  <c r="S699" i="1"/>
  <c r="AB699" i="1" s="1"/>
  <c r="P704" i="1"/>
  <c r="V706" i="1"/>
  <c r="AB706" i="1" s="1"/>
  <c r="Z710" i="1"/>
  <c r="AB710" i="1" s="1"/>
  <c r="M713" i="1"/>
  <c r="AB713" i="1" s="1"/>
  <c r="S715" i="1"/>
  <c r="AB715" i="1" s="1"/>
  <c r="P720" i="1"/>
  <c r="V722" i="1"/>
  <c r="AB722" i="1" s="1"/>
  <c r="Z726" i="1"/>
  <c r="AB726" i="1" s="1"/>
  <c r="M729" i="1"/>
  <c r="AB729" i="1" s="1"/>
  <c r="S731" i="1"/>
  <c r="AB731" i="1" s="1"/>
  <c r="P736" i="1"/>
  <c r="V738" i="1"/>
  <c r="AB738" i="1" s="1"/>
  <c r="Z742" i="1"/>
  <c r="AB742" i="1" s="1"/>
  <c r="M745" i="1"/>
  <c r="AB745" i="1" s="1"/>
  <c r="S747" i="1"/>
  <c r="AB747" i="1" s="1"/>
  <c r="P752" i="1"/>
  <c r="V754" i="1"/>
  <c r="AB754" i="1" s="1"/>
  <c r="Z758" i="1"/>
  <c r="AB758" i="1" s="1"/>
  <c r="M761" i="1"/>
  <c r="AB761" i="1" s="1"/>
  <c r="S763" i="1"/>
  <c r="AB763" i="1" s="1"/>
  <c r="P768" i="1"/>
  <c r="V770" i="1"/>
  <c r="AB770" i="1" s="1"/>
  <c r="Z774" i="1"/>
  <c r="AB774" i="1" s="1"/>
  <c r="M777" i="1"/>
  <c r="AB777" i="1" s="1"/>
  <c r="S779" i="1"/>
  <c r="AB779" i="1" s="1"/>
  <c r="P784" i="1"/>
  <c r="V786" i="1"/>
  <c r="AB786" i="1" s="1"/>
  <c r="Z790" i="1"/>
  <c r="AB790" i="1" s="1"/>
  <c r="M793" i="1"/>
  <c r="AB793" i="1" s="1"/>
  <c r="S795" i="1"/>
  <c r="AB795" i="1" s="1"/>
  <c r="P800" i="1"/>
  <c r="V802" i="1"/>
  <c r="AB802" i="1" s="1"/>
  <c r="Z806" i="1"/>
  <c r="AB806" i="1" s="1"/>
  <c r="M809" i="1"/>
  <c r="AB809" i="1" s="1"/>
  <c r="S811" i="1"/>
  <c r="AB811" i="1" s="1"/>
  <c r="P816" i="1"/>
  <c r="V818" i="1"/>
  <c r="AB818" i="1" s="1"/>
  <c r="Z822" i="1"/>
  <c r="AB822" i="1" s="1"/>
  <c r="M825" i="1"/>
  <c r="AB825" i="1" s="1"/>
  <c r="S827" i="1"/>
  <c r="AB827" i="1" s="1"/>
  <c r="M829" i="1"/>
  <c r="AB829" i="1" s="1"/>
  <c r="S831" i="1"/>
  <c r="AB831" i="1" s="1"/>
  <c r="AB832" i="1"/>
  <c r="Z834" i="1"/>
  <c r="AB834" i="1" s="1"/>
  <c r="M837" i="1"/>
  <c r="AB837" i="1" s="1"/>
  <c r="AB839" i="1"/>
  <c r="S839" i="1"/>
  <c r="AB840" i="1"/>
  <c r="Z842" i="1"/>
  <c r="AB842" i="1" s="1"/>
  <c r="M845" i="1"/>
  <c r="AB845" i="1" s="1"/>
  <c r="S847" i="1"/>
  <c r="AB847" i="1" s="1"/>
  <c r="AB848" i="1"/>
  <c r="Z850" i="1"/>
  <c r="AB850" i="1" s="1"/>
  <c r="M853" i="1"/>
  <c r="AB853" i="1" s="1"/>
  <c r="AB855" i="1"/>
  <c r="S855" i="1"/>
  <c r="AB856" i="1"/>
  <c r="Z858" i="1"/>
  <c r="AB858" i="1" s="1"/>
  <c r="M861" i="1"/>
  <c r="AB861" i="1" s="1"/>
  <c r="S863" i="1"/>
  <c r="AB863" i="1" s="1"/>
  <c r="AB864" i="1"/>
  <c r="Z866" i="1"/>
  <c r="AB866" i="1" s="1"/>
  <c r="M869" i="1"/>
  <c r="AB869" i="1" s="1"/>
  <c r="AB871" i="1"/>
  <c r="S871" i="1"/>
  <c r="AB872" i="1"/>
  <c r="Z874" i="1"/>
  <c r="AB874" i="1" s="1"/>
  <c r="M877" i="1"/>
  <c r="AB877" i="1" s="1"/>
  <c r="S879" i="1"/>
  <c r="AB879" i="1" s="1"/>
  <c r="AB880" i="1"/>
  <c r="Z882" i="1"/>
  <c r="AB882" i="1" s="1"/>
  <c r="M885" i="1"/>
  <c r="AB885" i="1" s="1"/>
  <c r="AB887" i="1"/>
  <c r="S887" i="1"/>
  <c r="AB888" i="1"/>
  <c r="Z890" i="1"/>
  <c r="AB890" i="1" s="1"/>
  <c r="M893" i="1"/>
  <c r="AB893" i="1" s="1"/>
  <c r="S895" i="1"/>
  <c r="AB895" i="1" s="1"/>
  <c r="AB896" i="1"/>
  <c r="Z898" i="1"/>
  <c r="AB898" i="1" s="1"/>
  <c r="M901" i="1"/>
  <c r="AB901" i="1" s="1"/>
  <c r="AB903" i="1"/>
  <c r="S903" i="1"/>
  <c r="AB904" i="1"/>
  <c r="Z906" i="1"/>
  <c r="AB906" i="1" s="1"/>
  <c r="M909" i="1"/>
  <c r="AB909" i="1" s="1"/>
  <c r="S911" i="1"/>
  <c r="AB911" i="1" s="1"/>
  <c r="AB912" i="1"/>
  <c r="Z914" i="1"/>
  <c r="AB916" i="1"/>
  <c r="Z918" i="1"/>
  <c r="AB920" i="1"/>
  <c r="Z922" i="1"/>
  <c r="AB924" i="1"/>
  <c r="Z926" i="1"/>
  <c r="AB928" i="1"/>
  <c r="Z930" i="1"/>
  <c r="AB932" i="1"/>
  <c r="Z934" i="1"/>
  <c r="AB936" i="1"/>
  <c r="Z938" i="1"/>
  <c r="AB940" i="1"/>
  <c r="Z942" i="1"/>
  <c r="AB944" i="1"/>
  <c r="Z946" i="1"/>
  <c r="AB948" i="1"/>
  <c r="Z950" i="1"/>
  <c r="AB952" i="1"/>
  <c r="Z954" i="1"/>
  <c r="AB956" i="1"/>
  <c r="Z958" i="1"/>
  <c r="AB960" i="1"/>
  <c r="Z962" i="1"/>
  <c r="AB964" i="1"/>
  <c r="Z966" i="1"/>
  <c r="AB968" i="1"/>
  <c r="Z970" i="1"/>
  <c r="AB972" i="1"/>
  <c r="Z974" i="1"/>
  <c r="AB976" i="1"/>
  <c r="Z978" i="1"/>
  <c r="AB980" i="1"/>
  <c r="Z982" i="1"/>
  <c r="AB984" i="1"/>
  <c r="Z986" i="1"/>
  <c r="AB988" i="1"/>
  <c r="Z990" i="1"/>
  <c r="AB992" i="1"/>
  <c r="Z994" i="1"/>
  <c r="AB996" i="1"/>
  <c r="Z998" i="1"/>
  <c r="AB1000" i="1"/>
  <c r="Z1002" i="1"/>
  <c r="AB1004" i="1"/>
  <c r="Z1006" i="1"/>
  <c r="AB1008" i="1"/>
  <c r="Z1010" i="1"/>
  <c r="AB1012" i="1"/>
  <c r="Z1014" i="1"/>
  <c r="AB1016" i="1"/>
  <c r="Z1018" i="1"/>
  <c r="AB1020" i="1"/>
  <c r="Z1022" i="1"/>
  <c r="AB1024" i="1"/>
  <c r="Z1026" i="1"/>
  <c r="AB1028" i="1"/>
  <c r="Z1030" i="1"/>
  <c r="AB1032" i="1"/>
  <c r="Z1034" i="1"/>
  <c r="AB1036" i="1"/>
  <c r="Z1038" i="1"/>
  <c r="AB1040" i="1"/>
  <c r="Z1042" i="1"/>
  <c r="AB1044" i="1"/>
  <c r="Z1046" i="1"/>
  <c r="AB1048" i="1"/>
  <c r="Z1050" i="1"/>
  <c r="AB1052" i="1"/>
  <c r="Z1054" i="1"/>
  <c r="AB1056" i="1"/>
  <c r="Z1058" i="1"/>
  <c r="AB1060" i="1"/>
  <c r="Z1062" i="1"/>
  <c r="AB1064" i="1"/>
  <c r="Z1066" i="1"/>
  <c r="AB1068" i="1"/>
  <c r="Z1070" i="1"/>
  <c r="AB1072" i="1"/>
  <c r="Z1074" i="1"/>
  <c r="AB1076" i="1"/>
  <c r="Z1078" i="1"/>
  <c r="AB1080" i="1"/>
  <c r="Z1082" i="1"/>
  <c r="AB1084" i="1"/>
  <c r="Z1086" i="1"/>
  <c r="AB1088" i="1"/>
  <c r="Z1090" i="1"/>
  <c r="AB1092" i="1"/>
  <c r="Z1094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379" i="1"/>
  <c r="AB1395" i="1"/>
  <c r="AB1411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729" i="1"/>
  <c r="AB1761" i="1"/>
  <c r="AB1793" i="1"/>
  <c r="AB620" i="1"/>
  <c r="AB636" i="1"/>
  <c r="AB652" i="1"/>
  <c r="AB668" i="1"/>
  <c r="AB684" i="1"/>
  <c r="AB700" i="1"/>
  <c r="AB716" i="1"/>
  <c r="AB732" i="1"/>
  <c r="AB748" i="1"/>
  <c r="AB764" i="1"/>
  <c r="AB780" i="1"/>
  <c r="AB796" i="1"/>
  <c r="AB812" i="1"/>
  <c r="AB828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V1138" i="1"/>
  <c r="AB1139" i="1"/>
  <c r="S1139" i="1"/>
  <c r="P1140" i="1"/>
  <c r="AB1140" i="1" s="1"/>
  <c r="AB1142" i="1"/>
  <c r="AB1149" i="1"/>
  <c r="AB1152" i="1"/>
  <c r="AB1155" i="1"/>
  <c r="AB1158" i="1"/>
  <c r="AB1165" i="1"/>
  <c r="AB1168" i="1"/>
  <c r="AB1171" i="1"/>
  <c r="AB1174" i="1"/>
  <c r="AB1181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3" i="1"/>
  <c r="AB1726" i="1"/>
  <c r="AB1730" i="1"/>
  <c r="AB1731" i="1"/>
  <c r="AB1737" i="1"/>
  <c r="AB1751" i="1"/>
  <c r="AB1755" i="1"/>
  <c r="AB1758" i="1"/>
  <c r="AB1762" i="1"/>
  <c r="AB1763" i="1"/>
  <c r="AB1769" i="1"/>
  <c r="AB1783" i="1"/>
  <c r="AB1787" i="1"/>
  <c r="AB1790" i="1"/>
  <c r="AB1795" i="1"/>
  <c r="AB1801" i="1"/>
  <c r="AB1810" i="1"/>
  <c r="AB1826" i="1"/>
  <c r="AB1842" i="1"/>
  <c r="AB1858" i="1"/>
  <c r="Z606" i="1"/>
  <c r="AB606" i="1" s="1"/>
  <c r="AB608" i="1"/>
  <c r="M609" i="1"/>
  <c r="AB609" i="1" s="1"/>
  <c r="S611" i="1"/>
  <c r="AB611" i="1" s="1"/>
  <c r="P616" i="1"/>
  <c r="AB616" i="1" s="1"/>
  <c r="V618" i="1"/>
  <c r="AB618" i="1" s="1"/>
  <c r="Z622" i="1"/>
  <c r="AB622" i="1" s="1"/>
  <c r="AB624" i="1"/>
  <c r="M625" i="1"/>
  <c r="AB625" i="1" s="1"/>
  <c r="S627" i="1"/>
  <c r="AB627" i="1" s="1"/>
  <c r="P632" i="1"/>
  <c r="AB632" i="1" s="1"/>
  <c r="V634" i="1"/>
  <c r="AB634" i="1" s="1"/>
  <c r="Z638" i="1"/>
  <c r="AB638" i="1" s="1"/>
  <c r="AB640" i="1"/>
  <c r="M641" i="1"/>
  <c r="AB641" i="1" s="1"/>
  <c r="S643" i="1"/>
  <c r="AB643" i="1" s="1"/>
  <c r="P648" i="1"/>
  <c r="AB648" i="1" s="1"/>
  <c r="V650" i="1"/>
  <c r="AB650" i="1" s="1"/>
  <c r="Z654" i="1"/>
  <c r="AB654" i="1" s="1"/>
  <c r="AB656" i="1"/>
  <c r="M657" i="1"/>
  <c r="AB657" i="1" s="1"/>
  <c r="S659" i="1"/>
  <c r="AB659" i="1" s="1"/>
  <c r="P664" i="1"/>
  <c r="AB664" i="1" s="1"/>
  <c r="V666" i="1"/>
  <c r="AB666" i="1" s="1"/>
  <c r="Z670" i="1"/>
  <c r="AB670" i="1" s="1"/>
  <c r="AB672" i="1"/>
  <c r="M673" i="1"/>
  <c r="AB673" i="1" s="1"/>
  <c r="S675" i="1"/>
  <c r="AB675" i="1" s="1"/>
  <c r="P680" i="1"/>
  <c r="AB680" i="1" s="1"/>
  <c r="V682" i="1"/>
  <c r="AB682" i="1" s="1"/>
  <c r="Z686" i="1"/>
  <c r="AB686" i="1" s="1"/>
  <c r="AB688" i="1"/>
  <c r="M689" i="1"/>
  <c r="AB689" i="1" s="1"/>
  <c r="S691" i="1"/>
  <c r="AB691" i="1" s="1"/>
  <c r="P696" i="1"/>
  <c r="AB696" i="1" s="1"/>
  <c r="V698" i="1"/>
  <c r="AB698" i="1" s="1"/>
  <c r="Z702" i="1"/>
  <c r="AB702" i="1" s="1"/>
  <c r="AB704" i="1"/>
  <c r="M705" i="1"/>
  <c r="AB705" i="1" s="1"/>
  <c r="S707" i="1"/>
  <c r="AB707" i="1" s="1"/>
  <c r="P712" i="1"/>
  <c r="AB712" i="1" s="1"/>
  <c r="V714" i="1"/>
  <c r="AB714" i="1" s="1"/>
  <c r="Z718" i="1"/>
  <c r="AB718" i="1" s="1"/>
  <c r="AB720" i="1"/>
  <c r="M721" i="1"/>
  <c r="AB721" i="1" s="1"/>
  <c r="S723" i="1"/>
  <c r="AB723" i="1" s="1"/>
  <c r="P728" i="1"/>
  <c r="AB728" i="1" s="1"/>
  <c r="V730" i="1"/>
  <c r="AB730" i="1" s="1"/>
  <c r="Z734" i="1"/>
  <c r="AB734" i="1" s="1"/>
  <c r="AB736" i="1"/>
  <c r="M737" i="1"/>
  <c r="AB737" i="1" s="1"/>
  <c r="S739" i="1"/>
  <c r="AB739" i="1" s="1"/>
  <c r="P744" i="1"/>
  <c r="AB744" i="1" s="1"/>
  <c r="V746" i="1"/>
  <c r="AB746" i="1" s="1"/>
  <c r="Z750" i="1"/>
  <c r="AB750" i="1" s="1"/>
  <c r="AB752" i="1"/>
  <c r="M753" i="1"/>
  <c r="AB753" i="1" s="1"/>
  <c r="S755" i="1"/>
  <c r="AB755" i="1" s="1"/>
  <c r="P760" i="1"/>
  <c r="AB760" i="1" s="1"/>
  <c r="V762" i="1"/>
  <c r="AB762" i="1" s="1"/>
  <c r="Z766" i="1"/>
  <c r="AB766" i="1" s="1"/>
  <c r="AB768" i="1"/>
  <c r="M769" i="1"/>
  <c r="AB769" i="1" s="1"/>
  <c r="S771" i="1"/>
  <c r="AB771" i="1" s="1"/>
  <c r="P776" i="1"/>
  <c r="AB776" i="1" s="1"/>
  <c r="V778" i="1"/>
  <c r="AB778" i="1" s="1"/>
  <c r="Z782" i="1"/>
  <c r="AB782" i="1" s="1"/>
  <c r="AB784" i="1"/>
  <c r="M785" i="1"/>
  <c r="AB785" i="1" s="1"/>
  <c r="S787" i="1"/>
  <c r="AB787" i="1" s="1"/>
  <c r="P792" i="1"/>
  <c r="AB792" i="1" s="1"/>
  <c r="V794" i="1"/>
  <c r="AB794" i="1" s="1"/>
  <c r="Z798" i="1"/>
  <c r="AB798" i="1" s="1"/>
  <c r="AB800" i="1"/>
  <c r="M801" i="1"/>
  <c r="AB801" i="1" s="1"/>
  <c r="S803" i="1"/>
  <c r="AB803" i="1" s="1"/>
  <c r="P808" i="1"/>
  <c r="AB808" i="1" s="1"/>
  <c r="V810" i="1"/>
  <c r="AB810" i="1" s="1"/>
  <c r="Z814" i="1"/>
  <c r="AB814" i="1" s="1"/>
  <c r="AB816" i="1"/>
  <c r="M817" i="1"/>
  <c r="AB817" i="1" s="1"/>
  <c r="S819" i="1"/>
  <c r="AB819" i="1" s="1"/>
  <c r="P824" i="1"/>
  <c r="AB824" i="1" s="1"/>
  <c r="V826" i="1"/>
  <c r="AB826" i="1" s="1"/>
  <c r="Z830" i="1"/>
  <c r="AB830" i="1" s="1"/>
  <c r="M833" i="1"/>
  <c r="AB833" i="1" s="1"/>
  <c r="S835" i="1"/>
  <c r="AB835" i="1" s="1"/>
  <c r="AB836" i="1"/>
  <c r="Z838" i="1"/>
  <c r="AB838" i="1" s="1"/>
  <c r="M841" i="1"/>
  <c r="AB841" i="1" s="1"/>
  <c r="AB843" i="1"/>
  <c r="S843" i="1"/>
  <c r="AB844" i="1"/>
  <c r="Z846" i="1"/>
  <c r="AB846" i="1" s="1"/>
  <c r="M849" i="1"/>
  <c r="AB849" i="1" s="1"/>
  <c r="S851" i="1"/>
  <c r="AB851" i="1" s="1"/>
  <c r="AB852" i="1"/>
  <c r="Z854" i="1"/>
  <c r="AB854" i="1" s="1"/>
  <c r="M857" i="1"/>
  <c r="AB857" i="1" s="1"/>
  <c r="AB859" i="1"/>
  <c r="S859" i="1"/>
  <c r="AB860" i="1"/>
  <c r="Z862" i="1"/>
  <c r="AB862" i="1" s="1"/>
  <c r="M865" i="1"/>
  <c r="AB865" i="1" s="1"/>
  <c r="S867" i="1"/>
  <c r="AB867" i="1" s="1"/>
  <c r="AB868" i="1"/>
  <c r="Z870" i="1"/>
  <c r="AB870" i="1" s="1"/>
  <c r="M873" i="1"/>
  <c r="AB873" i="1" s="1"/>
  <c r="AB875" i="1"/>
  <c r="S875" i="1"/>
  <c r="AB876" i="1"/>
  <c r="Z878" i="1"/>
  <c r="AB878" i="1" s="1"/>
  <c r="M881" i="1"/>
  <c r="AB881" i="1" s="1"/>
  <c r="S883" i="1"/>
  <c r="AB883" i="1" s="1"/>
  <c r="AB884" i="1"/>
  <c r="Z886" i="1"/>
  <c r="AB886" i="1" s="1"/>
  <c r="M889" i="1"/>
  <c r="AB889" i="1" s="1"/>
  <c r="AB891" i="1"/>
  <c r="S891" i="1"/>
  <c r="AB892" i="1"/>
  <c r="Z894" i="1"/>
  <c r="AB894" i="1" s="1"/>
  <c r="M897" i="1"/>
  <c r="AB897" i="1" s="1"/>
  <c r="S899" i="1"/>
  <c r="AB899" i="1" s="1"/>
  <c r="AB900" i="1"/>
  <c r="Z902" i="1"/>
  <c r="AB902" i="1" s="1"/>
  <c r="M905" i="1"/>
  <c r="AB905" i="1" s="1"/>
  <c r="AB907" i="1"/>
  <c r="S907" i="1"/>
  <c r="AB908" i="1"/>
  <c r="Z910" i="1"/>
  <c r="AB910" i="1" s="1"/>
  <c r="M913" i="1"/>
  <c r="AB913" i="1" s="1"/>
  <c r="AB914" i="1"/>
  <c r="M917" i="1"/>
  <c r="AB917" i="1" s="1"/>
  <c r="AB918" i="1"/>
  <c r="M921" i="1"/>
  <c r="AB921" i="1" s="1"/>
  <c r="AB922" i="1"/>
  <c r="M925" i="1"/>
  <c r="AB925" i="1" s="1"/>
  <c r="AB926" i="1"/>
  <c r="M929" i="1"/>
  <c r="AB929" i="1" s="1"/>
  <c r="AB930" i="1"/>
  <c r="M933" i="1"/>
  <c r="AB933" i="1" s="1"/>
  <c r="AB934" i="1"/>
  <c r="M937" i="1"/>
  <c r="AB937" i="1" s="1"/>
  <c r="AB938" i="1"/>
  <c r="M941" i="1"/>
  <c r="AB941" i="1" s="1"/>
  <c r="AB942" i="1"/>
  <c r="M945" i="1"/>
  <c r="AB945" i="1" s="1"/>
  <c r="AB946" i="1"/>
  <c r="M949" i="1"/>
  <c r="AB949" i="1" s="1"/>
  <c r="AB950" i="1"/>
  <c r="M953" i="1"/>
  <c r="AB953" i="1" s="1"/>
  <c r="AB954" i="1"/>
  <c r="M957" i="1"/>
  <c r="AB957" i="1" s="1"/>
  <c r="AB958" i="1"/>
  <c r="M961" i="1"/>
  <c r="AB961" i="1" s="1"/>
  <c r="AB962" i="1"/>
  <c r="M965" i="1"/>
  <c r="AB965" i="1" s="1"/>
  <c r="AB966" i="1"/>
  <c r="M969" i="1"/>
  <c r="AB969" i="1" s="1"/>
  <c r="AB970" i="1"/>
  <c r="M973" i="1"/>
  <c r="AB973" i="1" s="1"/>
  <c r="AB974" i="1"/>
  <c r="M977" i="1"/>
  <c r="AB977" i="1" s="1"/>
  <c r="AB978" i="1"/>
  <c r="M981" i="1"/>
  <c r="AB981" i="1" s="1"/>
  <c r="AB982" i="1"/>
  <c r="M985" i="1"/>
  <c r="AB985" i="1" s="1"/>
  <c r="AB986" i="1"/>
  <c r="M989" i="1"/>
  <c r="AB989" i="1" s="1"/>
  <c r="AB990" i="1"/>
  <c r="M993" i="1"/>
  <c r="AB993" i="1" s="1"/>
  <c r="AB994" i="1"/>
  <c r="M997" i="1"/>
  <c r="AB997" i="1" s="1"/>
  <c r="AB998" i="1"/>
  <c r="M1001" i="1"/>
  <c r="AB1001" i="1" s="1"/>
  <c r="AB1002" i="1"/>
  <c r="M1005" i="1"/>
  <c r="AB1005" i="1" s="1"/>
  <c r="AB1006" i="1"/>
  <c r="M1009" i="1"/>
  <c r="AB1009" i="1" s="1"/>
  <c r="AB1010" i="1"/>
  <c r="M1013" i="1"/>
  <c r="AB1013" i="1" s="1"/>
  <c r="AB1014" i="1"/>
  <c r="M1017" i="1"/>
  <c r="AB1017" i="1" s="1"/>
  <c r="AB1018" i="1"/>
  <c r="M1021" i="1"/>
  <c r="AB1021" i="1" s="1"/>
  <c r="AB1022" i="1"/>
  <c r="M1025" i="1"/>
  <c r="AB1025" i="1" s="1"/>
  <c r="AB1026" i="1"/>
  <c r="M1029" i="1"/>
  <c r="AB1029" i="1" s="1"/>
  <c r="AB1030" i="1"/>
  <c r="M1033" i="1"/>
  <c r="AB1033" i="1" s="1"/>
  <c r="AB1034" i="1"/>
  <c r="M1037" i="1"/>
  <c r="AB1037" i="1" s="1"/>
  <c r="AB1038" i="1"/>
  <c r="M1041" i="1"/>
  <c r="AB1041" i="1" s="1"/>
  <c r="AB1042" i="1"/>
  <c r="M1045" i="1"/>
  <c r="AB1045" i="1" s="1"/>
  <c r="AB1046" i="1"/>
  <c r="M1049" i="1"/>
  <c r="AB1049" i="1" s="1"/>
  <c r="AB1050" i="1"/>
  <c r="M1053" i="1"/>
  <c r="AB1053" i="1" s="1"/>
  <c r="AB1054" i="1"/>
  <c r="M1057" i="1"/>
  <c r="AB1057" i="1" s="1"/>
  <c r="AB1058" i="1"/>
  <c r="M1061" i="1"/>
  <c r="AB1061" i="1" s="1"/>
  <c r="AB1062" i="1"/>
  <c r="M1065" i="1"/>
  <c r="AB1065" i="1" s="1"/>
  <c r="AB1066" i="1"/>
  <c r="M1069" i="1"/>
  <c r="AB1069" i="1" s="1"/>
  <c r="AB1070" i="1"/>
  <c r="M1073" i="1"/>
  <c r="AB1073" i="1" s="1"/>
  <c r="AB1074" i="1"/>
  <c r="M1077" i="1"/>
  <c r="AB1077" i="1" s="1"/>
  <c r="AB1078" i="1"/>
  <c r="M1081" i="1"/>
  <c r="AB1081" i="1" s="1"/>
  <c r="AB1082" i="1"/>
  <c r="M1085" i="1"/>
  <c r="AB1085" i="1" s="1"/>
  <c r="AB1086" i="1"/>
  <c r="M1089" i="1"/>
  <c r="AB1089" i="1" s="1"/>
  <c r="AB1090" i="1"/>
  <c r="M1093" i="1"/>
  <c r="AB1093" i="1" s="1"/>
  <c r="AB1094" i="1"/>
  <c r="M1097" i="1"/>
  <c r="AB1097" i="1" s="1"/>
  <c r="AB1098" i="1"/>
  <c r="M1101" i="1"/>
  <c r="AB1101" i="1" s="1"/>
  <c r="AB1102" i="1"/>
  <c r="M1105" i="1"/>
  <c r="AB1105" i="1" s="1"/>
  <c r="AB1106" i="1"/>
  <c r="M1109" i="1"/>
  <c r="AB1109" i="1" s="1"/>
  <c r="AB1110" i="1"/>
  <c r="M1113" i="1"/>
  <c r="AB1113" i="1" s="1"/>
  <c r="AB1114" i="1"/>
  <c r="M1117" i="1"/>
  <c r="AB1117" i="1" s="1"/>
  <c r="AB1118" i="1"/>
  <c r="M1121" i="1"/>
  <c r="AB1121" i="1" s="1"/>
  <c r="AB1122" i="1"/>
  <c r="M1125" i="1"/>
  <c r="AB1125" i="1" s="1"/>
  <c r="AB1126" i="1"/>
  <c r="M1129" i="1"/>
  <c r="AB1129" i="1" s="1"/>
  <c r="AB1130" i="1"/>
  <c r="M1133" i="1"/>
  <c r="AB1133" i="1" s="1"/>
  <c r="AB1134" i="1"/>
  <c r="M1137" i="1"/>
  <c r="AB1137" i="1" s="1"/>
  <c r="AB1138" i="1"/>
  <c r="AB1145" i="1"/>
  <c r="AB1148" i="1"/>
  <c r="AB1151" i="1"/>
  <c r="AB1154" i="1"/>
  <c r="AB1161" i="1"/>
  <c r="AB1164" i="1"/>
  <c r="AB1167" i="1"/>
  <c r="AB1170" i="1"/>
  <c r="AB1177" i="1"/>
  <c r="AB1180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728" i="1"/>
  <c r="AB1744" i="1"/>
  <c r="AB1760" i="1"/>
  <c r="AB1776" i="1"/>
  <c r="AB1792" i="1"/>
  <c r="AB1805" i="1"/>
  <c r="AB1821" i="1"/>
  <c r="AB1837" i="1"/>
  <c r="AB1853" i="1"/>
  <c r="AB1869" i="1"/>
  <c r="AB2528" i="1"/>
  <c r="AB2534" i="1"/>
  <c r="AB1816" i="1"/>
  <c r="AB1817" i="1"/>
  <c r="AB1832" i="1"/>
  <c r="AB1833" i="1"/>
  <c r="AB1848" i="1"/>
  <c r="AB1849" i="1"/>
  <c r="AB1864" i="1"/>
  <c r="AB1865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61" i="1"/>
  <c r="AB1720" i="1"/>
  <c r="AB1736" i="1"/>
  <c r="AB1752" i="1"/>
  <c r="AB1768" i="1"/>
  <c r="AB1784" i="1"/>
  <c r="AB1800" i="1"/>
  <c r="AB1812" i="1"/>
  <c r="AB1828" i="1"/>
  <c r="M1838" i="1"/>
  <c r="AB1838" i="1" s="1"/>
  <c r="AB1844" i="1"/>
  <c r="AB1860" i="1"/>
  <c r="AB1874" i="1"/>
  <c r="AB1881" i="1"/>
  <c r="AB1888" i="1"/>
  <c r="AB1890" i="1"/>
  <c r="AB1897" i="1"/>
  <c r="AB1904" i="1"/>
  <c r="AB1906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4" i="1"/>
  <c r="AB2496" i="1"/>
  <c r="Z1722" i="1"/>
  <c r="AB1722" i="1" s="1"/>
  <c r="AB1724" i="1"/>
  <c r="M1725" i="1"/>
  <c r="AB1725" i="1" s="1"/>
  <c r="S1727" i="1"/>
  <c r="AB1727" i="1" s="1"/>
  <c r="P1732" i="1"/>
  <c r="AB1732" i="1" s="1"/>
  <c r="V1734" i="1"/>
  <c r="AB1734" i="1" s="1"/>
  <c r="Z1738" i="1"/>
  <c r="AB1738" i="1" s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AB1757" i="1" s="1"/>
  <c r="S1759" i="1"/>
  <c r="AB1759" i="1" s="1"/>
  <c r="P1764" i="1"/>
  <c r="AB1764" i="1" s="1"/>
  <c r="V1766" i="1"/>
  <c r="AB1766" i="1" s="1"/>
  <c r="Z1770" i="1"/>
  <c r="AB1770" i="1" s="1"/>
  <c r="AB1772" i="1"/>
  <c r="M1773" i="1"/>
  <c r="AB1773" i="1" s="1"/>
  <c r="S1775" i="1"/>
  <c r="AB1775" i="1" s="1"/>
  <c r="P1780" i="1"/>
  <c r="AB1780" i="1" s="1"/>
  <c r="V1782" i="1"/>
  <c r="AB1782" i="1" s="1"/>
  <c r="Z1786" i="1"/>
  <c r="AB1786" i="1" s="1"/>
  <c r="AB1788" i="1"/>
  <c r="M1789" i="1"/>
  <c r="AB1789" i="1" s="1"/>
  <c r="S1791" i="1"/>
  <c r="AB1791" i="1" s="1"/>
  <c r="P1796" i="1"/>
  <c r="AB1796" i="1" s="1"/>
  <c r="V1798" i="1"/>
  <c r="AB1798" i="1" s="1"/>
  <c r="M1802" i="1"/>
  <c r="AB1802" i="1" s="1"/>
  <c r="V1803" i="1"/>
  <c r="AB1803" i="1" s="1"/>
  <c r="S1808" i="1"/>
  <c r="AB1808" i="1" s="1"/>
  <c r="AB1809" i="1"/>
  <c r="P1813" i="1"/>
  <c r="AB1813" i="1" s="1"/>
  <c r="Z1815" i="1"/>
  <c r="AB1815" i="1" s="1"/>
  <c r="M1818" i="1"/>
  <c r="AB1818" i="1" s="1"/>
  <c r="V1819" i="1"/>
  <c r="AB1819" i="1" s="1"/>
  <c r="AB1824" i="1"/>
  <c r="S1824" i="1"/>
  <c r="AB1825" i="1"/>
  <c r="P1829" i="1"/>
  <c r="AB1829" i="1" s="1"/>
  <c r="Z1831" i="1"/>
  <c r="AB1831" i="1" s="1"/>
  <c r="M1834" i="1"/>
  <c r="AB1834" i="1" s="1"/>
  <c r="V1835" i="1"/>
  <c r="AB1835" i="1" s="1"/>
  <c r="S1840" i="1"/>
  <c r="AB1840" i="1" s="1"/>
  <c r="AB1841" i="1"/>
  <c r="P1845" i="1"/>
  <c r="AB1845" i="1" s="1"/>
  <c r="Z1847" i="1"/>
  <c r="AB1847" i="1" s="1"/>
  <c r="M1850" i="1"/>
  <c r="AB1850" i="1" s="1"/>
  <c r="V1851" i="1"/>
  <c r="AB1851" i="1" s="1"/>
  <c r="AB1856" i="1"/>
  <c r="S1856" i="1"/>
  <c r="AB1857" i="1"/>
  <c r="P1861" i="1"/>
  <c r="AB1861" i="1" s="1"/>
  <c r="Z1863" i="1"/>
  <c r="AB1863" i="1" s="1"/>
  <c r="M1866" i="1"/>
  <c r="AB1866" i="1" s="1"/>
  <c r="V1867" i="1"/>
  <c r="AB1867" i="1" s="1"/>
  <c r="S1872" i="1"/>
  <c r="AB1872" i="1" s="1"/>
  <c r="AB1873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2127" i="1"/>
  <c r="AB2129" i="1"/>
  <c r="AB2138" i="1"/>
  <c r="AB2143" i="1"/>
  <c r="AB2145" i="1"/>
  <c r="AB2154" i="1"/>
  <c r="AB2159" i="1"/>
  <c r="AB2161" i="1"/>
  <c r="AB2170" i="1"/>
  <c r="AB2175" i="1"/>
  <c r="AB2177" i="1"/>
  <c r="AB2186" i="1"/>
  <c r="AB2191" i="1"/>
  <c r="AB2193" i="1"/>
  <c r="AB2202" i="1"/>
  <c r="AB2207" i="1"/>
  <c r="AB2209" i="1"/>
  <c r="AB2218" i="1"/>
  <c r="AB2223" i="1"/>
  <c r="AB2225" i="1"/>
  <c r="AB2234" i="1"/>
  <c r="AB2239" i="1"/>
  <c r="AB2241" i="1"/>
  <c r="AB2250" i="1"/>
  <c r="AB2255" i="1"/>
  <c r="AB2257" i="1"/>
  <c r="AB2266" i="1"/>
  <c r="AB2271" i="1"/>
  <c r="AB2273" i="1"/>
  <c r="AB2282" i="1"/>
  <c r="AB2287" i="1"/>
  <c r="AB2289" i="1"/>
  <c r="AB2298" i="1"/>
  <c r="AB2303" i="1"/>
  <c r="AB2305" i="1"/>
  <c r="AB2314" i="1"/>
  <c r="AB2319" i="1"/>
  <c r="AB2321" i="1"/>
  <c r="AB2330" i="1"/>
  <c r="AB2335" i="1"/>
  <c r="AB2337" i="1"/>
  <c r="AB2346" i="1"/>
  <c r="AB2351" i="1"/>
  <c r="AB2353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8" i="1"/>
  <c r="AB2470" i="1"/>
  <c r="AB2477" i="1"/>
  <c r="AB2512" i="1"/>
  <c r="AB2518" i="1"/>
  <c r="AB2811" i="1"/>
  <c r="AB2818" i="1"/>
  <c r="AB2824" i="1"/>
  <c r="AB2834" i="1"/>
  <c r="AB2840" i="1"/>
  <c r="AB2850" i="1"/>
  <c r="AB2856" i="1"/>
  <c r="AB2866" i="1"/>
  <c r="AB2872" i="1"/>
  <c r="AB2875" i="1"/>
  <c r="AB2882" i="1"/>
  <c r="AB2888" i="1"/>
  <c r="AB2891" i="1"/>
  <c r="M2500" i="1"/>
  <c r="AB2500" i="1" s="1"/>
  <c r="V2509" i="1"/>
  <c r="AB2509" i="1" s="1"/>
  <c r="Z2513" i="1"/>
  <c r="M2516" i="1"/>
  <c r="AB2516" i="1" s="1"/>
  <c r="P2523" i="1"/>
  <c r="V2525" i="1"/>
  <c r="AB2525" i="1" s="1"/>
  <c r="Z2529" i="1"/>
  <c r="M2532" i="1"/>
  <c r="AB2532" i="1" s="1"/>
  <c r="P2539" i="1"/>
  <c r="V2541" i="1"/>
  <c r="AB2541" i="1" s="1"/>
  <c r="AB2551" i="1"/>
  <c r="AB2553" i="1"/>
  <c r="AB2560" i="1"/>
  <c r="AB2567" i="1"/>
  <c r="AB2569" i="1"/>
  <c r="AB2576" i="1"/>
  <c r="AB2583" i="1"/>
  <c r="AB2585" i="1"/>
  <c r="AB2592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7" i="1"/>
  <c r="AB2820" i="1"/>
  <c r="AB2823" i="1"/>
  <c r="AB2830" i="1"/>
  <c r="AB2836" i="1"/>
  <c r="AB2846" i="1"/>
  <c r="AB2849" i="1"/>
  <c r="AB2852" i="1"/>
  <c r="AB2855" i="1"/>
  <c r="AB2862" i="1"/>
  <c r="AB2868" i="1"/>
  <c r="AB2871" i="1"/>
  <c r="AB2878" i="1"/>
  <c r="AB2881" i="1"/>
  <c r="AB2887" i="1"/>
  <c r="AB2894" i="1"/>
  <c r="S2458" i="1"/>
  <c r="AB2458" i="1" s="1"/>
  <c r="P2463" i="1"/>
  <c r="AB2463" i="1" s="1"/>
  <c r="V2465" i="1"/>
  <c r="AB2465" i="1" s="1"/>
  <c r="Z2469" i="1"/>
  <c r="AB2471" i="1"/>
  <c r="M2472" i="1"/>
  <c r="AB2472" i="1" s="1"/>
  <c r="S2474" i="1"/>
  <c r="AB2474" i="1" s="1"/>
  <c r="P2479" i="1"/>
  <c r="AB2479" i="1" s="1"/>
  <c r="V2481" i="1"/>
  <c r="AB2481" i="1" s="1"/>
  <c r="Z2485" i="1"/>
  <c r="AB2487" i="1"/>
  <c r="M2488" i="1"/>
  <c r="AB2488" i="1" s="1"/>
  <c r="S2490" i="1"/>
  <c r="AB2490" i="1" s="1"/>
  <c r="P2495" i="1"/>
  <c r="AB2495" i="1" s="1"/>
  <c r="V2497" i="1"/>
  <c r="AB2497" i="1" s="1"/>
  <c r="Z2501" i="1"/>
  <c r="AB2503" i="1"/>
  <c r="M2504" i="1"/>
  <c r="AB2504" i="1" s="1"/>
  <c r="S2506" i="1"/>
  <c r="AB2506" i="1" s="1"/>
  <c r="P2511" i="1"/>
  <c r="AB2511" i="1" s="1"/>
  <c r="V2513" i="1"/>
  <c r="AB2513" i="1" s="1"/>
  <c r="Z2517" i="1"/>
  <c r="AB2519" i="1"/>
  <c r="M2520" i="1"/>
  <c r="AB2520" i="1" s="1"/>
  <c r="S2522" i="1"/>
  <c r="AB2522" i="1" s="1"/>
  <c r="P2527" i="1"/>
  <c r="AB2527" i="1" s="1"/>
  <c r="V2529" i="1"/>
  <c r="AB2529" i="1" s="1"/>
  <c r="Z2533" i="1"/>
  <c r="AB2535" i="1"/>
  <c r="M2536" i="1"/>
  <c r="AB2536" i="1" s="1"/>
  <c r="S2538" i="1"/>
  <c r="AB2538" i="1" s="1"/>
  <c r="P2543" i="1"/>
  <c r="AB2543" i="1" s="1"/>
  <c r="P2544" i="1"/>
  <c r="AB2544" i="1" s="1"/>
  <c r="Z2546" i="1"/>
  <c r="AB2548" i="1"/>
  <c r="AB2555" i="1"/>
  <c r="AB2557" i="1"/>
  <c r="AB2564" i="1"/>
  <c r="AB2571" i="1"/>
  <c r="AB2573" i="1"/>
  <c r="AB2580" i="1"/>
  <c r="AB2587" i="1"/>
  <c r="AB2589" i="1"/>
  <c r="AB2596" i="1"/>
  <c r="AB2810" i="1"/>
  <c r="AB2812" i="1"/>
  <c r="AB2814" i="1"/>
  <c r="AB2816" i="1"/>
  <c r="AB2826" i="1"/>
  <c r="AB2832" i="1"/>
  <c r="AB2842" i="1"/>
  <c r="AB2848" i="1"/>
  <c r="AB2858" i="1"/>
  <c r="AB2864" i="1"/>
  <c r="AB2459" i="1"/>
  <c r="M2460" i="1"/>
  <c r="AB2460" i="1" s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AB2478" i="1" s="1"/>
  <c r="P2483" i="1"/>
  <c r="AB2483" i="1" s="1"/>
  <c r="V2485" i="1"/>
  <c r="AB2485" i="1" s="1"/>
  <c r="Z2489" i="1"/>
  <c r="AB2489" i="1" s="1"/>
  <c r="AB2491" i="1"/>
  <c r="M2492" i="1"/>
  <c r="AB2492" i="1" s="1"/>
  <c r="S2494" i="1"/>
  <c r="AB2494" i="1" s="1"/>
  <c r="P2499" i="1"/>
  <c r="AB2499" i="1" s="1"/>
  <c r="V2501" i="1"/>
  <c r="AB2501" i="1" s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M2545" i="1"/>
  <c r="AB2545" i="1" s="1"/>
  <c r="V2546" i="1"/>
  <c r="AB2546" i="1" s="1"/>
  <c r="AB2552" i="1"/>
  <c r="AB2559" i="1"/>
  <c r="AB2561" i="1"/>
  <c r="AB2568" i="1"/>
  <c r="AB2575" i="1"/>
  <c r="AB2577" i="1"/>
  <c r="AB2584" i="1"/>
  <c r="AB2591" i="1"/>
  <c r="AB2593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22" i="1"/>
  <c r="AB2825" i="1"/>
  <c r="AB2828" i="1"/>
  <c r="AB2831" i="1"/>
  <c r="AB2838" i="1"/>
  <c r="AB2841" i="1"/>
  <c r="AB2844" i="1"/>
  <c r="AB2847" i="1"/>
  <c r="AB2854" i="1"/>
  <c r="AB2860" i="1"/>
  <c r="AB2863" i="1"/>
  <c r="AB2870" i="1"/>
  <c r="AB2873" i="1"/>
  <c r="AB2876" i="1"/>
  <c r="AB2879" i="1"/>
  <c r="AB2886" i="1"/>
  <c r="AB2889" i="1"/>
  <c r="AB2892" i="1"/>
  <c r="P2898" i="1"/>
  <c r="V2900" i="1"/>
  <c r="AB2900" i="1" s="1"/>
  <c r="Z2904" i="1"/>
  <c r="M2907" i="1"/>
  <c r="AB2907" i="1" s="1"/>
  <c r="S2909" i="1"/>
  <c r="AB2909" i="1" s="1"/>
  <c r="P2914" i="1"/>
  <c r="V2916" i="1"/>
  <c r="AB2916" i="1" s="1"/>
  <c r="Z2917" i="1"/>
  <c r="M2920" i="1"/>
  <c r="AB2920" i="1" s="1"/>
  <c r="V2921" i="1"/>
  <c r="AB2921" i="1" s="1"/>
  <c r="M2928" i="1"/>
  <c r="AB2928" i="1" s="1"/>
  <c r="V2929" i="1"/>
  <c r="S2930" i="1"/>
  <c r="AB2930" i="1" s="1"/>
  <c r="P2931" i="1"/>
  <c r="AB2931" i="1" s="1"/>
  <c r="Z2933" i="1"/>
  <c r="V2985" i="1"/>
  <c r="S2986" i="1"/>
  <c r="AB2986" i="1" s="1"/>
  <c r="P2987" i="1"/>
  <c r="AB2987" i="1" s="1"/>
  <c r="Z2989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201" i="1"/>
  <c r="AB3243" i="1"/>
  <c r="M2895" i="1"/>
  <c r="AB2895" i="1" s="1"/>
  <c r="S2897" i="1"/>
  <c r="AB2897" i="1" s="1"/>
  <c r="P2902" i="1"/>
  <c r="AB2902" i="1" s="1"/>
  <c r="V2904" i="1"/>
  <c r="AB2904" i="1" s="1"/>
  <c r="Z2908" i="1"/>
  <c r="AB2910" i="1"/>
  <c r="M2911" i="1"/>
  <c r="AB2911" i="1" s="1"/>
  <c r="S2913" i="1"/>
  <c r="AB2913" i="1" s="1"/>
  <c r="S2922" i="1"/>
  <c r="AB2922" i="1" s="1"/>
  <c r="AB2929" i="1"/>
  <c r="M2932" i="1"/>
  <c r="AB2932" i="1" s="1"/>
  <c r="V2933" i="1"/>
  <c r="S2934" i="1"/>
  <c r="AB2934" i="1" s="1"/>
  <c r="P2935" i="1"/>
  <c r="AB2935" i="1" s="1"/>
  <c r="Z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5" i="1"/>
  <c r="M2988" i="1"/>
  <c r="AB2988" i="1" s="1"/>
  <c r="V2989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7" i="1"/>
  <c r="AB3265" i="1"/>
  <c r="Z2896" i="1"/>
  <c r="AB2896" i="1" s="1"/>
  <c r="AB2898" i="1"/>
  <c r="M2899" i="1"/>
  <c r="AB2899" i="1" s="1"/>
  <c r="S2901" i="1"/>
  <c r="AB2901" i="1" s="1"/>
  <c r="P2906" i="1"/>
  <c r="AB2906" i="1" s="1"/>
  <c r="V2908" i="1"/>
  <c r="AB2908" i="1" s="1"/>
  <c r="Z2912" i="1"/>
  <c r="AB2912" i="1" s="1"/>
  <c r="AB2914" i="1"/>
  <c r="M2915" i="1"/>
  <c r="AB2915" i="1" s="1"/>
  <c r="S2917" i="1"/>
  <c r="AB2917" i="1" s="1"/>
  <c r="S2918" i="1"/>
  <c r="AB2918" i="1" s="1"/>
  <c r="AB2919" i="1"/>
  <c r="P2923" i="1"/>
  <c r="AB2923" i="1" s="1"/>
  <c r="Z2925" i="1"/>
  <c r="AB2925" i="1" s="1"/>
  <c r="AB2927" i="1"/>
  <c r="AB2933" i="1"/>
  <c r="M2936" i="1"/>
  <c r="AB2936" i="1" s="1"/>
  <c r="V2937" i="1"/>
  <c r="AB2937" i="1" s="1"/>
  <c r="AB2938" i="1"/>
  <c r="S2938" i="1"/>
  <c r="P2983" i="1"/>
  <c r="AB2983" i="1" s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200" i="1"/>
  <c r="AB3203" i="1"/>
  <c r="AB3275" i="1"/>
  <c r="S3205" i="1"/>
  <c r="AB3205" i="1" s="1"/>
  <c r="P3210" i="1"/>
  <c r="V3212" i="1"/>
  <c r="AB3212" i="1" s="1"/>
  <c r="Z3216" i="1"/>
  <c r="AB3218" i="1"/>
  <c r="M3219" i="1"/>
  <c r="AB3219" i="1" s="1"/>
  <c r="S3221" i="1"/>
  <c r="AB3221" i="1" s="1"/>
  <c r="P3226" i="1"/>
  <c r="V3228" i="1"/>
  <c r="AB3228" i="1" s="1"/>
  <c r="Z3232" i="1"/>
  <c r="AB3234" i="1"/>
  <c r="M3235" i="1"/>
  <c r="AB3235" i="1" s="1"/>
  <c r="S3237" i="1"/>
  <c r="AB3237" i="1" s="1"/>
  <c r="P3242" i="1"/>
  <c r="V3244" i="1"/>
  <c r="AB3244" i="1" s="1"/>
  <c r="Z3248" i="1"/>
  <c r="AB3250" i="1"/>
  <c r="M3251" i="1"/>
  <c r="AB3251" i="1" s="1"/>
  <c r="S3253" i="1"/>
  <c r="AB3253" i="1" s="1"/>
  <c r="P3258" i="1"/>
  <c r="V3260" i="1"/>
  <c r="AB3260" i="1" s="1"/>
  <c r="Z3264" i="1"/>
  <c r="AB3266" i="1"/>
  <c r="M3267" i="1"/>
  <c r="AB3267" i="1" s="1"/>
  <c r="S3269" i="1"/>
  <c r="AB3269" i="1" s="1"/>
  <c r="P3274" i="1"/>
  <c r="V3276" i="1"/>
  <c r="AB3276" i="1" s="1"/>
  <c r="Z3280" i="1"/>
  <c r="AB3282" i="1"/>
  <c r="M3283" i="1"/>
  <c r="AB3283" i="1" s="1"/>
  <c r="S3285" i="1"/>
  <c r="AB3285" i="1" s="1"/>
  <c r="S3290" i="1"/>
  <c r="AB3290" i="1" s="1"/>
  <c r="P3295" i="1"/>
  <c r="Z3297" i="1"/>
  <c r="M3300" i="1"/>
  <c r="AB3300" i="1" s="1"/>
  <c r="V3301" i="1"/>
  <c r="AB3301" i="1" s="1"/>
  <c r="AB3307" i="1"/>
  <c r="AB3314" i="1"/>
  <c r="AB3316" i="1"/>
  <c r="AB3323" i="1"/>
  <c r="AB3330" i="1"/>
  <c r="AB3332" i="1"/>
  <c r="AB3339" i="1"/>
  <c r="Z3204" i="1"/>
  <c r="AB3204" i="1" s="1"/>
  <c r="M3207" i="1"/>
  <c r="AB3207" i="1" s="1"/>
  <c r="S3209" i="1"/>
  <c r="AB3209" i="1" s="1"/>
  <c r="P3214" i="1"/>
  <c r="V3216" i="1"/>
  <c r="AB3216" i="1" s="1"/>
  <c r="Z3220" i="1"/>
  <c r="AB3220" i="1" s="1"/>
  <c r="M3223" i="1"/>
  <c r="AB3223" i="1" s="1"/>
  <c r="S3225" i="1"/>
  <c r="AB3225" i="1" s="1"/>
  <c r="P3230" i="1"/>
  <c r="V3232" i="1"/>
  <c r="AB3232" i="1" s="1"/>
  <c r="Z3236" i="1"/>
  <c r="AB3236" i="1" s="1"/>
  <c r="AB3238" i="1"/>
  <c r="M3239" i="1"/>
  <c r="AB3239" i="1" s="1"/>
  <c r="S3241" i="1"/>
  <c r="AB3241" i="1" s="1"/>
  <c r="P3246" i="1"/>
  <c r="V3248" i="1"/>
  <c r="AB3248" i="1" s="1"/>
  <c r="Z3252" i="1"/>
  <c r="AB3252" i="1" s="1"/>
  <c r="M3255" i="1"/>
  <c r="AB3255" i="1" s="1"/>
  <c r="S3257" i="1"/>
  <c r="AB3257" i="1" s="1"/>
  <c r="P3262" i="1"/>
  <c r="V3264" i="1"/>
  <c r="AB3264" i="1" s="1"/>
  <c r="Z3268" i="1"/>
  <c r="AB3268" i="1" s="1"/>
  <c r="M3271" i="1"/>
  <c r="AB3271" i="1" s="1"/>
  <c r="S3273" i="1"/>
  <c r="AB3273" i="1" s="1"/>
  <c r="P3278" i="1"/>
  <c r="V3280" i="1"/>
  <c r="AB3280" i="1" s="1"/>
  <c r="Z3284" i="1"/>
  <c r="AB3284" i="1" s="1"/>
  <c r="S3286" i="1"/>
  <c r="AB3287" i="1"/>
  <c r="P3291" i="1"/>
  <c r="AB3291" i="1" s="1"/>
  <c r="Z3293" i="1"/>
  <c r="AB3293" i="1" s="1"/>
  <c r="M3296" i="1"/>
  <c r="AB3296" i="1" s="1"/>
  <c r="V3297" i="1"/>
  <c r="AB3297" i="1" s="1"/>
  <c r="AB3302" i="1"/>
  <c r="AB3304" i="1"/>
  <c r="AB3311" i="1"/>
  <c r="AB3318" i="1"/>
  <c r="AB3320" i="1"/>
  <c r="AB3327" i="1"/>
  <c r="AB3334" i="1"/>
  <c r="AB3336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76" i="1"/>
  <c r="AB3592" i="1"/>
  <c r="AB3608" i="1"/>
  <c r="AB3624" i="1"/>
  <c r="AB3210" i="1"/>
  <c r="AB3226" i="1"/>
  <c r="AB3242" i="1"/>
  <c r="AB3258" i="1"/>
  <c r="AB3274" i="1"/>
  <c r="P3206" i="1"/>
  <c r="AB3206" i="1" s="1"/>
  <c r="V3208" i="1"/>
  <c r="AB3208" i="1" s="1"/>
  <c r="Z3212" i="1"/>
  <c r="AB3214" i="1"/>
  <c r="M3215" i="1"/>
  <c r="AB3215" i="1" s="1"/>
  <c r="S3217" i="1"/>
  <c r="AB3217" i="1" s="1"/>
  <c r="P3222" i="1"/>
  <c r="AB3222" i="1" s="1"/>
  <c r="V3224" i="1"/>
  <c r="AB3224" i="1" s="1"/>
  <c r="Z3228" i="1"/>
  <c r="AB3230" i="1"/>
  <c r="M3231" i="1"/>
  <c r="AB3231" i="1" s="1"/>
  <c r="V3240" i="1"/>
  <c r="AB3240" i="1" s="1"/>
  <c r="Z3244" i="1"/>
  <c r="AB3246" i="1"/>
  <c r="M3247" i="1"/>
  <c r="AB3247" i="1" s="1"/>
  <c r="P3254" i="1"/>
  <c r="AB3254" i="1" s="1"/>
  <c r="V3256" i="1"/>
  <c r="AB3256" i="1" s="1"/>
  <c r="Z3260" i="1"/>
  <c r="AB3262" i="1"/>
  <c r="M3263" i="1"/>
  <c r="AB3263" i="1" s="1"/>
  <c r="P3270" i="1"/>
  <c r="AB3270" i="1" s="1"/>
  <c r="V3272" i="1"/>
  <c r="AB3272" i="1" s="1"/>
  <c r="Z3276" i="1"/>
  <c r="AB3278" i="1"/>
  <c r="M3279" i="1"/>
  <c r="AB3279" i="1" s="1"/>
  <c r="S3281" i="1"/>
  <c r="AB3281" i="1" s="1"/>
  <c r="P3286" i="1"/>
  <c r="AB3286" i="1" s="1"/>
  <c r="M3288" i="1"/>
  <c r="AB3288" i="1" s="1"/>
  <c r="V3289" i="1"/>
  <c r="AB3289" i="1" s="1"/>
  <c r="S3294" i="1"/>
  <c r="AB3294" i="1" s="1"/>
  <c r="AB3295" i="1"/>
  <c r="P3299" i="1"/>
  <c r="AB3299" i="1" s="1"/>
  <c r="Z3301" i="1"/>
  <c r="AB3303" i="1"/>
  <c r="AB3310" i="1"/>
  <c r="AB3312" i="1"/>
  <c r="AB3319" i="1"/>
  <c r="AB3326" i="1"/>
  <c r="AB3328" i="1"/>
  <c r="AB3335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23" i="1"/>
  <c r="AB3535" i="1"/>
  <c r="AB3551" i="1"/>
  <c r="AB3559" i="1"/>
  <c r="AB3571" i="1"/>
  <c r="AB3587" i="1"/>
  <c r="AB3603" i="1"/>
  <c r="AB3619" i="1"/>
  <c r="AB3635" i="1"/>
  <c r="AB3650" i="1"/>
  <c r="S3650" i="1"/>
  <c r="P3655" i="1"/>
  <c r="Z3657" i="1"/>
  <c r="M3660" i="1"/>
  <c r="AB3660" i="1" s="1"/>
  <c r="AB3666" i="1"/>
  <c r="S3666" i="1"/>
  <c r="V3677" i="1"/>
  <c r="AB3677" i="1" s="1"/>
  <c r="AB3691" i="1"/>
  <c r="V3692" i="1"/>
  <c r="Z3696" i="1"/>
  <c r="AB3701" i="1"/>
  <c r="AB3729" i="1"/>
  <c r="P3743" i="1"/>
  <c r="AB3750" i="1"/>
  <c r="AB3754" i="1"/>
  <c r="AB3755" i="1"/>
  <c r="AB3764" i="1"/>
  <c r="AB3767" i="1"/>
  <c r="AB3776" i="1"/>
  <c r="Z3777" i="1"/>
  <c r="M3780" i="1"/>
  <c r="AB3793" i="1"/>
  <c r="P3807" i="1"/>
  <c r="AB3518" i="1"/>
  <c r="AB3519" i="1"/>
  <c r="AB3530" i="1"/>
  <c r="AB3531" i="1"/>
  <c r="AB3546" i="1"/>
  <c r="AB3547" i="1"/>
  <c r="AB3566" i="1"/>
  <c r="AB3567" i="1"/>
  <c r="AB3582" i="1"/>
  <c r="AB3583" i="1"/>
  <c r="AB3598" i="1"/>
  <c r="AB3599" i="1"/>
  <c r="AB3614" i="1"/>
  <c r="AB3615" i="1"/>
  <c r="AB3630" i="1"/>
  <c r="AB3631" i="1"/>
  <c r="M3640" i="1"/>
  <c r="AB3640" i="1" s="1"/>
  <c r="V3641" i="1"/>
  <c r="AB3641" i="1" s="1"/>
  <c r="S3646" i="1"/>
  <c r="AB3646" i="1" s="1"/>
  <c r="P3651" i="1"/>
  <c r="AB3651" i="1" s="1"/>
  <c r="Z3653" i="1"/>
  <c r="M3656" i="1"/>
  <c r="AB3656" i="1" s="1"/>
  <c r="V3657" i="1"/>
  <c r="AB3657" i="1" s="1"/>
  <c r="AB3669" i="1"/>
  <c r="AB3705" i="1"/>
  <c r="P3707" i="1"/>
  <c r="AB3716" i="1"/>
  <c r="AB3745" i="1"/>
  <c r="P3759" i="1"/>
  <c r="V3765" i="1"/>
  <c r="S3770" i="1"/>
  <c r="AB3770" i="1" s="1"/>
  <c r="AB3771" i="1"/>
  <c r="AB3780" i="1"/>
  <c r="AB3792" i="1"/>
  <c r="AB3526" i="1"/>
  <c r="AB3542" i="1"/>
  <c r="AB3554" i="1"/>
  <c r="AB3562" i="1"/>
  <c r="AB3578" i="1"/>
  <c r="M3588" i="1"/>
  <c r="AB3588" i="1" s="1"/>
  <c r="AB3594" i="1"/>
  <c r="AB3610" i="1"/>
  <c r="AB3626" i="1"/>
  <c r="M3636" i="1"/>
  <c r="AB3636" i="1" s="1"/>
  <c r="V3637" i="1"/>
  <c r="AB3637" i="1" s="1"/>
  <c r="AB3642" i="1"/>
  <c r="S3642" i="1"/>
  <c r="AB3643" i="1"/>
  <c r="P3647" i="1"/>
  <c r="AB3647" i="1" s="1"/>
  <c r="M3652" i="1"/>
  <c r="AB3652" i="1" s="1"/>
  <c r="V3653" i="1"/>
  <c r="AB3653" i="1" s="1"/>
  <c r="AB3658" i="1"/>
  <c r="S3658" i="1"/>
  <c r="AB3659" i="1"/>
  <c r="Z3661" i="1"/>
  <c r="AB3661" i="1" s="1"/>
  <c r="M3664" i="1"/>
  <c r="M3667" i="1"/>
  <c r="AB3667" i="1" s="1"/>
  <c r="V3676" i="1"/>
  <c r="Z3680" i="1"/>
  <c r="AB3680" i="1" s="1"/>
  <c r="AB3685" i="1"/>
  <c r="V3693" i="1"/>
  <c r="AB3693" i="1" s="1"/>
  <c r="AB3696" i="1"/>
  <c r="AB3707" i="1"/>
  <c r="V3708" i="1"/>
  <c r="Z3712" i="1"/>
  <c r="AB3712" i="1" s="1"/>
  <c r="AB3722" i="1"/>
  <c r="AB3723" i="1"/>
  <c r="AB3732" i="1"/>
  <c r="P3775" i="1"/>
  <c r="V3781" i="1"/>
  <c r="AB3781" i="1" s="1"/>
  <c r="AB3782" i="1"/>
  <c r="AB3786" i="1"/>
  <c r="S3786" i="1"/>
  <c r="AB3787" i="1"/>
  <c r="AB3796" i="1"/>
  <c r="AB3799" i="1"/>
  <c r="Z3517" i="1"/>
  <c r="AB3517" i="1" s="1"/>
  <c r="M3520" i="1"/>
  <c r="AB3520" i="1" s="1"/>
  <c r="V3521" i="1"/>
  <c r="AB3521" i="1" s="1"/>
  <c r="P3527" i="1"/>
  <c r="AB3527" i="1" s="1"/>
  <c r="Z3529" i="1"/>
  <c r="AB3529" i="1" s="1"/>
  <c r="M3532" i="1"/>
  <c r="AB3532" i="1" s="1"/>
  <c r="V3533" i="1"/>
  <c r="AB3533" i="1" s="1"/>
  <c r="AB3538" i="1"/>
  <c r="S3538" i="1"/>
  <c r="AB3539" i="1"/>
  <c r="P3543" i="1"/>
  <c r="AB3543" i="1" s="1"/>
  <c r="Z3545" i="1"/>
  <c r="AB3545" i="1" s="1"/>
  <c r="M3548" i="1"/>
  <c r="AB3548" i="1" s="1"/>
  <c r="V3549" i="1"/>
  <c r="AB3549" i="1" s="1"/>
  <c r="P3555" i="1"/>
  <c r="AB3555" i="1" s="1"/>
  <c r="V3557" i="1"/>
  <c r="AB3557" i="1" s="1"/>
  <c r="P3563" i="1"/>
  <c r="AB3563" i="1" s="1"/>
  <c r="Z3565" i="1"/>
  <c r="AB3565" i="1" s="1"/>
  <c r="M3568" i="1"/>
  <c r="AB3568" i="1" s="1"/>
  <c r="V3569" i="1"/>
  <c r="AB3569" i="1" s="1"/>
  <c r="S3574" i="1"/>
  <c r="AB3574" i="1" s="1"/>
  <c r="AB3575" i="1"/>
  <c r="P3579" i="1"/>
  <c r="AB3579" i="1" s="1"/>
  <c r="Z3581" i="1"/>
  <c r="AB3581" i="1" s="1"/>
  <c r="M3584" i="1"/>
  <c r="AB3584" i="1" s="1"/>
  <c r="V3585" i="1"/>
  <c r="AB3585" i="1" s="1"/>
  <c r="AB3590" i="1"/>
  <c r="S3590" i="1"/>
  <c r="AB3591" i="1"/>
  <c r="P3595" i="1"/>
  <c r="AB3595" i="1" s="1"/>
  <c r="Z3597" i="1"/>
  <c r="AB3597" i="1" s="1"/>
  <c r="M3600" i="1"/>
  <c r="AB3600" i="1" s="1"/>
  <c r="V3601" i="1"/>
  <c r="AB3601" i="1" s="1"/>
  <c r="AB3606" i="1"/>
  <c r="S3606" i="1"/>
  <c r="AB3607" i="1"/>
  <c r="P3611" i="1"/>
  <c r="AB3611" i="1" s="1"/>
  <c r="Z3613" i="1"/>
  <c r="AB3613" i="1" s="1"/>
  <c r="M3616" i="1"/>
  <c r="AB3616" i="1" s="1"/>
  <c r="V3617" i="1"/>
  <c r="AB3617" i="1" s="1"/>
  <c r="S3622" i="1"/>
  <c r="AB3622" i="1" s="1"/>
  <c r="AB3623" i="1"/>
  <c r="P3627" i="1"/>
  <c r="AB3627" i="1" s="1"/>
  <c r="Z3629" i="1"/>
  <c r="AB3629" i="1" s="1"/>
  <c r="M3632" i="1"/>
  <c r="AB3632" i="1" s="1"/>
  <c r="V3633" i="1"/>
  <c r="AB3633" i="1" s="1"/>
  <c r="S3638" i="1"/>
  <c r="AB3638" i="1" s="1"/>
  <c r="AB3639" i="1"/>
  <c r="AB3655" i="1"/>
  <c r="AB3664" i="1"/>
  <c r="AB3673" i="1"/>
  <c r="AB3689" i="1"/>
  <c r="P3727" i="1"/>
  <c r="AB3734" i="1"/>
  <c r="AB3739" i="1"/>
  <c r="AB3748" i="1"/>
  <c r="AB3751" i="1"/>
  <c r="AB3760" i="1"/>
  <c r="AB3777" i="1"/>
  <c r="AB3803" i="1"/>
  <c r="AB3999" i="1"/>
  <c r="AB4008" i="1"/>
  <c r="AB4015" i="1"/>
  <c r="AB4019" i="1"/>
  <c r="AB4031" i="1"/>
  <c r="V3668" i="1"/>
  <c r="AB3668" i="1" s="1"/>
  <c r="AB3674" i="1"/>
  <c r="M3675" i="1"/>
  <c r="AB3675" i="1" s="1"/>
  <c r="AB3690" i="1"/>
  <c r="AB3706" i="1"/>
  <c r="AB3714" i="1"/>
  <c r="AB3730" i="1"/>
  <c r="AB3746" i="1"/>
  <c r="AB3762" i="1"/>
  <c r="AB3778" i="1"/>
  <c r="AB3794" i="1"/>
  <c r="AB3808" i="1"/>
  <c r="AB4022" i="1"/>
  <c r="AB3662" i="1"/>
  <c r="M3663" i="1"/>
  <c r="AB3663" i="1" s="1"/>
  <c r="S3665" i="1"/>
  <c r="AB3665" i="1" s="1"/>
  <c r="P3670" i="1"/>
  <c r="AB3670" i="1" s="1"/>
  <c r="V3672" i="1"/>
  <c r="AB3672" i="1" s="1"/>
  <c r="Z3676" i="1"/>
  <c r="AB3676" i="1" s="1"/>
  <c r="AB3678" i="1"/>
  <c r="M3679" i="1"/>
  <c r="AB3679" i="1" s="1"/>
  <c r="S3681" i="1"/>
  <c r="AB3681" i="1" s="1"/>
  <c r="P3686" i="1"/>
  <c r="AB3686" i="1" s="1"/>
  <c r="V3688" i="1"/>
  <c r="AB3688" i="1" s="1"/>
  <c r="Z3692" i="1"/>
  <c r="AB3692" i="1" s="1"/>
  <c r="AB3694" i="1"/>
  <c r="M3695" i="1"/>
  <c r="AB3695" i="1" s="1"/>
  <c r="S3697" i="1"/>
  <c r="AB3697" i="1" s="1"/>
  <c r="P3702" i="1"/>
  <c r="AB3702" i="1" s="1"/>
  <c r="V3704" i="1"/>
  <c r="AB3704" i="1" s="1"/>
  <c r="Z3708" i="1"/>
  <c r="AB3708" i="1" s="1"/>
  <c r="AB3710" i="1"/>
  <c r="M3711" i="1"/>
  <c r="AB3711" i="1" s="1"/>
  <c r="P3715" i="1"/>
  <c r="AB3715" i="1" s="1"/>
  <c r="Z3717" i="1"/>
  <c r="AB3717" i="1" s="1"/>
  <c r="M3720" i="1"/>
  <c r="AB3720" i="1" s="1"/>
  <c r="V3721" i="1"/>
  <c r="AB3721" i="1" s="1"/>
  <c r="AB3726" i="1"/>
  <c r="S3726" i="1"/>
  <c r="AB3727" i="1"/>
  <c r="P3731" i="1"/>
  <c r="AB3731" i="1" s="1"/>
  <c r="Z3733" i="1"/>
  <c r="AB3733" i="1" s="1"/>
  <c r="M3736" i="1"/>
  <c r="AB3736" i="1" s="1"/>
  <c r="V3737" i="1"/>
  <c r="AB3737" i="1" s="1"/>
  <c r="S3742" i="1"/>
  <c r="AB3742" i="1" s="1"/>
  <c r="AB3743" i="1"/>
  <c r="P3747" i="1"/>
  <c r="AB3747" i="1" s="1"/>
  <c r="Z3749" i="1"/>
  <c r="AB3749" i="1" s="1"/>
  <c r="M3752" i="1"/>
  <c r="AB3752" i="1" s="1"/>
  <c r="V3753" i="1"/>
  <c r="AB3753" i="1" s="1"/>
  <c r="AB3758" i="1"/>
  <c r="S3758" i="1"/>
  <c r="AB3759" i="1"/>
  <c r="P3763" i="1"/>
  <c r="AB3763" i="1" s="1"/>
  <c r="Z3765" i="1"/>
  <c r="AB3765" i="1" s="1"/>
  <c r="M3768" i="1"/>
  <c r="AB3768" i="1" s="1"/>
  <c r="V3769" i="1"/>
  <c r="AB3769" i="1" s="1"/>
  <c r="S3774" i="1"/>
  <c r="AB3774" i="1" s="1"/>
  <c r="AB3775" i="1"/>
  <c r="P3779" i="1"/>
  <c r="AB3779" i="1" s="1"/>
  <c r="Z3781" i="1"/>
  <c r="M3784" i="1"/>
  <c r="AB3784" i="1" s="1"/>
  <c r="V3785" i="1"/>
  <c r="AB3785" i="1" s="1"/>
  <c r="AB3790" i="1"/>
  <c r="S3790" i="1"/>
  <c r="AB3791" i="1"/>
  <c r="P3795" i="1"/>
  <c r="AB3795" i="1" s="1"/>
  <c r="Z3797" i="1"/>
  <c r="AB3797" i="1" s="1"/>
  <c r="M3800" i="1"/>
  <c r="AB3800" i="1" s="1"/>
  <c r="V3801" i="1"/>
  <c r="AB3801" i="1" s="1"/>
  <c r="S3806" i="1"/>
  <c r="AB3806" i="1" s="1"/>
  <c r="AB3807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3" i="1"/>
  <c r="AB4004" i="1"/>
  <c r="AB4010" i="1"/>
  <c r="AB4024" i="1"/>
  <c r="AB4009" i="1"/>
  <c r="AB4025" i="1"/>
  <c r="M4026" i="1"/>
  <c r="AB4026" i="1" s="1"/>
  <c r="P4033" i="1"/>
  <c r="V4035" i="1"/>
  <c r="AB4035" i="1" s="1"/>
  <c r="Z4039" i="1"/>
  <c r="M4042" i="1"/>
  <c r="AB4042" i="1" s="1"/>
  <c r="S4044" i="1"/>
  <c r="AB4044" i="1" s="1"/>
  <c r="Z4047" i="1"/>
  <c r="AB4049" i="1"/>
  <c r="AB4053" i="1"/>
  <c r="AB4060" i="1"/>
  <c r="AB4062" i="1"/>
  <c r="AB4067" i="1"/>
  <c r="AB4069" i="1"/>
  <c r="AB4076" i="1"/>
  <c r="AB4078" i="1"/>
  <c r="AB4083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5" i="1"/>
  <c r="AB4183" i="1"/>
  <c r="P4005" i="1"/>
  <c r="V4007" i="1"/>
  <c r="AB4007" i="1" s="1"/>
  <c r="Z4011" i="1"/>
  <c r="AB4011" i="1" s="1"/>
  <c r="AB4013" i="1"/>
  <c r="M4014" i="1"/>
  <c r="AB4014" i="1" s="1"/>
  <c r="S4016" i="1"/>
  <c r="AB4016" i="1" s="1"/>
  <c r="P4021" i="1"/>
  <c r="V4023" i="1"/>
  <c r="AB4023" i="1" s="1"/>
  <c r="Z4027" i="1"/>
  <c r="AB4027" i="1" s="1"/>
  <c r="AB4029" i="1"/>
  <c r="M4030" i="1"/>
  <c r="AB4030" i="1" s="1"/>
  <c r="S4032" i="1"/>
  <c r="AB4032" i="1" s="1"/>
  <c r="P4037" i="1"/>
  <c r="V4039" i="1"/>
  <c r="AB4039" i="1" s="1"/>
  <c r="P4045" i="1"/>
  <c r="AB4045" i="1" s="1"/>
  <c r="V4047" i="1"/>
  <c r="AB4047" i="1" s="1"/>
  <c r="AB4056" i="1"/>
  <c r="AB4058" i="1"/>
  <c r="AB4063" i="1"/>
  <c r="AB4065" i="1"/>
  <c r="AB4072" i="1"/>
  <c r="AB4074" i="1"/>
  <c r="AB4079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75" i="1"/>
  <c r="AB4017" i="1"/>
  <c r="AB4033" i="1"/>
  <c r="AB4041" i="1"/>
  <c r="AB4054" i="1"/>
  <c r="AB4059" i="1"/>
  <c r="AB4061" i="1"/>
  <c r="AB4070" i="1"/>
  <c r="AB4075" i="1"/>
  <c r="AB4077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29" i="1"/>
  <c r="AB4005" i="1"/>
  <c r="AB4021" i="1"/>
  <c r="AB4037" i="1"/>
  <c r="AB4140" i="1"/>
  <c r="AB4211" i="1"/>
  <c r="AB4214" i="1"/>
  <c r="AB4217" i="1"/>
  <c r="AB4220" i="1"/>
  <c r="AB4227" i="1"/>
  <c r="AB4230" i="1"/>
  <c r="AB4233" i="1"/>
  <c r="AB4236" i="1"/>
  <c r="AB4243" i="1"/>
  <c r="AB4246" i="1"/>
  <c r="AB4249" i="1"/>
  <c r="AB4252" i="1"/>
  <c r="AB4259" i="1"/>
  <c r="AB4262" i="1"/>
  <c r="AB4265" i="1"/>
  <c r="AB4268" i="1"/>
  <c r="AB4275" i="1"/>
  <c r="AB4278" i="1"/>
  <c r="AB4281" i="1"/>
  <c r="AB4284" i="1"/>
  <c r="AB4291" i="1"/>
  <c r="AB4294" i="1"/>
  <c r="AB4297" i="1"/>
  <c r="AB4300" i="1"/>
  <c r="AB4321" i="1"/>
  <c r="P4130" i="1"/>
  <c r="V4132" i="1"/>
  <c r="AB4132" i="1" s="1"/>
  <c r="Z4136" i="1"/>
  <c r="AB4136" i="1" s="1"/>
  <c r="AB4138" i="1"/>
  <c r="M4139" i="1"/>
  <c r="AB4139" i="1" s="1"/>
  <c r="S4141" i="1"/>
  <c r="AB4141" i="1" s="1"/>
  <c r="Z4144" i="1"/>
  <c r="M4147" i="1"/>
  <c r="AB4147" i="1" s="1"/>
  <c r="AB4149" i="1"/>
  <c r="S4149" i="1"/>
  <c r="Z4152" i="1"/>
  <c r="M4155" i="1"/>
  <c r="AB4155" i="1" s="1"/>
  <c r="S4157" i="1"/>
  <c r="AB4157" i="1" s="1"/>
  <c r="AB4158" i="1"/>
  <c r="Z4160" i="1"/>
  <c r="AB4160" i="1" s="1"/>
  <c r="M4163" i="1"/>
  <c r="AB4163" i="1" s="1"/>
  <c r="S4165" i="1"/>
  <c r="AB4165" i="1" s="1"/>
  <c r="AB4166" i="1"/>
  <c r="Z4168" i="1"/>
  <c r="AB4168" i="1" s="1"/>
  <c r="M4171" i="1"/>
  <c r="AB4171" i="1" s="1"/>
  <c r="S4173" i="1"/>
  <c r="AB4173" i="1" s="1"/>
  <c r="AB4174" i="1"/>
  <c r="Z4176" i="1"/>
  <c r="AB4176" i="1" s="1"/>
  <c r="M4179" i="1"/>
  <c r="AB4179" i="1" s="1"/>
  <c r="AB4181" i="1"/>
  <c r="S4181" i="1"/>
  <c r="AB4182" i="1"/>
  <c r="Z4184" i="1"/>
  <c r="AB4186" i="1"/>
  <c r="Z4188" i="1"/>
  <c r="AB4190" i="1"/>
  <c r="Z4192" i="1"/>
  <c r="AB4194" i="1"/>
  <c r="Z4196" i="1"/>
  <c r="AB4198" i="1"/>
  <c r="Z4200" i="1"/>
  <c r="AB4202" i="1"/>
  <c r="Z4204" i="1"/>
  <c r="AB4206" i="1"/>
  <c r="Z4208" i="1"/>
  <c r="AB4210" i="1"/>
  <c r="AB4213" i="1"/>
  <c r="AB4216" i="1"/>
  <c r="AB4223" i="1"/>
  <c r="AB4226" i="1"/>
  <c r="AB4229" i="1"/>
  <c r="AB4232" i="1"/>
  <c r="AB4239" i="1"/>
  <c r="AB4242" i="1"/>
  <c r="AB4245" i="1"/>
  <c r="AB4248" i="1"/>
  <c r="AB4255" i="1"/>
  <c r="AB4258" i="1"/>
  <c r="AB4261" i="1"/>
  <c r="AB4264" i="1"/>
  <c r="AB4271" i="1"/>
  <c r="AB4274" i="1"/>
  <c r="AB4277" i="1"/>
  <c r="AB4280" i="1"/>
  <c r="AB4287" i="1"/>
  <c r="AB4290" i="1"/>
  <c r="AB4293" i="1"/>
  <c r="AB4296" i="1"/>
  <c r="P4134" i="1"/>
  <c r="AB4134" i="1" s="1"/>
  <c r="AB4142" i="1"/>
  <c r="M4143" i="1"/>
  <c r="AB4143" i="1" s="1"/>
  <c r="V4144" i="1"/>
  <c r="AB4144" i="1" s="1"/>
  <c r="P4150" i="1"/>
  <c r="AB4150" i="1" s="1"/>
  <c r="V4152" i="1"/>
  <c r="AB4152" i="1" s="1"/>
  <c r="AB4244" i="1"/>
  <c r="AB4254" i="1"/>
  <c r="AB4260" i="1"/>
  <c r="AB4270" i="1"/>
  <c r="AB4276" i="1"/>
  <c r="AB4286" i="1"/>
  <c r="AB4292" i="1"/>
  <c r="AB4302" i="1"/>
  <c r="AB4130" i="1"/>
  <c r="AB4146" i="1"/>
  <c r="AB4154" i="1"/>
  <c r="AB4161" i="1"/>
  <c r="AB4162" i="1"/>
  <c r="AB4169" i="1"/>
  <c r="AB4170" i="1"/>
  <c r="AB4177" i="1"/>
  <c r="AB4178" i="1"/>
  <c r="AB4184" i="1"/>
  <c r="AB4188" i="1"/>
  <c r="AB4192" i="1"/>
  <c r="AB4196" i="1"/>
  <c r="AB4200" i="1"/>
  <c r="AB4204" i="1"/>
  <c r="AB4208" i="1"/>
  <c r="AB4215" i="1"/>
  <c r="AB4231" i="1"/>
  <c r="AB4311" i="1"/>
  <c r="AB4327" i="1"/>
  <c r="AB4304" i="1"/>
  <c r="M4305" i="1"/>
  <c r="AB4305" i="1" s="1"/>
  <c r="S4307" i="1"/>
  <c r="AB4307" i="1" s="1"/>
  <c r="S4311" i="1"/>
  <c r="AB4312" i="1"/>
  <c r="P4316" i="1"/>
  <c r="M4317" i="1"/>
  <c r="AB4317" i="1" s="1"/>
  <c r="V4318" i="1"/>
  <c r="S4319" i="1"/>
  <c r="AB4319" i="1" s="1"/>
  <c r="AB4320" i="1"/>
  <c r="P4324" i="1"/>
  <c r="M4325" i="1"/>
  <c r="AB4325" i="1" s="1"/>
  <c r="V4326" i="1"/>
  <c r="S4327" i="1"/>
  <c r="AB4328" i="1"/>
  <c r="P4332" i="1"/>
  <c r="M4333" i="1"/>
  <c r="AB4333" i="1" s="1"/>
  <c r="V4334" i="1"/>
  <c r="AB4335" i="1"/>
  <c r="S4335" i="1"/>
  <c r="P4336" i="1"/>
  <c r="M4337" i="1"/>
  <c r="AB4339" i="1"/>
  <c r="AB4341" i="1"/>
  <c r="AB4346" i="1"/>
  <c r="AB4348" i="1"/>
  <c r="AB4355" i="1"/>
  <c r="AB4357" i="1"/>
  <c r="AB4362" i="1"/>
  <c r="AB4364" i="1"/>
  <c r="AB4373" i="1"/>
  <c r="AB4378" i="1"/>
  <c r="AB4380" i="1"/>
  <c r="Z4306" i="1"/>
  <c r="AB4306" i="1" s="1"/>
  <c r="M4309" i="1"/>
  <c r="AB4309" i="1" s="1"/>
  <c r="Z4314" i="1"/>
  <c r="Z4322" i="1"/>
  <c r="Z4330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AB4390" i="1"/>
  <c r="AB4392" i="1"/>
  <c r="AB4316" i="1"/>
  <c r="AB4324" i="1"/>
  <c r="AB4332" i="1"/>
  <c r="AB4386" i="1"/>
  <c r="AB4388" i="1"/>
  <c r="AB4395" i="1"/>
  <c r="S4303" i="1"/>
  <c r="AB4303" i="1" s="1"/>
  <c r="P4308" i="1"/>
  <c r="AB4308" i="1" s="1"/>
  <c r="V4310" i="1"/>
  <c r="AB4310" i="1" s="1"/>
  <c r="AB4314" i="1"/>
  <c r="Z4318" i="1"/>
  <c r="AB4318" i="1" s="1"/>
  <c r="AB4322" i="1"/>
  <c r="Z4326" i="1"/>
  <c r="AB4326" i="1" s="1"/>
  <c r="AB4330" i="1"/>
  <c r="Z4334" i="1"/>
  <c r="AB4334" i="1" s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1" i="1"/>
  <c r="AB4394" i="1"/>
  <c r="AB4456" i="1"/>
  <c r="AB4458" i="1"/>
  <c r="AB4460" i="1"/>
  <c r="AB4469" i="1"/>
  <c r="AB4474" i="1"/>
  <c r="AB4476" i="1"/>
  <c r="AB4485" i="1"/>
  <c r="AB4490" i="1"/>
  <c r="AB4492" i="1"/>
  <c r="AB4501" i="1"/>
  <c r="AB4506" i="1"/>
  <c r="AB4508" i="1"/>
  <c r="AB4515" i="1"/>
  <c r="AB4517" i="1"/>
  <c r="AB4522" i="1"/>
  <c r="AB4524" i="1"/>
  <c r="AB4531" i="1"/>
  <c r="AB4533" i="1"/>
  <c r="AB4538" i="1"/>
  <c r="AB4540" i="1"/>
  <c r="AB4547" i="1"/>
  <c r="AB4549" i="1"/>
  <c r="AB4552" i="1"/>
  <c r="Z4396" i="1"/>
  <c r="AB4396" i="1" s="1"/>
  <c r="M4399" i="1"/>
  <c r="AB4399" i="1" s="1"/>
  <c r="V4400" i="1"/>
  <c r="S4401" i="1"/>
  <c r="AB4401" i="1" s="1"/>
  <c r="P4406" i="1"/>
  <c r="M4407" i="1"/>
  <c r="AB4407" i="1" s="1"/>
  <c r="V4408" i="1"/>
  <c r="S4409" i="1"/>
  <c r="AB4409" i="1" s="1"/>
  <c r="P4414" i="1"/>
  <c r="M4415" i="1"/>
  <c r="AB4415" i="1" s="1"/>
  <c r="V4416" i="1"/>
  <c r="S4417" i="1"/>
  <c r="AB4417" i="1" s="1"/>
  <c r="P4422" i="1"/>
  <c r="M4423" i="1"/>
  <c r="AB4423" i="1" s="1"/>
  <c r="V4424" i="1"/>
  <c r="S4425" i="1"/>
  <c r="AB4425" i="1" s="1"/>
  <c r="P4430" i="1"/>
  <c r="M4431" i="1"/>
  <c r="AB4431" i="1" s="1"/>
  <c r="V4432" i="1"/>
  <c r="S4433" i="1"/>
  <c r="AB4433" i="1" s="1"/>
  <c r="P4438" i="1"/>
  <c r="M4439" i="1"/>
  <c r="AB4439" i="1" s="1"/>
  <c r="V4440" i="1"/>
  <c r="S4441" i="1"/>
  <c r="AB4441" i="1" s="1"/>
  <c r="P4446" i="1"/>
  <c r="M4447" i="1"/>
  <c r="AB4447" i="1" s="1"/>
  <c r="V4448" i="1"/>
  <c r="S4449" i="1"/>
  <c r="AB4449" i="1" s="1"/>
  <c r="P4454" i="1"/>
  <c r="AB4463" i="1"/>
  <c r="AB4465" i="1"/>
  <c r="AB4470" i="1"/>
  <c r="AB4472" i="1"/>
  <c r="AB4479" i="1"/>
  <c r="AB4481" i="1"/>
  <c r="AB4486" i="1"/>
  <c r="AB4488" i="1"/>
  <c r="AB4495" i="1"/>
  <c r="AB4497" i="1"/>
  <c r="AB4502" i="1"/>
  <c r="AB4504" i="1"/>
  <c r="AB4511" i="1"/>
  <c r="AB4513" i="1"/>
  <c r="AB4520" i="1"/>
  <c r="AB4527" i="1"/>
  <c r="AB4529" i="1"/>
  <c r="AB4534" i="1"/>
  <c r="AB4536" i="1"/>
  <c r="AB4543" i="1"/>
  <c r="AB4545" i="1"/>
  <c r="AB4550" i="1"/>
  <c r="AB4400" i="1"/>
  <c r="AB4408" i="1"/>
  <c r="AB4416" i="1"/>
  <c r="AB4424" i="1"/>
  <c r="AB4432" i="1"/>
  <c r="AB4440" i="1"/>
  <c r="AB4448" i="1"/>
  <c r="S4393" i="1"/>
  <c r="AB4393" i="1" s="1"/>
  <c r="P4398" i="1"/>
  <c r="AB4398" i="1" s="1"/>
  <c r="P4402" i="1"/>
  <c r="AB4402" i="1" s="1"/>
  <c r="M4403" i="1"/>
  <c r="AB4403" i="1" s="1"/>
  <c r="V4404" i="1"/>
  <c r="AB4404" i="1" s="1"/>
  <c r="S4405" i="1"/>
  <c r="AB4405" i="1" s="1"/>
  <c r="AB4406" i="1"/>
  <c r="P4410" i="1"/>
  <c r="AB4410" i="1" s="1"/>
  <c r="M4411" i="1"/>
  <c r="AB4411" i="1" s="1"/>
  <c r="V4412" i="1"/>
  <c r="AB4412" i="1" s="1"/>
  <c r="S4413" i="1"/>
  <c r="AB4413" i="1" s="1"/>
  <c r="AB4414" i="1"/>
  <c r="P4418" i="1"/>
  <c r="AB4418" i="1" s="1"/>
  <c r="M4419" i="1"/>
  <c r="AB4419" i="1" s="1"/>
  <c r="V4420" i="1"/>
  <c r="AB4420" i="1" s="1"/>
  <c r="S4421" i="1"/>
  <c r="AB4421" i="1" s="1"/>
  <c r="AB4422" i="1"/>
  <c r="P4426" i="1"/>
  <c r="AB4426" i="1" s="1"/>
  <c r="M4427" i="1"/>
  <c r="AB4427" i="1" s="1"/>
  <c r="V4428" i="1"/>
  <c r="AB4428" i="1" s="1"/>
  <c r="S4429" i="1"/>
  <c r="AB4429" i="1" s="1"/>
  <c r="AB4430" i="1"/>
  <c r="P4434" i="1"/>
  <c r="AB4434" i="1" s="1"/>
  <c r="M4435" i="1"/>
  <c r="AB4435" i="1" s="1"/>
  <c r="V4436" i="1"/>
  <c r="AB4436" i="1" s="1"/>
  <c r="S4437" i="1"/>
  <c r="AB4437" i="1" s="1"/>
  <c r="AB4438" i="1"/>
  <c r="P4442" i="1"/>
  <c r="AB4442" i="1" s="1"/>
  <c r="M4443" i="1"/>
  <c r="AB4443" i="1" s="1"/>
  <c r="V4444" i="1"/>
  <c r="AB4444" i="1" s="1"/>
  <c r="S4445" i="1"/>
  <c r="AB4445" i="1" s="1"/>
  <c r="AB4446" i="1"/>
  <c r="P4450" i="1"/>
  <c r="AB4450" i="1" s="1"/>
  <c r="M4451" i="1"/>
  <c r="AB4451" i="1" s="1"/>
  <c r="V4452" i="1"/>
  <c r="AB4452" i="1" s="1"/>
  <c r="S4453" i="1"/>
  <c r="AB4453" i="1" s="1"/>
  <c r="AB4454" i="1"/>
  <c r="AB4462" i="1"/>
  <c r="AB4464" i="1"/>
  <c r="AB4471" i="1"/>
  <c r="AB4473" i="1"/>
  <c r="AB4478" i="1"/>
  <c r="AB4480" i="1"/>
  <c r="AB4487" i="1"/>
  <c r="AB4489" i="1"/>
  <c r="AB4494" i="1"/>
  <c r="AB4496" i="1"/>
  <c r="AB4503" i="1"/>
  <c r="AB4505" i="1"/>
  <c r="AB4510" i="1"/>
  <c r="AB4512" i="1"/>
  <c r="AB4519" i="1"/>
  <c r="AB4521" i="1"/>
  <c r="AB4526" i="1"/>
  <c r="AB4528" i="1"/>
  <c r="AB4535" i="1"/>
  <c r="AB4537" i="1"/>
  <c r="AB4542" i="1"/>
  <c r="AB4544" i="1"/>
  <c r="AB4559" i="1"/>
  <c r="AB4612" i="1"/>
  <c r="AB4615" i="1"/>
  <c r="AB4618" i="1"/>
  <c r="AB4621" i="1"/>
  <c r="AB4628" i="1"/>
  <c r="AB4631" i="1"/>
  <c r="AB4634" i="1"/>
  <c r="AB4637" i="1"/>
  <c r="AB4644" i="1"/>
  <c r="AB4647" i="1"/>
  <c r="AB4650" i="1"/>
  <c r="AB4653" i="1"/>
  <c r="AB4660" i="1"/>
  <c r="AB4663" i="1"/>
  <c r="AB4669" i="1"/>
  <c r="P4555" i="1"/>
  <c r="V4557" i="1"/>
  <c r="AB4557" i="1" s="1"/>
  <c r="Z4561" i="1"/>
  <c r="AB4561" i="1" s="1"/>
  <c r="M4564" i="1"/>
  <c r="AB4564" i="1" s="1"/>
  <c r="S4566" i="1"/>
  <c r="AB4566" i="1" s="1"/>
  <c r="AB4567" i="1"/>
  <c r="Z4569" i="1"/>
  <c r="AB4569" i="1" s="1"/>
  <c r="M4572" i="1"/>
  <c r="AB4572" i="1" s="1"/>
  <c r="S4574" i="1"/>
  <c r="AB4574" i="1" s="1"/>
  <c r="AB4575" i="1"/>
  <c r="Z4577" i="1"/>
  <c r="AB4579" i="1"/>
  <c r="Z4581" i="1"/>
  <c r="AB4583" i="1"/>
  <c r="Z4585" i="1"/>
  <c r="AB4587" i="1"/>
  <c r="Z4589" i="1"/>
  <c r="AB4591" i="1"/>
  <c r="Z4593" i="1"/>
  <c r="AB4595" i="1"/>
  <c r="Z4597" i="1"/>
  <c r="AB4599" i="1"/>
  <c r="Z4601" i="1"/>
  <c r="AB4603" i="1"/>
  <c r="Z4605" i="1"/>
  <c r="AB4607" i="1"/>
  <c r="AB4551" i="1"/>
  <c r="AB4578" i="1"/>
  <c r="AB4582" i="1"/>
  <c r="AB4586" i="1"/>
  <c r="AB4590" i="1"/>
  <c r="AB4594" i="1"/>
  <c r="AB4598" i="1"/>
  <c r="AB4602" i="1"/>
  <c r="AB4606" i="1"/>
  <c r="AB4613" i="1"/>
  <c r="AB4620" i="1"/>
  <c r="AB4623" i="1"/>
  <c r="AB4629" i="1"/>
  <c r="AB4636" i="1"/>
  <c r="AB4639" i="1"/>
  <c r="AB4645" i="1"/>
  <c r="AB4652" i="1"/>
  <c r="AB4655" i="1"/>
  <c r="AB4658" i="1"/>
  <c r="AB4661" i="1"/>
  <c r="AB4668" i="1"/>
  <c r="AB4671" i="1"/>
  <c r="Z4553" i="1"/>
  <c r="AB4553" i="1" s="1"/>
  <c r="AB4555" i="1"/>
  <c r="M4556" i="1"/>
  <c r="AB4556" i="1" s="1"/>
  <c r="S4558" i="1"/>
  <c r="AB4558" i="1" s="1"/>
  <c r="P4563" i="1"/>
  <c r="AB4563" i="1" s="1"/>
  <c r="V4565" i="1"/>
  <c r="AB4565" i="1" s="1"/>
  <c r="M4568" i="1"/>
  <c r="AB4568" i="1" s="1"/>
  <c r="AB4570" i="1"/>
  <c r="S4570" i="1"/>
  <c r="AB4571" i="1"/>
  <c r="Z4573" i="1"/>
  <c r="AB4573" i="1" s="1"/>
  <c r="M4576" i="1"/>
  <c r="AB4576" i="1" s="1"/>
  <c r="AB4577" i="1"/>
  <c r="M4580" i="1"/>
  <c r="AB4580" i="1" s="1"/>
  <c r="AB4581" i="1"/>
  <c r="M4584" i="1"/>
  <c r="AB4584" i="1" s="1"/>
  <c r="AB4585" i="1"/>
  <c r="M4588" i="1"/>
  <c r="AB4588" i="1" s="1"/>
  <c r="AB4589" i="1"/>
  <c r="M4592" i="1"/>
  <c r="AB4592" i="1" s="1"/>
  <c r="AB4593" i="1"/>
  <c r="M4596" i="1"/>
  <c r="AB4596" i="1" s="1"/>
  <c r="AB4597" i="1"/>
  <c r="M4600" i="1"/>
  <c r="AB4600" i="1" s="1"/>
  <c r="AB4601" i="1"/>
  <c r="M4604" i="1"/>
  <c r="AB4604" i="1" s="1"/>
  <c r="AB4605" i="1"/>
  <c r="M4608" i="1"/>
  <c r="AB4608" i="1" s="1"/>
  <c r="AB4609" i="1"/>
  <c r="AB4616" i="1"/>
  <c r="AB4622" i="1"/>
  <c r="AB4625" i="1"/>
  <c r="AB4632" i="1"/>
  <c r="AB4638" i="1"/>
  <c r="AB4641" i="1"/>
  <c r="AB4648" i="1"/>
  <c r="AB4654" i="1"/>
  <c r="AB4657" i="1"/>
  <c r="AB4664" i="1"/>
  <c r="AB4670" i="1"/>
  <c r="P4675" i="1"/>
  <c r="V4677" i="1"/>
  <c r="AB4677" i="1" s="1"/>
  <c r="Z4681" i="1"/>
  <c r="AB4681" i="1" s="1"/>
  <c r="M4684" i="1"/>
  <c r="AB4684" i="1" s="1"/>
  <c r="S4686" i="1"/>
  <c r="AB4686" i="1" s="1"/>
  <c r="AB4692" i="1"/>
  <c r="AB4762" i="1"/>
  <c r="AB4785" i="1"/>
  <c r="Z4673" i="1"/>
  <c r="AB4675" i="1"/>
  <c r="M4676" i="1"/>
  <c r="AB4676" i="1" s="1"/>
  <c r="S4678" i="1"/>
  <c r="AB4678" i="1" s="1"/>
  <c r="P4683" i="1"/>
  <c r="AB4683" i="1" s="1"/>
  <c r="V4685" i="1"/>
  <c r="AB4685" i="1" s="1"/>
  <c r="P4688" i="1"/>
  <c r="AB4688" i="1" s="1"/>
  <c r="Z4690" i="1"/>
  <c r="M4693" i="1"/>
  <c r="AB4693" i="1" s="1"/>
  <c r="V4694" i="1"/>
  <c r="AB4694" i="1" s="1"/>
  <c r="AB4698" i="1"/>
  <c r="M4701" i="1"/>
  <c r="AB4701" i="1" s="1"/>
  <c r="V4702" i="1"/>
  <c r="AB4703" i="1"/>
  <c r="S4703" i="1"/>
  <c r="P4704" i="1"/>
  <c r="AB4704" i="1" s="1"/>
  <c r="Z4706" i="1"/>
  <c r="AB4714" i="1"/>
  <c r="M4717" i="1"/>
  <c r="AB4717" i="1" s="1"/>
  <c r="V4718" i="1"/>
  <c r="AB4719" i="1"/>
  <c r="S4719" i="1"/>
  <c r="P4720" i="1"/>
  <c r="AB4720" i="1" s="1"/>
  <c r="Z4722" i="1"/>
  <c r="AB4730" i="1"/>
  <c r="M4733" i="1"/>
  <c r="AB4733" i="1" s="1"/>
  <c r="V4734" i="1"/>
  <c r="P4745" i="1"/>
  <c r="AB4763" i="1"/>
  <c r="AB4767" i="1"/>
  <c r="AB4771" i="1"/>
  <c r="V4673" i="1"/>
  <c r="AB4673" i="1" s="1"/>
  <c r="Z4677" i="1"/>
  <c r="AB4679" i="1"/>
  <c r="M4680" i="1"/>
  <c r="AB4680" i="1" s="1"/>
  <c r="S4682" i="1"/>
  <c r="AB4682" i="1" s="1"/>
  <c r="M4689" i="1"/>
  <c r="AB4689" i="1" s="1"/>
  <c r="V4690" i="1"/>
  <c r="AB4690" i="1" s="1"/>
  <c r="S4695" i="1"/>
  <c r="AB4695" i="1" s="1"/>
  <c r="AB4696" i="1"/>
  <c r="AB4702" i="1"/>
  <c r="M4705" i="1"/>
  <c r="AB4705" i="1" s="1"/>
  <c r="V4706" i="1"/>
  <c r="AB4706" i="1" s="1"/>
  <c r="S4707" i="1"/>
  <c r="AB4707" i="1" s="1"/>
  <c r="P4708" i="1"/>
  <c r="AB4708" i="1" s="1"/>
  <c r="Z4710" i="1"/>
  <c r="AB4710" i="1" s="1"/>
  <c r="AB4712" i="1"/>
  <c r="AB4718" i="1"/>
  <c r="M4721" i="1"/>
  <c r="AB4721" i="1" s="1"/>
  <c r="V4722" i="1"/>
  <c r="AB4722" i="1" s="1"/>
  <c r="S4723" i="1"/>
  <c r="AB4723" i="1" s="1"/>
  <c r="P4724" i="1"/>
  <c r="AB4724" i="1" s="1"/>
  <c r="Z4726" i="1"/>
  <c r="AB4726" i="1" s="1"/>
  <c r="AB4728" i="1"/>
  <c r="AB4738" i="1"/>
  <c r="AB4743" i="1"/>
  <c r="AB4745" i="1"/>
  <c r="AB4747" i="1"/>
  <c r="M4750" i="1"/>
  <c r="AB4750" i="1" s="1"/>
  <c r="AB4783" i="1"/>
  <c r="AB4768" i="1"/>
  <c r="AB4770" i="1"/>
  <c r="AB4777" i="1"/>
  <c r="AB4784" i="1"/>
  <c r="AB4818" i="1"/>
  <c r="S4735" i="1"/>
  <c r="AB4735" i="1" s="1"/>
  <c r="P4740" i="1"/>
  <c r="AB4740" i="1" s="1"/>
  <c r="V4742" i="1"/>
  <c r="AB4742" i="1" s="1"/>
  <c r="Z4746" i="1"/>
  <c r="AB4748" i="1"/>
  <c r="M4749" i="1"/>
  <c r="AB4749" i="1" s="1"/>
  <c r="S4751" i="1"/>
  <c r="AB4751" i="1" s="1"/>
  <c r="P4756" i="1"/>
  <c r="AB4756" i="1" s="1"/>
  <c r="V4758" i="1"/>
  <c r="AB4758" i="1" s="1"/>
  <c r="V4759" i="1"/>
  <c r="AB4759" i="1" s="1"/>
  <c r="AB4764" i="1"/>
  <c r="S4764" i="1"/>
  <c r="AB4765" i="1"/>
  <c r="AB4772" i="1"/>
  <c r="AB4774" i="1"/>
  <c r="AB4781" i="1"/>
  <c r="AB4786" i="1"/>
  <c r="AB4810" i="1"/>
  <c r="Z4734" i="1"/>
  <c r="AB4734" i="1" s="1"/>
  <c r="AB4736" i="1"/>
  <c r="M4737" i="1"/>
  <c r="AB4737" i="1" s="1"/>
  <c r="S4739" i="1"/>
  <c r="AB4739" i="1" s="1"/>
  <c r="P4744" i="1"/>
  <c r="AB4744" i="1" s="1"/>
  <c r="V4746" i="1"/>
  <c r="AB4746" i="1" s="1"/>
  <c r="Z4750" i="1"/>
  <c r="AB4752" i="1"/>
  <c r="M4753" i="1"/>
  <c r="AB4753" i="1" s="1"/>
  <c r="S4755" i="1"/>
  <c r="AB4755" i="1" s="1"/>
  <c r="AB4760" i="1"/>
  <c r="S4760" i="1"/>
  <c r="AB4761" i="1"/>
  <c r="AB4769" i="1"/>
  <c r="AB4776" i="1"/>
  <c r="AB4778" i="1"/>
  <c r="AB4830" i="1"/>
  <c r="AB4846" i="1"/>
  <c r="AB4862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5" i="1"/>
  <c r="AB4793" i="1"/>
  <c r="AB4801" i="1"/>
  <c r="AB4809" i="1"/>
  <c r="AB4817" i="1"/>
  <c r="AB4892" i="1"/>
  <c r="AB4896" i="1"/>
  <c r="P4787" i="1"/>
  <c r="AB4787" i="1" s="1"/>
  <c r="M4788" i="1"/>
  <c r="AB4788" i="1" s="1"/>
  <c r="V4789" i="1"/>
  <c r="AB4789" i="1" s="1"/>
  <c r="S4790" i="1"/>
  <c r="AB4790" i="1" s="1"/>
  <c r="AB4791" i="1"/>
  <c r="P4795" i="1"/>
  <c r="AB4795" i="1" s="1"/>
  <c r="M4796" i="1"/>
  <c r="AB4796" i="1" s="1"/>
  <c r="V4797" i="1"/>
  <c r="AB4797" i="1" s="1"/>
  <c r="S4798" i="1"/>
  <c r="AB4798" i="1" s="1"/>
  <c r="AB4799" i="1"/>
  <c r="P4803" i="1"/>
  <c r="AB4803" i="1" s="1"/>
  <c r="M4804" i="1"/>
  <c r="AB4804" i="1" s="1"/>
  <c r="V4805" i="1"/>
  <c r="AB4805" i="1" s="1"/>
  <c r="S4806" i="1"/>
  <c r="AB4806" i="1" s="1"/>
  <c r="AB4807" i="1"/>
  <c r="P4811" i="1"/>
  <c r="AB4811" i="1" s="1"/>
  <c r="M4812" i="1"/>
  <c r="AB4812" i="1" s="1"/>
  <c r="V4813" i="1"/>
  <c r="AB4813" i="1" s="1"/>
  <c r="S4814" i="1"/>
  <c r="AB4814" i="1" s="1"/>
  <c r="AB4815" i="1"/>
  <c r="P4819" i="1"/>
  <c r="AB4819" i="1" s="1"/>
  <c r="M4820" i="1"/>
  <c r="AB4820" i="1" s="1"/>
  <c r="V4821" i="1"/>
  <c r="AB4821" i="1" s="1"/>
  <c r="AB4824" i="1"/>
  <c r="AB4828" i="1"/>
  <c r="AB4832" i="1"/>
  <c r="AB4836" i="1"/>
  <c r="AB4840" i="1"/>
  <c r="AB4844" i="1"/>
  <c r="AB4848" i="1"/>
  <c r="AB4852" i="1"/>
  <c r="AB4856" i="1"/>
  <c r="AB4860" i="1"/>
  <c r="V4863" i="1"/>
  <c r="AB4863" i="1" s="1"/>
  <c r="AB4864" i="1"/>
  <c r="V4867" i="1"/>
  <c r="AB4867" i="1" s="1"/>
  <c r="AB4868" i="1"/>
  <c r="V4872" i="1"/>
  <c r="AB4908" i="1"/>
  <c r="M4870" i="1"/>
  <c r="AB4870" i="1" s="1"/>
  <c r="S4872" i="1"/>
  <c r="AB4872" i="1" s="1"/>
  <c r="AB4881" i="1"/>
  <c r="AB4883" i="1"/>
  <c r="AB4890" i="1"/>
  <c r="AB4897" i="1"/>
  <c r="AB4899" i="1"/>
  <c r="AB4906" i="1"/>
  <c r="AB4916" i="1"/>
  <c r="AB4873" i="1"/>
  <c r="AB4878" i="1"/>
  <c r="AB4885" i="1"/>
  <c r="AB4887" i="1"/>
  <c r="AB4894" i="1"/>
  <c r="AB4901" i="1"/>
  <c r="AB4903" i="1"/>
  <c r="AB4910" i="1"/>
  <c r="P4869" i="1"/>
  <c r="AB4869" i="1" s="1"/>
  <c r="V4871" i="1"/>
  <c r="AB4871" i="1" s="1"/>
  <c r="M4875" i="1"/>
  <c r="AB4875" i="1" s="1"/>
  <c r="V4876" i="1"/>
  <c r="AB4876" i="1" s="1"/>
  <c r="AB4882" i="1"/>
  <c r="AB4889" i="1"/>
  <c r="AB4891" i="1"/>
  <c r="AB4898" i="1"/>
  <c r="AB4905" i="1"/>
  <c r="AB4907" i="1"/>
  <c r="M4950" i="1"/>
  <c r="AB4950" i="1" s="1"/>
  <c r="AB4959" i="1"/>
  <c r="V4963" i="1"/>
  <c r="AB4915" i="1"/>
  <c r="AB4923" i="1"/>
  <c r="AB4954" i="1"/>
  <c r="AB4956" i="1"/>
  <c r="P4961" i="1"/>
  <c r="M4966" i="1"/>
  <c r="S4912" i="1"/>
  <c r="AB4912" i="1" s="1"/>
  <c r="AB4913" i="1"/>
  <c r="P4917" i="1"/>
  <c r="AB4917" i="1" s="1"/>
  <c r="M4918" i="1"/>
  <c r="AB4918" i="1" s="1"/>
  <c r="V4919" i="1"/>
  <c r="AB4919" i="1" s="1"/>
  <c r="S4920" i="1"/>
  <c r="AB4920" i="1" s="1"/>
  <c r="AB4921" i="1"/>
  <c r="P4925" i="1"/>
  <c r="AB4925" i="1" s="1"/>
  <c r="M4926" i="1"/>
  <c r="AB4926" i="1" s="1"/>
  <c r="Z4927" i="1"/>
  <c r="AB4927" i="1" s="1"/>
  <c r="S4928" i="1"/>
  <c r="AB4928" i="1" s="1"/>
  <c r="P4929" i="1"/>
  <c r="AB4929" i="1" s="1"/>
  <c r="M4930" i="1"/>
  <c r="AB4930" i="1" s="1"/>
  <c r="Z4931" i="1"/>
  <c r="AB4931" i="1" s="1"/>
  <c r="S4932" i="1"/>
  <c r="AB4932" i="1" s="1"/>
  <c r="P4933" i="1"/>
  <c r="AB4933" i="1" s="1"/>
  <c r="M4934" i="1"/>
  <c r="AB4934" i="1" s="1"/>
  <c r="Z4935" i="1"/>
  <c r="AB4935" i="1" s="1"/>
  <c r="S4936" i="1"/>
  <c r="AB4936" i="1" s="1"/>
  <c r="P4937" i="1"/>
  <c r="AB4937" i="1" s="1"/>
  <c r="M4938" i="1"/>
  <c r="AB4938" i="1" s="1"/>
  <c r="Z4939" i="1"/>
  <c r="AB4939" i="1" s="1"/>
  <c r="S4940" i="1"/>
  <c r="AB4940" i="1" s="1"/>
  <c r="P4941" i="1"/>
  <c r="AB4941" i="1" s="1"/>
  <c r="M4942" i="1"/>
  <c r="AB4942" i="1" s="1"/>
  <c r="Z4943" i="1"/>
  <c r="AB4943" i="1" s="1"/>
  <c r="S4944" i="1"/>
  <c r="AB4944" i="1" s="1"/>
  <c r="P4945" i="1"/>
  <c r="AB4945" i="1" s="1"/>
  <c r="M4946" i="1"/>
  <c r="AB4946" i="1" s="1"/>
  <c r="Z4947" i="1"/>
  <c r="AB4947" i="1" s="1"/>
  <c r="AB4949" i="1"/>
  <c r="Z4951" i="1"/>
  <c r="AB4951" i="1" s="1"/>
  <c r="AB4953" i="1"/>
  <c r="Z4958" i="1"/>
  <c r="M4961" i="1"/>
  <c r="AB4961" i="1" s="1"/>
  <c r="S4963" i="1"/>
  <c r="AB4963" i="1" s="1"/>
  <c r="P4968" i="1"/>
  <c r="V4970" i="1"/>
  <c r="AB4970" i="1" s="1"/>
  <c r="V4971" i="1"/>
  <c r="AB4971" i="1" s="1"/>
  <c r="AB4976" i="1"/>
  <c r="S4976" i="1"/>
  <c r="AB4977" i="1"/>
  <c r="V4958" i="1"/>
  <c r="AB4958" i="1" s="1"/>
  <c r="Z4962" i="1"/>
  <c r="AB4964" i="1"/>
  <c r="M4965" i="1"/>
  <c r="AB4965" i="1" s="1"/>
  <c r="S4967" i="1"/>
  <c r="AB4967" i="1" s="1"/>
  <c r="AB4972" i="1"/>
  <c r="S4972" i="1"/>
  <c r="P4977" i="1"/>
  <c r="Z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S4955" i="1"/>
  <c r="AB4955" i="1" s="1"/>
  <c r="P4960" i="1"/>
  <c r="AB4960" i="1" s="1"/>
  <c r="V4962" i="1"/>
  <c r="AB4962" i="1" s="1"/>
  <c r="Z4966" i="1"/>
  <c r="AB4966" i="1" s="1"/>
  <c r="AB4968" i="1"/>
  <c r="M4969" i="1"/>
  <c r="AB4969" i="1" s="1"/>
  <c r="P4973" i="1"/>
  <c r="AB4973" i="1" s="1"/>
  <c r="Z4975" i="1"/>
  <c r="AB4975" i="1" s="1"/>
  <c r="M4978" i="1"/>
  <c r="AB4978" i="1" s="1"/>
  <c r="V4979" i="1"/>
  <c r="AB497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<sst xmlns="http://schemas.openxmlformats.org/spreadsheetml/2006/main" count="33" uniqueCount="20">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</sst>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000000"/>
    <numFmt numFmtId="165" formatCode="00000000000"/>
    <numFmt numFmtId="166" formatCode="mm/yyyy"/>
    <numFmt numFmtId="167" formatCode="d/m/yyyy"/>
  </numFmts>
  <fonts count="5" x14ac:knownFonts="1"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10.%20outubro%202023/OLINDA/13.2%20PCF%20em%20Excel-OLINDA%201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45200</v>
          </cell>
          <cell r="J12">
            <v>133.72</v>
          </cell>
          <cell r="L12">
            <v>198.92099056603701</v>
          </cell>
          <cell r="M12">
            <v>1.33</v>
          </cell>
          <cell r="O12">
            <v>1.77</v>
          </cell>
          <cell r="R12">
            <v>135.6503448275862</v>
          </cell>
          <cell r="S12">
            <v>79.8</v>
          </cell>
          <cell r="U12">
            <v>59.82</v>
          </cell>
          <cell r="X12" t="str">
            <v>SALARIO FAMILIA</v>
          </cell>
          <cell r="Y12">
            <v>77.569999999999993</v>
          </cell>
          <cell r="AB12" t="str">
            <v>AUXILIO CRECHE DEVIDO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45200</v>
          </cell>
          <cell r="J13">
            <v>126.72</v>
          </cell>
          <cell r="L13">
            <v>198.92099056603701</v>
          </cell>
          <cell r="M13">
            <v>1.32</v>
          </cell>
          <cell r="O13">
            <v>1.77</v>
          </cell>
          <cell r="R13">
            <v>127.45034482758621</v>
          </cell>
          <cell r="S13">
            <v>79.2</v>
          </cell>
          <cell r="U13">
            <v>59.82</v>
          </cell>
          <cell r="X13" t="str">
            <v>SALARIO FAMILIA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45200</v>
          </cell>
          <cell r="J14">
            <v>693.04</v>
          </cell>
          <cell r="L14">
            <v>198.92099056603701</v>
          </cell>
          <cell r="M14">
            <v>5.91</v>
          </cell>
          <cell r="O14">
            <v>16.47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45200</v>
          </cell>
          <cell r="J15">
            <v>188.86</v>
          </cell>
          <cell r="L15">
            <v>198.92099056603701</v>
          </cell>
          <cell r="M15">
            <v>1.33</v>
          </cell>
          <cell r="O15">
            <v>1.77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45200</v>
          </cell>
          <cell r="J16">
            <v>753.92</v>
          </cell>
          <cell r="L16">
            <v>198.92099056603701</v>
          </cell>
          <cell r="M16">
            <v>8</v>
          </cell>
          <cell r="O16">
            <v>16.47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45200</v>
          </cell>
          <cell r="J17">
            <v>149.07</v>
          </cell>
          <cell r="L17">
            <v>198.92099056603701</v>
          </cell>
          <cell r="M17">
            <v>1.33</v>
          </cell>
          <cell r="O17">
            <v>1.77</v>
          </cell>
          <cell r="R17">
            <v>135.6503448275862</v>
          </cell>
          <cell r="S17">
            <v>79.8</v>
          </cell>
          <cell r="Y17">
            <v>77.569999999999993</v>
          </cell>
          <cell r="AB17" t="str">
            <v>AUXILIO CRECHE DEVIDO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45200</v>
          </cell>
          <cell r="J18">
            <v>143.28</v>
          </cell>
          <cell r="L18">
            <v>198.92099056603701</v>
          </cell>
          <cell r="M18">
            <v>1.33</v>
          </cell>
          <cell r="O18">
            <v>1.77</v>
          </cell>
          <cell r="R18">
            <v>135.6503448275862</v>
          </cell>
          <cell r="S18">
            <v>79.8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45200</v>
          </cell>
          <cell r="J19">
            <v>141.01</v>
          </cell>
          <cell r="L19">
            <v>198.92099056603701</v>
          </cell>
          <cell r="M19">
            <v>1.32</v>
          </cell>
          <cell r="O19">
            <v>1.77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45200</v>
          </cell>
          <cell r="J20">
            <v>215.14</v>
          </cell>
          <cell r="L20">
            <v>198.92099056603701</v>
          </cell>
          <cell r="M20">
            <v>1.99</v>
          </cell>
          <cell r="O20">
            <v>2.5</v>
          </cell>
          <cell r="R20">
            <v>168.45034482758621</v>
          </cell>
          <cell r="S20">
            <v>119.64</v>
          </cell>
        </row>
        <row r="21">
          <cell r="C21" t="str">
            <v>UPA OLINDA - C.G 001/2022</v>
          </cell>
          <cell r="E21" t="str">
            <v>ALTA VALERIA CAVALCANTE DE LIMA</v>
          </cell>
          <cell r="F21" t="str">
            <v>4 - Assistência Odontológica</v>
          </cell>
          <cell r="G21" t="str">
            <v>3224-15</v>
          </cell>
          <cell r="H21">
            <v>45200</v>
          </cell>
          <cell r="J21">
            <v>185.98</v>
          </cell>
          <cell r="L21">
            <v>198.92099056603701</v>
          </cell>
          <cell r="M21">
            <v>1.56</v>
          </cell>
          <cell r="O21">
            <v>1.77</v>
          </cell>
          <cell r="R21">
            <v>127.45034482758621</v>
          </cell>
          <cell r="S21">
            <v>93.75</v>
          </cell>
        </row>
        <row r="22">
          <cell r="C22" t="str">
            <v>UPA OLINDA - C.G 001/2022</v>
          </cell>
          <cell r="E22" t="str">
            <v>ALVANY VIEIRA DAS NEVES</v>
          </cell>
          <cell r="F22" t="str">
            <v>3 - Administrativo</v>
          </cell>
          <cell r="G22" t="str">
            <v>5174-10</v>
          </cell>
          <cell r="H22">
            <v>45200</v>
          </cell>
          <cell r="J22">
            <v>141.01</v>
          </cell>
          <cell r="L22">
            <v>198.92099056603701</v>
          </cell>
          <cell r="M22">
            <v>1.32</v>
          </cell>
          <cell r="O22">
            <v>1.77</v>
          </cell>
          <cell r="R22">
            <v>127.45034482758621</v>
          </cell>
          <cell r="S22">
            <v>79.2</v>
          </cell>
        </row>
        <row r="23">
          <cell r="C23" t="str">
            <v>UPA OLINDA - C.G 001/2022</v>
          </cell>
          <cell r="E23" t="str">
            <v>ALYSSON BATISTA TAVARES DA SILVA</v>
          </cell>
          <cell r="F23" t="str">
            <v>2 - Outros Profissionais da Saúde</v>
          </cell>
          <cell r="G23" t="str">
            <v>3222-05</v>
          </cell>
          <cell r="H23">
            <v>45200</v>
          </cell>
          <cell r="J23">
            <v>148.11000000000001</v>
          </cell>
          <cell r="L23">
            <v>198.92099056603701</v>
          </cell>
          <cell r="M23">
            <v>1.33</v>
          </cell>
          <cell r="O23">
            <v>1.77</v>
          </cell>
          <cell r="U23">
            <v>179.46</v>
          </cell>
          <cell r="X23" t="str">
            <v>SALARIO FAMILIA</v>
          </cell>
          <cell r="Y23">
            <v>77.569999999999993</v>
          </cell>
          <cell r="AB23" t="str">
            <v>AUXILIO CRECHE DEVIDO</v>
          </cell>
        </row>
        <row r="24">
          <cell r="C24" t="str">
            <v>UPA OLINDA - C.G 001/2022</v>
          </cell>
          <cell r="E24" t="str">
            <v>AMANDA DE LIMA FERREIRA</v>
          </cell>
          <cell r="F24" t="str">
            <v>2 - Outros Profissionais da Saúde</v>
          </cell>
          <cell r="G24" t="str">
            <v>2236-05</v>
          </cell>
          <cell r="H24">
            <v>45200</v>
          </cell>
          <cell r="J24">
            <v>223.68</v>
          </cell>
          <cell r="L24">
            <v>198.92099056603701</v>
          </cell>
          <cell r="M24">
            <v>1.99</v>
          </cell>
          <cell r="O24">
            <v>2.5</v>
          </cell>
          <cell r="X24" t="str">
            <v>SALARIO FAMILIA</v>
          </cell>
        </row>
        <row r="25">
          <cell r="C25" t="str">
            <v>UPA OLINDA - C.G 001/2022</v>
          </cell>
          <cell r="E25" t="str">
            <v>ANA CAROLINA SOARES DE ALBUQUERQUE</v>
          </cell>
          <cell r="F25" t="str">
            <v>2 - Outros Profissionais da Saúde</v>
          </cell>
          <cell r="G25" t="str">
            <v>3222-05</v>
          </cell>
          <cell r="H25">
            <v>45200</v>
          </cell>
          <cell r="J25">
            <v>143.44</v>
          </cell>
          <cell r="L25">
            <v>198.92099056603701</v>
          </cell>
          <cell r="M25">
            <v>1.33</v>
          </cell>
          <cell r="O25">
            <v>1.77</v>
          </cell>
        </row>
        <row r="26">
          <cell r="C26" t="str">
            <v>UPA OLINDA - C.G 001/2022</v>
          </cell>
          <cell r="E26" t="str">
            <v>ANA CECILIA SILVA DA CUNHA</v>
          </cell>
          <cell r="F26" t="str">
            <v>1 - Médico</v>
          </cell>
          <cell r="G26" t="str">
            <v>2251-25</v>
          </cell>
          <cell r="H26">
            <v>45200</v>
          </cell>
          <cell r="J26">
            <v>661.12</v>
          </cell>
          <cell r="L26">
            <v>198.92099056603701</v>
          </cell>
          <cell r="M26">
            <v>8</v>
          </cell>
          <cell r="O26">
            <v>2.5</v>
          </cell>
        </row>
        <row r="27">
          <cell r="C27" t="str">
            <v>UPA OLINDA - C.G 001/2022</v>
          </cell>
          <cell r="E27" t="str">
            <v>ANA PAULA CLEMENTINO DA SILVA</v>
          </cell>
          <cell r="F27" t="str">
            <v>2 - Outros Profissionais da Saúde</v>
          </cell>
          <cell r="G27" t="str">
            <v>3222-05</v>
          </cell>
          <cell r="H27">
            <v>45200</v>
          </cell>
          <cell r="O27">
            <v>1.77</v>
          </cell>
        </row>
        <row r="28">
          <cell r="C28" t="str">
            <v>UPA OLINDA - C.G 001/2022</v>
          </cell>
          <cell r="E28" t="str">
            <v>ANA PAULA GONÇALVES VITORINO MONTE</v>
          </cell>
          <cell r="F28" t="str">
            <v>1 - Médico</v>
          </cell>
          <cell r="G28" t="str">
            <v>3222-05</v>
          </cell>
          <cell r="H28">
            <v>45200</v>
          </cell>
          <cell r="J28">
            <v>341.12</v>
          </cell>
          <cell r="L28">
            <v>198.92099056603701</v>
          </cell>
          <cell r="M28">
            <v>4</v>
          </cell>
          <cell r="O28">
            <v>16.47</v>
          </cell>
        </row>
        <row r="29">
          <cell r="C29" t="str">
            <v>UPA OLINDA - C.G 001/2022</v>
          </cell>
          <cell r="E29" t="str">
            <v>ANDERSON ANDRÉ DE AGUIAR SANTANA</v>
          </cell>
          <cell r="F29" t="str">
            <v>2 - Outros Profissionais da Saúde</v>
          </cell>
          <cell r="G29" t="str">
            <v>2236-05</v>
          </cell>
          <cell r="H29">
            <v>45200</v>
          </cell>
          <cell r="J29">
            <v>166.01</v>
          </cell>
          <cell r="L29">
            <v>198.92099056603701</v>
          </cell>
          <cell r="M29">
            <v>1.32</v>
          </cell>
          <cell r="O29">
            <v>2.5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45200</v>
          </cell>
          <cell r="K30">
            <v>1249.3499999999999</v>
          </cell>
          <cell r="L30">
            <v>198.92099056603701</v>
          </cell>
          <cell r="M30">
            <v>1.33</v>
          </cell>
          <cell r="O30">
            <v>0</v>
          </cell>
          <cell r="U30">
            <v>1.99</v>
          </cell>
          <cell r="X30" t="str">
            <v>SALARIO FAMILIA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45200</v>
          </cell>
          <cell r="J31">
            <v>714.03</v>
          </cell>
          <cell r="L31">
            <v>198.92099056603701</v>
          </cell>
          <cell r="M31">
            <v>8</v>
          </cell>
          <cell r="O31">
            <v>16.47</v>
          </cell>
          <cell r="X31" t="str">
            <v>SALARIO FAMILIA</v>
          </cell>
        </row>
        <row r="32">
          <cell r="C32" t="str">
            <v>UPA OLINDA - C.G 001/2022</v>
          </cell>
          <cell r="E32" t="str">
            <v>ANDREA MARIA GOMES MARINHO</v>
          </cell>
          <cell r="F32" t="str">
            <v>2 - Outros Profissionais da Saúde</v>
          </cell>
          <cell r="G32" t="str">
            <v>2516-05</v>
          </cell>
          <cell r="H32">
            <v>45200</v>
          </cell>
          <cell r="J32">
            <v>271.22000000000003</v>
          </cell>
          <cell r="L32">
            <v>198.92099056603701</v>
          </cell>
          <cell r="M32">
            <v>2.19</v>
          </cell>
          <cell r="O32">
            <v>1.77</v>
          </cell>
        </row>
        <row r="33">
          <cell r="C33" t="str">
            <v>UPA OLINDA - C.G 001/2022</v>
          </cell>
          <cell r="E33" t="str">
            <v>ANDREZA KARLA DA SILVA CAVALCANTI</v>
          </cell>
          <cell r="F33" t="str">
            <v>2 - Outros Profissionais da Saúde</v>
          </cell>
          <cell r="G33" t="str">
            <v>3222-05</v>
          </cell>
          <cell r="H33">
            <v>45200</v>
          </cell>
          <cell r="J33">
            <v>140.94999999999999</v>
          </cell>
          <cell r="L33">
            <v>198.92099056603701</v>
          </cell>
          <cell r="M33">
            <v>1.33</v>
          </cell>
          <cell r="O33">
            <v>1.77</v>
          </cell>
        </row>
        <row r="34">
          <cell r="C34" t="str">
            <v>UPA OLINDA - C.G 001/2022</v>
          </cell>
          <cell r="E34" t="str">
            <v>ANTONIO CARLOS SALES CARDEAL JUNIOR</v>
          </cell>
          <cell r="F34" t="str">
            <v>2 - Outros Profissionais da Saúde</v>
          </cell>
          <cell r="G34" t="str">
            <v>2235-05</v>
          </cell>
          <cell r="H34">
            <v>45200</v>
          </cell>
          <cell r="J34">
            <v>232.46</v>
          </cell>
          <cell r="L34">
            <v>198.92099056603701</v>
          </cell>
          <cell r="M34">
            <v>2.04</v>
          </cell>
          <cell r="O34">
            <v>2.5</v>
          </cell>
        </row>
        <row r="35">
          <cell r="C35" t="str">
            <v>UPA OLINDA - C.G 001/2022</v>
          </cell>
          <cell r="E35" t="str">
            <v>ARLINDA TAVEIRA DO NASCIMENTO FELIX</v>
          </cell>
          <cell r="F35" t="str">
            <v>2 - Outros Profissionais da Saúde</v>
          </cell>
          <cell r="G35" t="str">
            <v>5135-05</v>
          </cell>
          <cell r="H35">
            <v>45200</v>
          </cell>
          <cell r="J35">
            <v>126.73</v>
          </cell>
          <cell r="L35">
            <v>198.92099056603701</v>
          </cell>
          <cell r="M35">
            <v>1.32</v>
          </cell>
          <cell r="O35">
            <v>1.77</v>
          </cell>
          <cell r="R35">
            <v>250.45034482758621</v>
          </cell>
          <cell r="S35">
            <v>79.2</v>
          </cell>
        </row>
        <row r="36">
          <cell r="C36" t="str">
            <v>UPA OLINDA - C.G 001/2022</v>
          </cell>
          <cell r="E36" t="str">
            <v>ARNAUD ALBUQUERQUE DO REGO</v>
          </cell>
          <cell r="F36" t="str">
            <v>3 - Administrativo</v>
          </cell>
          <cell r="G36" t="str">
            <v>4110-10</v>
          </cell>
          <cell r="H36">
            <v>45200</v>
          </cell>
          <cell r="J36">
            <v>137.6</v>
          </cell>
          <cell r="L36">
            <v>198.92099056603701</v>
          </cell>
          <cell r="M36">
            <v>1.32</v>
          </cell>
          <cell r="O36">
            <v>1.77</v>
          </cell>
          <cell r="R36">
            <v>217.25034482758622</v>
          </cell>
          <cell r="S36">
            <v>79.2</v>
          </cell>
        </row>
        <row r="37">
          <cell r="C37" t="str">
            <v>UPA OLINDA - C.G 001/2022</v>
          </cell>
          <cell r="E37" t="str">
            <v>BERNARDO DA SILVA</v>
          </cell>
          <cell r="F37" t="str">
            <v>2 - Outros Profissionais da Saúde</v>
          </cell>
          <cell r="G37" t="str">
            <v>3222-05</v>
          </cell>
          <cell r="H37">
            <v>45200</v>
          </cell>
          <cell r="J37">
            <v>127.53</v>
          </cell>
          <cell r="L37">
            <v>198.92099056603701</v>
          </cell>
          <cell r="M37">
            <v>1.33</v>
          </cell>
          <cell r="O37">
            <v>1.77</v>
          </cell>
          <cell r="R37">
            <v>135.6503448275862</v>
          </cell>
          <cell r="S37">
            <v>79.8</v>
          </cell>
        </row>
        <row r="38">
          <cell r="C38" t="str">
            <v>UPA OLINDA - C.G 001/2022</v>
          </cell>
          <cell r="E38" t="str">
            <v>BRENDA LETICIA BEZERRA DE OLIVEIRA</v>
          </cell>
          <cell r="F38" t="str">
            <v>2 - Outros Profissionais da Saúde</v>
          </cell>
          <cell r="G38" t="str">
            <v>5152-10</v>
          </cell>
          <cell r="H38">
            <v>45200</v>
          </cell>
          <cell r="K38">
            <v>90.08</v>
          </cell>
          <cell r="L38">
            <v>198.92099056603701</v>
          </cell>
          <cell r="M38">
            <v>1.32</v>
          </cell>
          <cell r="O38">
            <v>2.5</v>
          </cell>
          <cell r="R38">
            <v>70.050344827586201</v>
          </cell>
          <cell r="S38">
            <v>79.2</v>
          </cell>
        </row>
        <row r="39">
          <cell r="C39" t="str">
            <v>UPA OLINDA - C.G 001/2022</v>
          </cell>
          <cell r="E39" t="str">
            <v>BRITA NIKA SUAREZ ARTEAGA</v>
          </cell>
          <cell r="F39" t="str">
            <v>1 - Médico</v>
          </cell>
          <cell r="G39" t="str">
            <v>2251-24</v>
          </cell>
          <cell r="H39">
            <v>45200</v>
          </cell>
          <cell r="J39">
            <v>703.45</v>
          </cell>
          <cell r="L39">
            <v>198.92099056603701</v>
          </cell>
          <cell r="M39">
            <v>8</v>
          </cell>
          <cell r="O39">
            <v>16.47</v>
          </cell>
        </row>
        <row r="40">
          <cell r="C40" t="str">
            <v>UPA OLINDA - C.G 001/2022</v>
          </cell>
          <cell r="E40" t="str">
            <v>CAIO JOSÉ LIMA FERREIRA DA SILVA</v>
          </cell>
          <cell r="F40" t="str">
            <v>3 - Administrativo</v>
          </cell>
          <cell r="G40" t="str">
            <v>4221-05</v>
          </cell>
          <cell r="H40">
            <v>45200</v>
          </cell>
          <cell r="K40">
            <v>206.59</v>
          </cell>
          <cell r="L40">
            <v>198.92099056603701</v>
          </cell>
          <cell r="M40">
            <v>1.32</v>
          </cell>
          <cell r="O40">
            <v>0</v>
          </cell>
          <cell r="R40">
            <v>266.85034482758618</v>
          </cell>
          <cell r="S40">
            <v>79.2</v>
          </cell>
        </row>
        <row r="41">
          <cell r="C41" t="str">
            <v>UPA OLINDA - C.G 001/2022</v>
          </cell>
          <cell r="E41" t="str">
            <v>CAMILA DE SOUZA XAVIER</v>
          </cell>
          <cell r="F41" t="str">
            <v>1 - Médico</v>
          </cell>
          <cell r="G41" t="str">
            <v>2251-25</v>
          </cell>
          <cell r="H41">
            <v>45200</v>
          </cell>
          <cell r="J41">
            <v>383.44</v>
          </cell>
          <cell r="L41">
            <v>198.92099056603701</v>
          </cell>
          <cell r="M41">
            <v>4</v>
          </cell>
          <cell r="O41">
            <v>16.47</v>
          </cell>
        </row>
        <row r="42">
          <cell r="C42" t="str">
            <v>UPA OLINDA - C.G 001/2022</v>
          </cell>
          <cell r="E42" t="str">
            <v>CAROLINE DE VASCONCELOS AZEVEDO</v>
          </cell>
          <cell r="F42" t="str">
            <v>2 - Outros Profissionais da Saúde</v>
          </cell>
          <cell r="G42" t="str">
            <v>3222-05</v>
          </cell>
          <cell r="H42">
            <v>45200</v>
          </cell>
          <cell r="O42">
            <v>1.77</v>
          </cell>
        </row>
        <row r="43">
          <cell r="C43" t="str">
            <v>UPA OLINDA - C.G 001/2022</v>
          </cell>
          <cell r="E43" t="str">
            <v>CELIA GOMES DE MELO</v>
          </cell>
          <cell r="F43" t="str">
            <v>2 - Outros Profissionais da Saúde</v>
          </cell>
          <cell r="G43" t="str">
            <v>3226-05</v>
          </cell>
          <cell r="H43">
            <v>45200</v>
          </cell>
          <cell r="J43">
            <v>126.73</v>
          </cell>
          <cell r="L43">
            <v>198.92099056603701</v>
          </cell>
          <cell r="M43">
            <v>1.32</v>
          </cell>
          <cell r="O43">
            <v>1.77</v>
          </cell>
          <cell r="R43">
            <v>183.6503448275862</v>
          </cell>
          <cell r="S43">
            <v>79.2</v>
          </cell>
        </row>
        <row r="44">
          <cell r="C44" t="str">
            <v>UPA OLINDA - C.G 001/2022</v>
          </cell>
          <cell r="E44" t="str">
            <v>CICERO JOSE DOS SANTOS</v>
          </cell>
          <cell r="F44" t="str">
            <v>2 - Outros Profissionais da Saúde</v>
          </cell>
          <cell r="G44" t="str">
            <v>7664-20</v>
          </cell>
          <cell r="H44">
            <v>45200</v>
          </cell>
          <cell r="J44">
            <v>147.84</v>
          </cell>
          <cell r="L44">
            <v>198.92099056603701</v>
          </cell>
          <cell r="M44">
            <v>1.32</v>
          </cell>
          <cell r="O44">
            <v>1.77</v>
          </cell>
        </row>
        <row r="45">
          <cell r="C45" t="str">
            <v>UPA OLINDA - C.G 001/2022</v>
          </cell>
          <cell r="E45" t="str">
            <v>CLARICE FREITAS VILAR</v>
          </cell>
          <cell r="F45" t="str">
            <v>1 - Médico</v>
          </cell>
          <cell r="G45" t="str">
            <v>2251-25</v>
          </cell>
          <cell r="H45">
            <v>45200</v>
          </cell>
          <cell r="J45">
            <v>301.32</v>
          </cell>
          <cell r="L45">
            <v>198.92099056603701</v>
          </cell>
          <cell r="M45">
            <v>4</v>
          </cell>
          <cell r="O45">
            <v>16.47</v>
          </cell>
        </row>
        <row r="46">
          <cell r="C46" t="str">
            <v>UPA OLINDA - C.G 001/2022</v>
          </cell>
          <cell r="E46" t="str">
            <v>CLAUDEMIR ALVES DE FREITAS</v>
          </cell>
          <cell r="F46" t="str">
            <v>3 - Administrativo</v>
          </cell>
          <cell r="G46" t="str">
            <v>7823-20</v>
          </cell>
          <cell r="H46">
            <v>45200</v>
          </cell>
          <cell r="J46">
            <v>178.92</v>
          </cell>
          <cell r="L46">
            <v>198.92099056603701</v>
          </cell>
          <cell r="M46">
            <v>1.74</v>
          </cell>
          <cell r="O46">
            <v>1.77</v>
          </cell>
        </row>
        <row r="47">
          <cell r="C47" t="str">
            <v>UPA OLINDA - C.G 001/2022</v>
          </cell>
          <cell r="E47" t="str">
            <v>CLAUDIO LUIS DE MOURA</v>
          </cell>
          <cell r="F47" t="str">
            <v>2 - Outros Profissionais da Saúde</v>
          </cell>
          <cell r="G47" t="str">
            <v>7664-20</v>
          </cell>
          <cell r="H47">
            <v>45200</v>
          </cell>
          <cell r="J47">
            <v>160.93</v>
          </cell>
          <cell r="L47">
            <v>198.92099056603701</v>
          </cell>
          <cell r="M47">
            <v>1.32</v>
          </cell>
          <cell r="O47">
            <v>1.77</v>
          </cell>
        </row>
        <row r="48">
          <cell r="C48" t="str">
            <v>UPA OLINDA - C.G 001/2022</v>
          </cell>
          <cell r="E48" t="str">
            <v>CLAUDJANE SOBRAL DOS SANTOS</v>
          </cell>
          <cell r="F48" t="str">
            <v>2 - Outros Profissionais da Saúde</v>
          </cell>
          <cell r="G48" t="str">
            <v>3222-05</v>
          </cell>
          <cell r="H48">
            <v>45200</v>
          </cell>
          <cell r="J48">
            <v>142.88</v>
          </cell>
          <cell r="L48">
            <v>198.92099056603701</v>
          </cell>
          <cell r="M48">
            <v>1.33</v>
          </cell>
          <cell r="O48">
            <v>1.77</v>
          </cell>
          <cell r="R48">
            <v>135.6503448275862</v>
          </cell>
          <cell r="S48">
            <v>79.8</v>
          </cell>
        </row>
        <row r="49">
          <cell r="C49" t="str">
            <v>UPA OLINDA - C.G 001/2022</v>
          </cell>
          <cell r="E49" t="str">
            <v xml:space="preserve">CRISTIANA VALERIA DA SILVA SINFRONIO </v>
          </cell>
          <cell r="F49" t="str">
            <v>2 - Outros Profissionais da Saúde</v>
          </cell>
          <cell r="G49" t="str">
            <v>3222-05</v>
          </cell>
          <cell r="H49">
            <v>45200</v>
          </cell>
          <cell r="J49">
            <v>134.9</v>
          </cell>
          <cell r="L49">
            <v>198.92099056603701</v>
          </cell>
          <cell r="M49">
            <v>1.33</v>
          </cell>
          <cell r="O49">
            <v>1.77</v>
          </cell>
        </row>
        <row r="50">
          <cell r="C50" t="str">
            <v>UPA OLINDA - C.G 001/2022</v>
          </cell>
          <cell r="E50" t="str">
            <v>CRISTIANE APRIGIO DE ASSUNCAO</v>
          </cell>
          <cell r="F50" t="str">
            <v>2 - Outros Profissionais da Saúde</v>
          </cell>
          <cell r="G50" t="str">
            <v>3222-05</v>
          </cell>
          <cell r="H50">
            <v>45200</v>
          </cell>
          <cell r="J50">
            <v>186.58</v>
          </cell>
          <cell r="L50">
            <v>198.92099056603701</v>
          </cell>
          <cell r="M50">
            <v>1.33</v>
          </cell>
          <cell r="O50">
            <v>1.77</v>
          </cell>
        </row>
        <row r="51">
          <cell r="C51" t="str">
            <v>UPA OLINDA - C.G 001/2022</v>
          </cell>
          <cell r="E51" t="str">
            <v>CRISTIANO BATISTA LOPES</v>
          </cell>
          <cell r="F51" t="str">
            <v>2 - Outros Profissionais da Saúde</v>
          </cell>
          <cell r="G51" t="str">
            <v>5151-10</v>
          </cell>
          <cell r="H51">
            <v>45200</v>
          </cell>
          <cell r="J51">
            <v>126.73</v>
          </cell>
          <cell r="L51">
            <v>198.92099056603701</v>
          </cell>
          <cell r="M51">
            <v>1.32</v>
          </cell>
          <cell r="O51">
            <v>1.77</v>
          </cell>
          <cell r="U51">
            <v>59.82</v>
          </cell>
          <cell r="X51" t="str">
            <v>SALARIO FAMILIA</v>
          </cell>
        </row>
        <row r="52">
          <cell r="C52" t="str">
            <v>UPA OLINDA - C.G 001/2022</v>
          </cell>
          <cell r="E52" t="str">
            <v>CRISTIANO VITOR DA SILVA</v>
          </cell>
          <cell r="F52" t="str">
            <v>2 - Outros Profissionais da Saúde</v>
          </cell>
          <cell r="G52" t="str">
            <v>3222-05</v>
          </cell>
          <cell r="H52">
            <v>45200</v>
          </cell>
          <cell r="J52">
            <v>127.53</v>
          </cell>
          <cell r="L52">
            <v>198.92099056603701</v>
          </cell>
          <cell r="M52">
            <v>1.33</v>
          </cell>
          <cell r="O52">
            <v>1.77</v>
          </cell>
          <cell r="X52" t="str">
            <v>SALARIO FAMILIA</v>
          </cell>
        </row>
        <row r="53">
          <cell r="C53" t="str">
            <v>UPA OLINDA - C.G 001/2022</v>
          </cell>
          <cell r="E53" t="str">
            <v>CRISTINA FLOR DA SILVA FELIPE</v>
          </cell>
          <cell r="F53" t="str">
            <v>2 - Outros Profissionais da Saúde</v>
          </cell>
          <cell r="G53" t="str">
            <v>3222-05</v>
          </cell>
          <cell r="H53">
            <v>45200</v>
          </cell>
          <cell r="J53">
            <v>127.53</v>
          </cell>
          <cell r="L53">
            <v>198.92099056603701</v>
          </cell>
          <cell r="M53">
            <v>1.33</v>
          </cell>
          <cell r="O53">
            <v>1.77</v>
          </cell>
          <cell r="R53">
            <v>127.45034482758621</v>
          </cell>
          <cell r="S53">
            <v>79.8</v>
          </cell>
        </row>
        <row r="54">
          <cell r="C54" t="str">
            <v>UPA OLINDA - C.G 001/2022</v>
          </cell>
          <cell r="E54" t="str">
            <v>DAGMAR GOMES DE ARAUJO</v>
          </cell>
          <cell r="F54" t="str">
            <v>2 - Outros Profissionais da Saúde</v>
          </cell>
          <cell r="G54" t="str">
            <v>3222-05</v>
          </cell>
          <cell r="H54">
            <v>45200</v>
          </cell>
          <cell r="J54">
            <v>127.53</v>
          </cell>
          <cell r="L54">
            <v>198.92099056603701</v>
          </cell>
          <cell r="M54">
            <v>1.33</v>
          </cell>
          <cell r="O54">
            <v>1.77</v>
          </cell>
          <cell r="U54">
            <v>59.82</v>
          </cell>
          <cell r="X54" t="str">
            <v>SALARIO FAMILIA</v>
          </cell>
        </row>
        <row r="55">
          <cell r="C55" t="str">
            <v>UPA OLINDA - C.G 001/2022</v>
          </cell>
          <cell r="E55" t="str">
            <v>DALETE SOPHIA GUEDES DOS SANTOS</v>
          </cell>
          <cell r="F55" t="str">
            <v>2 - Outros Profissionais da Saúde</v>
          </cell>
          <cell r="G55" t="str">
            <v>2235-05</v>
          </cell>
          <cell r="H55">
            <v>45200</v>
          </cell>
          <cell r="J55">
            <v>203.35</v>
          </cell>
          <cell r="L55">
            <v>198.92099056603701</v>
          </cell>
          <cell r="M55">
            <v>2.04</v>
          </cell>
          <cell r="O55">
            <v>2.5</v>
          </cell>
          <cell r="R55">
            <v>94.650344827586196</v>
          </cell>
          <cell r="S55">
            <v>122.12</v>
          </cell>
          <cell r="X55" t="str">
            <v>SALARIO FAMILIA</v>
          </cell>
        </row>
        <row r="56">
          <cell r="C56" t="str">
            <v>UPA OLINDA - C.G 001/2022</v>
          </cell>
          <cell r="E56" t="str">
            <v>DANIEL RAMOS DE OLIVEIRA</v>
          </cell>
          <cell r="F56" t="str">
            <v>3 - Administrativo</v>
          </cell>
          <cell r="G56" t="str">
            <v>7823-20</v>
          </cell>
          <cell r="H56">
            <v>45200</v>
          </cell>
          <cell r="J56">
            <v>160.11000000000001</v>
          </cell>
          <cell r="L56">
            <v>198.92099056603701</v>
          </cell>
          <cell r="M56">
            <v>1.74</v>
          </cell>
          <cell r="O56">
            <v>1.77</v>
          </cell>
          <cell r="R56">
            <v>250.45034482758621</v>
          </cell>
          <cell r="S56">
            <v>104.24</v>
          </cell>
        </row>
        <row r="57">
          <cell r="C57" t="str">
            <v>UPA OLINDA - C.G 001/2022</v>
          </cell>
          <cell r="E57" t="str">
            <v>DANIELA SALLES DA SILVA</v>
          </cell>
          <cell r="F57" t="str">
            <v>2 - Outros Profissionais da Saúde</v>
          </cell>
          <cell r="G57" t="str">
            <v>3251-05</v>
          </cell>
          <cell r="H57">
            <v>45200</v>
          </cell>
          <cell r="J57">
            <v>141.01</v>
          </cell>
          <cell r="L57">
            <v>198.92099056603701</v>
          </cell>
          <cell r="M57">
            <v>1.32</v>
          </cell>
          <cell r="O57">
            <v>1.77</v>
          </cell>
        </row>
        <row r="58">
          <cell r="C58" t="str">
            <v>UPA OLINDA - C.G 001/2022</v>
          </cell>
          <cell r="E58" t="str">
            <v>DANIELE MARIA DA SILVA</v>
          </cell>
          <cell r="F58" t="str">
            <v>3 - Administrativo</v>
          </cell>
          <cell r="G58" t="str">
            <v>4221-05</v>
          </cell>
          <cell r="H58">
            <v>45200</v>
          </cell>
          <cell r="J58">
            <v>126.72</v>
          </cell>
          <cell r="L58">
            <v>198.92099056603701</v>
          </cell>
          <cell r="M58">
            <v>1.32</v>
          </cell>
          <cell r="O58">
            <v>1.77</v>
          </cell>
          <cell r="R58">
            <v>127.45034482758621</v>
          </cell>
          <cell r="S58">
            <v>79.2</v>
          </cell>
          <cell r="U58">
            <v>59.82</v>
          </cell>
          <cell r="X58" t="str">
            <v>SALARIO FAMILIA</v>
          </cell>
        </row>
        <row r="59">
          <cell r="C59" t="str">
            <v>UPA OLINDA - C.G 001/2022</v>
          </cell>
          <cell r="E59" t="str">
            <v xml:space="preserve">DANIELLE COSTA DA SILVA </v>
          </cell>
          <cell r="F59" t="str">
            <v>2 - Outros Profissionais da Saúde</v>
          </cell>
          <cell r="G59" t="str">
            <v>2235-05</v>
          </cell>
          <cell r="H59">
            <v>45200</v>
          </cell>
          <cell r="J59">
            <v>202.52</v>
          </cell>
          <cell r="L59">
            <v>198.92099056603701</v>
          </cell>
          <cell r="M59">
            <v>2.04</v>
          </cell>
          <cell r="O59">
            <v>2.5</v>
          </cell>
          <cell r="X59" t="str">
            <v>SALARIO FAMILIA</v>
          </cell>
          <cell r="Y59">
            <v>120.26</v>
          </cell>
          <cell r="AB59" t="str">
            <v>AUXILIO CRECHE ENFERMEIROS</v>
          </cell>
        </row>
        <row r="60">
          <cell r="C60" t="str">
            <v>UPA OLINDA - C.G 001/2022</v>
          </cell>
          <cell r="E60" t="str">
            <v>DANIELLY SANTOS RAMOS DE BARROS</v>
          </cell>
          <cell r="F60" t="str">
            <v>2 - Outros Profissionais da Saúde</v>
          </cell>
          <cell r="G60" t="str">
            <v>2235-05</v>
          </cell>
          <cell r="H60">
            <v>45200</v>
          </cell>
          <cell r="J60">
            <v>227.26</v>
          </cell>
          <cell r="L60">
            <v>198.92099056603701</v>
          </cell>
          <cell r="M60">
            <v>2.04</v>
          </cell>
          <cell r="O60">
            <v>2.5</v>
          </cell>
          <cell r="Y60">
            <v>103.28</v>
          </cell>
          <cell r="AB60" t="str">
            <v>AUXILIO CRECHE ENFERMEIROS</v>
          </cell>
        </row>
        <row r="61">
          <cell r="C61" t="str">
            <v>UPA OLINDA - C.G 001/2022</v>
          </cell>
          <cell r="E61" t="str">
            <v>DANTON MARTINS FILHO</v>
          </cell>
          <cell r="F61" t="str">
            <v>1 - Médico</v>
          </cell>
          <cell r="G61" t="str">
            <v>2252-70</v>
          </cell>
          <cell r="H61">
            <v>45200</v>
          </cell>
          <cell r="J61">
            <v>383.44</v>
          </cell>
          <cell r="L61">
            <v>198.92099056603701</v>
          </cell>
          <cell r="M61">
            <v>4</v>
          </cell>
          <cell r="O61">
            <v>16.47</v>
          </cell>
        </row>
        <row r="62">
          <cell r="C62" t="str">
            <v>UPA OLINDA - C.G 001/2022</v>
          </cell>
          <cell r="E62" t="str">
            <v>DAVID WELLINGTON MARQUES DA SILVA</v>
          </cell>
          <cell r="F62" t="str">
            <v>3 - Administrativo</v>
          </cell>
          <cell r="G62" t="str">
            <v>4110-10</v>
          </cell>
          <cell r="H62">
            <v>45200</v>
          </cell>
          <cell r="J62">
            <v>12.4</v>
          </cell>
          <cell r="O62">
            <v>1.77</v>
          </cell>
          <cell r="R62">
            <v>168.83</v>
          </cell>
          <cell r="S62">
            <v>37.200000000000003</v>
          </cell>
        </row>
        <row r="63">
          <cell r="C63" t="str">
            <v>UPA OLINDA - C.G 001/2022</v>
          </cell>
          <cell r="E63" t="str">
            <v>DAYANA SILVA DE VASCONCELOS SOUZA</v>
          </cell>
          <cell r="F63" t="str">
            <v>2 - Outros Profissionais da Saúde</v>
          </cell>
          <cell r="G63" t="str">
            <v>2516-05</v>
          </cell>
          <cell r="H63">
            <v>45200</v>
          </cell>
          <cell r="J63">
            <v>249.09</v>
          </cell>
          <cell r="L63">
            <v>198.92099056603701</v>
          </cell>
          <cell r="M63">
            <v>2.19</v>
          </cell>
          <cell r="O63">
            <v>1.77</v>
          </cell>
        </row>
        <row r="64">
          <cell r="C64" t="str">
            <v>UPA OLINDA - C.G 001/2022</v>
          </cell>
          <cell r="E64" t="str">
            <v>DAYANE SILVA QUEIROZ CAVALCANTI DE OLIVEIRA</v>
          </cell>
          <cell r="F64" t="str">
            <v>2 - Outros Profissionais da Saúde</v>
          </cell>
          <cell r="G64" t="str">
            <v>2234-05</v>
          </cell>
          <cell r="H64">
            <v>45200</v>
          </cell>
          <cell r="J64">
            <v>480.46</v>
          </cell>
          <cell r="L64">
            <v>198.92099056603701</v>
          </cell>
          <cell r="M64">
            <v>3.74</v>
          </cell>
          <cell r="O64">
            <v>1.77</v>
          </cell>
        </row>
        <row r="65">
          <cell r="C65" t="str">
            <v>UPA OLINDA - C.G 001/2022</v>
          </cell>
          <cell r="E65" t="str">
            <v>DEBORA COUTINHO PEREIRA</v>
          </cell>
          <cell r="F65" t="str">
            <v>1 - Médico</v>
          </cell>
          <cell r="G65" t="str">
            <v>2251-25</v>
          </cell>
          <cell r="H65">
            <v>45200</v>
          </cell>
          <cell r="J65">
            <v>981.12</v>
          </cell>
          <cell r="L65">
            <v>198.92099056603701</v>
          </cell>
          <cell r="M65">
            <v>12</v>
          </cell>
          <cell r="O65">
            <v>16.47</v>
          </cell>
        </row>
        <row r="66">
          <cell r="C66" t="str">
            <v>UPA OLINDA - C.G 001/2022</v>
          </cell>
          <cell r="E66" t="str">
            <v>DIOGENES HENRIQUE DOS SANTOS</v>
          </cell>
          <cell r="F66" t="str">
            <v>2 - Outros Profissionais da Saúde</v>
          </cell>
          <cell r="G66" t="str">
            <v>5151-10</v>
          </cell>
          <cell r="H66">
            <v>45200</v>
          </cell>
          <cell r="J66">
            <v>141.01</v>
          </cell>
          <cell r="L66">
            <v>198.92099056603701</v>
          </cell>
          <cell r="M66">
            <v>1.32</v>
          </cell>
          <cell r="O66">
            <v>1.77</v>
          </cell>
        </row>
        <row r="67">
          <cell r="C67" t="str">
            <v>UPA OLINDA - C.G 001/2022</v>
          </cell>
          <cell r="E67" t="str">
            <v>DRIELI GESSICA DA SILVA PRAD</v>
          </cell>
          <cell r="F67" t="str">
            <v>2 - Outros Profissionais da Saúde</v>
          </cell>
          <cell r="G67" t="str">
            <v>3222-05</v>
          </cell>
          <cell r="H67">
            <v>45200</v>
          </cell>
          <cell r="J67">
            <v>127.52</v>
          </cell>
          <cell r="L67">
            <v>198.92099056603701</v>
          </cell>
          <cell r="M67">
            <v>1.33</v>
          </cell>
          <cell r="O67">
            <v>1.77</v>
          </cell>
          <cell r="R67">
            <v>188.95034482758621</v>
          </cell>
          <cell r="S67">
            <v>79.8</v>
          </cell>
        </row>
        <row r="68">
          <cell r="C68" t="str">
            <v>UPA OLINDA - C.G 001/2022</v>
          </cell>
          <cell r="E68" t="str">
            <v>EDGAR DE BARROS LOBO JUNIOR</v>
          </cell>
          <cell r="F68" t="str">
            <v>1 - Médico</v>
          </cell>
          <cell r="G68" t="str">
            <v>2252-70</v>
          </cell>
          <cell r="H68">
            <v>45200</v>
          </cell>
          <cell r="J68">
            <v>341.13</v>
          </cell>
          <cell r="L68">
            <v>198.92099056603701</v>
          </cell>
          <cell r="M68">
            <v>4</v>
          </cell>
          <cell r="O68">
            <v>1.77</v>
          </cell>
        </row>
        <row r="69">
          <cell r="C69" t="str">
            <v>UPA OLINDA - C.G 001/2022</v>
          </cell>
          <cell r="E69" t="str">
            <v>EDGAR DE OLIVEIRA NETO</v>
          </cell>
          <cell r="F69" t="str">
            <v>2 - Outros Profissionais da Saúde</v>
          </cell>
          <cell r="G69" t="str">
            <v>5151-10</v>
          </cell>
          <cell r="H69">
            <v>45200</v>
          </cell>
          <cell r="J69">
            <v>126.73</v>
          </cell>
          <cell r="L69">
            <v>198.92099056603701</v>
          </cell>
          <cell r="M69">
            <v>1.32</v>
          </cell>
          <cell r="O69">
            <v>16.47</v>
          </cell>
          <cell r="R69">
            <v>250.45034482758621</v>
          </cell>
          <cell r="S69">
            <v>79.2</v>
          </cell>
          <cell r="U69">
            <v>59.82</v>
          </cell>
          <cell r="X69" t="str">
            <v>SALARIO FAMILIA</v>
          </cell>
        </row>
        <row r="70">
          <cell r="C70" t="str">
            <v>UPA OLINDA - C.G 001/2022</v>
          </cell>
          <cell r="E70" t="str">
            <v>EDILSON BERNARDO DA SILVA</v>
          </cell>
          <cell r="F70" t="str">
            <v>2 - Outros Profissionais da Saúde</v>
          </cell>
          <cell r="G70" t="str">
            <v>2235-05</v>
          </cell>
          <cell r="H70">
            <v>45200</v>
          </cell>
          <cell r="J70">
            <v>245.51</v>
          </cell>
          <cell r="L70">
            <v>198.92099056603701</v>
          </cell>
          <cell r="M70">
            <v>2.04</v>
          </cell>
          <cell r="O70">
            <v>16.47</v>
          </cell>
          <cell r="X70" t="str">
            <v>SALARIO FAMILIA</v>
          </cell>
        </row>
        <row r="71">
          <cell r="C71" t="str">
            <v>UPA OLINDA - C.G 001/2022</v>
          </cell>
          <cell r="E71" t="str">
            <v>EDIVANIA MARIA DA SILVA BELARMINO</v>
          </cell>
          <cell r="F71" t="str">
            <v>2 - Outros Profissionais da Saúde</v>
          </cell>
          <cell r="G71" t="str">
            <v>3222-05</v>
          </cell>
          <cell r="H71">
            <v>45200</v>
          </cell>
          <cell r="J71">
            <v>127.52</v>
          </cell>
          <cell r="L71">
            <v>198.92099056603701</v>
          </cell>
          <cell r="M71">
            <v>1.33</v>
          </cell>
          <cell r="O71">
            <v>1.77</v>
          </cell>
          <cell r="X71" t="str">
            <v>SALARIO FAMILIA</v>
          </cell>
        </row>
        <row r="72">
          <cell r="C72" t="str">
            <v>UPA OLINDA - C.G 001/2022</v>
          </cell>
          <cell r="E72" t="str">
            <v>EDIVANICE LIBERALINO DE SOUZA</v>
          </cell>
          <cell r="F72" t="str">
            <v>2 - Outros Profissionais da Saúde</v>
          </cell>
          <cell r="G72" t="str">
            <v>3222-05</v>
          </cell>
          <cell r="H72">
            <v>45200</v>
          </cell>
          <cell r="O72">
            <v>1.77</v>
          </cell>
          <cell r="X72" t="str">
            <v>SALARIO FAMILIA</v>
          </cell>
        </row>
        <row r="73">
          <cell r="C73" t="str">
            <v>UPA OLINDA - C.G 001/2022</v>
          </cell>
          <cell r="E73" t="str">
            <v>EDJANE MARIA DOS SANTOS SILVA</v>
          </cell>
          <cell r="F73" t="str">
            <v>2 - Outros Profissionais da Saúde</v>
          </cell>
          <cell r="G73" t="str">
            <v>3222-05</v>
          </cell>
          <cell r="H73">
            <v>45200</v>
          </cell>
          <cell r="J73">
            <v>140.94999999999999</v>
          </cell>
          <cell r="L73">
            <v>198.92099056603701</v>
          </cell>
          <cell r="M73">
            <v>1.33</v>
          </cell>
          <cell r="O73">
            <v>1.77</v>
          </cell>
          <cell r="R73">
            <v>250.45034482758621</v>
          </cell>
          <cell r="S73">
            <v>79.8</v>
          </cell>
          <cell r="X73" t="str">
            <v>SALARIO FAMILIA</v>
          </cell>
        </row>
        <row r="74">
          <cell r="C74" t="str">
            <v>UPA OLINDA - C.G 001/2022</v>
          </cell>
          <cell r="E74" t="str">
            <v xml:space="preserve">EDUARDA CRISTINA ARAUJO DA SILVA </v>
          </cell>
          <cell r="F74" t="str">
            <v>2 - Outros Profissionais da Saúde</v>
          </cell>
          <cell r="G74" t="str">
            <v>3222-05</v>
          </cell>
          <cell r="H74">
            <v>45200</v>
          </cell>
          <cell r="J74">
            <v>182.5</v>
          </cell>
          <cell r="L74">
            <v>198.92099056603701</v>
          </cell>
          <cell r="M74">
            <v>1.33</v>
          </cell>
          <cell r="O74">
            <v>1.77</v>
          </cell>
          <cell r="X74" t="str">
            <v>SALARIO FAMILIA</v>
          </cell>
        </row>
        <row r="75">
          <cell r="C75" t="str">
            <v>UPA OLINDA - C.G 001/2022</v>
          </cell>
          <cell r="E75" t="str">
            <v>ELEONORA DE LIMA BATISTA CAVALCANTI</v>
          </cell>
          <cell r="F75" t="str">
            <v>2 - Outros Profissionais da Saúde</v>
          </cell>
          <cell r="G75" t="str">
            <v>3226-05</v>
          </cell>
          <cell r="H75">
            <v>45200</v>
          </cell>
          <cell r="J75">
            <v>116.16</v>
          </cell>
          <cell r="L75">
            <v>198.92099056603701</v>
          </cell>
          <cell r="M75">
            <v>1.32</v>
          </cell>
          <cell r="O75">
            <v>0</v>
          </cell>
          <cell r="X75" t="str">
            <v>SALARIO FAMILIA</v>
          </cell>
        </row>
        <row r="76">
          <cell r="C76" t="str">
            <v>UPA OLINDA - C.G 001/2022</v>
          </cell>
          <cell r="E76" t="str">
            <v>ELIANE CABRAL DA SILVA</v>
          </cell>
          <cell r="F76" t="str">
            <v>3 - Administrativo</v>
          </cell>
          <cell r="G76">
            <v>410105</v>
          </cell>
          <cell r="H76">
            <v>45200</v>
          </cell>
          <cell r="J76">
            <v>280</v>
          </cell>
          <cell r="L76">
            <v>198.92099056603701</v>
          </cell>
          <cell r="M76">
            <v>3.5</v>
          </cell>
          <cell r="O76">
            <v>1.77</v>
          </cell>
        </row>
        <row r="77">
          <cell r="C77" t="str">
            <v>UPA OLINDA - C.G 001/2022</v>
          </cell>
          <cell r="E77" t="str">
            <v>ELIANE SILVA DOS SANTOS</v>
          </cell>
          <cell r="F77" t="str">
            <v>2 - Outros Profissionais da Saúde</v>
          </cell>
          <cell r="G77" t="str">
            <v>3222-05</v>
          </cell>
          <cell r="H77">
            <v>45200</v>
          </cell>
          <cell r="J77">
            <v>127.52</v>
          </cell>
          <cell r="L77">
            <v>198.92099056603701</v>
          </cell>
          <cell r="M77">
            <v>1.33</v>
          </cell>
          <cell r="O77">
            <v>1.77</v>
          </cell>
          <cell r="R77">
            <v>314.85034482758618</v>
          </cell>
          <cell r="S77">
            <v>79.8</v>
          </cell>
          <cell r="U77">
            <v>59.82</v>
          </cell>
          <cell r="X77" t="str">
            <v>SALARIO FAMILIA</v>
          </cell>
        </row>
        <row r="78">
          <cell r="C78" t="str">
            <v>UPA OLINDA - C.G 001/2022</v>
          </cell>
          <cell r="E78" t="str">
            <v>ELINE MONIQUE SILVA DO NASCIMENTO</v>
          </cell>
          <cell r="F78" t="str">
            <v>2 - Outros Profissionais da Saúde</v>
          </cell>
          <cell r="G78" t="str">
            <v>3222-05</v>
          </cell>
          <cell r="H78">
            <v>45200</v>
          </cell>
          <cell r="J78">
            <v>142.87</v>
          </cell>
          <cell r="L78">
            <v>198.92099056603701</v>
          </cell>
          <cell r="M78">
            <v>1.33</v>
          </cell>
          <cell r="O78">
            <v>1.77</v>
          </cell>
          <cell r="R78">
            <v>183.6503448275862</v>
          </cell>
          <cell r="S78">
            <v>79.8</v>
          </cell>
        </row>
        <row r="79">
          <cell r="C79" t="str">
            <v>UPA OLINDA - C.G 001/2022</v>
          </cell>
          <cell r="E79" t="str">
            <v>ELIS REGINA DA SILVA VILAR DE ARAUJO</v>
          </cell>
          <cell r="F79" t="str">
            <v>2 - Outros Profissionais da Saúde</v>
          </cell>
          <cell r="G79" t="str">
            <v>3222-05</v>
          </cell>
          <cell r="H79">
            <v>45200</v>
          </cell>
          <cell r="J79">
            <v>127.53</v>
          </cell>
          <cell r="L79">
            <v>198.92099056603701</v>
          </cell>
          <cell r="M79">
            <v>1.33</v>
          </cell>
          <cell r="O79">
            <v>1.77</v>
          </cell>
        </row>
        <row r="80">
          <cell r="C80" t="str">
            <v>UPA OLINDA - C.G 001/2022</v>
          </cell>
          <cell r="E80" t="str">
            <v>ELISANGELA DE AGUIAR SANTANA DE LEMOS</v>
          </cell>
          <cell r="F80" t="str">
            <v>2 - Outros Profissionais da Saúde</v>
          </cell>
          <cell r="G80" t="str">
            <v>7664-20</v>
          </cell>
          <cell r="H80">
            <v>45200</v>
          </cell>
          <cell r="J80">
            <v>346</v>
          </cell>
          <cell r="O80">
            <v>10</v>
          </cell>
        </row>
        <row r="81">
          <cell r="C81" t="str">
            <v>UPA OLINDA - C.G 001/2022</v>
          </cell>
          <cell r="E81" t="str">
            <v>ELTON JOSE OLIVEIRA DO NASCIMENTO</v>
          </cell>
          <cell r="F81" t="str">
            <v>2 - Outros Profissionais da Saúde</v>
          </cell>
          <cell r="G81" t="str">
            <v>2235-05</v>
          </cell>
          <cell r="H81">
            <v>45200</v>
          </cell>
          <cell r="O81">
            <v>16.47</v>
          </cell>
        </row>
        <row r="82">
          <cell r="C82" t="str">
            <v>UPA OLINDA - C.G 001/2022</v>
          </cell>
          <cell r="E82" t="str">
            <v xml:space="preserve">ELZA MARIA DA SILVA CORREIA </v>
          </cell>
          <cell r="F82" t="str">
            <v>2 - Outros Profissionais da Saúde</v>
          </cell>
          <cell r="G82" t="str">
            <v>3222-05</v>
          </cell>
          <cell r="H82">
            <v>45200</v>
          </cell>
          <cell r="J82">
            <v>127.53</v>
          </cell>
          <cell r="L82">
            <v>198.92099056603701</v>
          </cell>
          <cell r="M82">
            <v>1.33</v>
          </cell>
          <cell r="O82">
            <v>1.77</v>
          </cell>
        </row>
        <row r="83">
          <cell r="C83" t="str">
            <v>UPA OLINDA - C.G 001/2022</v>
          </cell>
          <cell r="E83" t="str">
            <v>ERIKA CARLA DE FREITAS CAVALCANTI</v>
          </cell>
          <cell r="F83" t="str">
            <v>1 - Médico</v>
          </cell>
          <cell r="G83" t="str">
            <v>2251-25</v>
          </cell>
          <cell r="H83">
            <v>45200</v>
          </cell>
          <cell r="J83">
            <v>714.03</v>
          </cell>
          <cell r="L83">
            <v>198.92099056603701</v>
          </cell>
          <cell r="M83">
            <v>8</v>
          </cell>
          <cell r="O83">
            <v>16.47</v>
          </cell>
        </row>
        <row r="84">
          <cell r="C84" t="str">
            <v>UPA OLINDA - C.G 001/2022</v>
          </cell>
          <cell r="E84" t="str">
            <v xml:space="preserve">EVALDO FRANÇA DE FARIAS </v>
          </cell>
          <cell r="F84" t="str">
            <v>2 - Outros Profissionais da Saúde</v>
          </cell>
          <cell r="G84" t="str">
            <v>3222-05</v>
          </cell>
          <cell r="H84">
            <v>45200</v>
          </cell>
          <cell r="J84">
            <v>176.25</v>
          </cell>
          <cell r="L84">
            <v>198.92099056603701</v>
          </cell>
          <cell r="M84">
            <v>1.33</v>
          </cell>
          <cell r="O84">
            <v>1.77</v>
          </cell>
        </row>
        <row r="85">
          <cell r="C85" t="str">
            <v>UPA OLINDA - C.G 001/2022</v>
          </cell>
          <cell r="E85" t="str">
            <v>FABIANA GONCALVES DE MORAES</v>
          </cell>
          <cell r="F85" t="str">
            <v>2 - Outros Profissionais da Saúde</v>
          </cell>
          <cell r="G85" t="str">
            <v>3222-05</v>
          </cell>
          <cell r="H85">
            <v>45200</v>
          </cell>
          <cell r="J85">
            <v>146.53</v>
          </cell>
          <cell r="L85">
            <v>198.92099056603701</v>
          </cell>
          <cell r="M85">
            <v>1.33</v>
          </cell>
          <cell r="O85">
            <v>1.77</v>
          </cell>
        </row>
        <row r="86">
          <cell r="C86" t="str">
            <v>UPA OLINDA - C.G 001/2022</v>
          </cell>
          <cell r="E86" t="str">
            <v>FABIANA MARIA DA SILVA</v>
          </cell>
          <cell r="F86" t="str">
            <v>2 - Outros Profissionais da Saúde</v>
          </cell>
          <cell r="G86">
            <v>322415</v>
          </cell>
          <cell r="H86">
            <v>45200</v>
          </cell>
          <cell r="J86">
            <v>192.31</v>
          </cell>
          <cell r="L86">
            <v>198.92099056603701</v>
          </cell>
          <cell r="M86">
            <v>1.56</v>
          </cell>
          <cell r="O86">
            <v>1.77</v>
          </cell>
          <cell r="R86">
            <v>295.45034482758621</v>
          </cell>
          <cell r="S86">
            <v>93.75</v>
          </cell>
          <cell r="U86">
            <v>119.64</v>
          </cell>
          <cell r="X86" t="str">
            <v>SALARIO FAMILIA</v>
          </cell>
          <cell r="Y86">
            <v>77.569999999999993</v>
          </cell>
          <cell r="AB86" t="str">
            <v>AUXILIO CRECHE DEVIDO</v>
          </cell>
        </row>
        <row r="87">
          <cell r="C87" t="str">
            <v>UPA OLINDA - C.G 001/2022</v>
          </cell>
          <cell r="E87" t="str">
            <v xml:space="preserve">FABIO MATOS DE MELO JUNIOR </v>
          </cell>
          <cell r="F87" t="str">
            <v>2 - Outros Profissionais da Saúde</v>
          </cell>
          <cell r="G87" t="str">
            <v>3226-05</v>
          </cell>
          <cell r="H87">
            <v>45200</v>
          </cell>
          <cell r="J87">
            <v>141</v>
          </cell>
          <cell r="L87">
            <v>198.92099056603701</v>
          </cell>
          <cell r="M87">
            <v>1.32</v>
          </cell>
          <cell r="O87">
            <v>1.77</v>
          </cell>
        </row>
        <row r="88">
          <cell r="C88" t="str">
            <v>UPA OLINDA - C.G 001/2022</v>
          </cell>
          <cell r="E88" t="str">
            <v xml:space="preserve">FERNANDA PORTO CARREIRO COELHO </v>
          </cell>
          <cell r="F88" t="str">
            <v>4 - Assistência Odontológica</v>
          </cell>
          <cell r="G88" t="str">
            <v>2232-88</v>
          </cell>
          <cell r="H88">
            <v>45200</v>
          </cell>
          <cell r="J88">
            <v>756.32</v>
          </cell>
          <cell r="L88">
            <v>198.92099056603701</v>
          </cell>
          <cell r="M88">
            <v>5.91</v>
          </cell>
          <cell r="O88">
            <v>16.47</v>
          </cell>
        </row>
        <row r="89">
          <cell r="C89" t="str">
            <v>UPA OLINDA - C.G 001/2022</v>
          </cell>
          <cell r="E89" t="str">
            <v>FLAVIA MARIA DE FREITAS BEZERRA</v>
          </cell>
          <cell r="F89" t="str">
            <v>3 - Administrativo</v>
          </cell>
          <cell r="G89" t="str">
            <v>4221-05</v>
          </cell>
          <cell r="H89">
            <v>45200</v>
          </cell>
          <cell r="J89">
            <v>147.21</v>
          </cell>
          <cell r="L89">
            <v>198.92099056603701</v>
          </cell>
          <cell r="M89">
            <v>1.32</v>
          </cell>
          <cell r="O89">
            <v>1.77</v>
          </cell>
          <cell r="R89">
            <v>127.45034482758621</v>
          </cell>
          <cell r="S89">
            <v>79.2</v>
          </cell>
          <cell r="U89">
            <v>179.46</v>
          </cell>
          <cell r="X89" t="str">
            <v>SALARIO FAMILIA</v>
          </cell>
          <cell r="Y89">
            <v>77.569999999999993</v>
          </cell>
          <cell r="AB89" t="str">
            <v>AUXILIO CRECHE DEVIDO</v>
          </cell>
        </row>
        <row r="90">
          <cell r="C90" t="str">
            <v>UPA OLINDA - C.G 001/2022</v>
          </cell>
          <cell r="E90" t="str">
            <v>FRANCISCA NOBREGA DE FIGUEIREDO</v>
          </cell>
          <cell r="F90" t="str">
            <v>1 - Médico</v>
          </cell>
          <cell r="G90" t="str">
            <v>2251-25</v>
          </cell>
          <cell r="H90">
            <v>45200</v>
          </cell>
          <cell r="J90">
            <v>1340.27</v>
          </cell>
          <cell r="L90">
            <v>198.92099056603701</v>
          </cell>
          <cell r="M90">
            <v>14.67</v>
          </cell>
          <cell r="O90">
            <v>16.47</v>
          </cell>
        </row>
        <row r="91">
          <cell r="C91" t="str">
            <v>UPA OLINDA - C.G 001/2022</v>
          </cell>
          <cell r="E91" t="str">
            <v>FRANCISCA PEREIRA CORREIA</v>
          </cell>
          <cell r="F91" t="str">
            <v>2 - Outros Profissionais da Saúde</v>
          </cell>
          <cell r="G91" t="str">
            <v>2235-05</v>
          </cell>
          <cell r="H91">
            <v>45200</v>
          </cell>
          <cell r="J91">
            <v>126.72</v>
          </cell>
          <cell r="L91">
            <v>198.92099056603701</v>
          </cell>
          <cell r="M91">
            <v>1.32</v>
          </cell>
          <cell r="O91">
            <v>1.77</v>
          </cell>
          <cell r="R91">
            <v>127.45034482758621</v>
          </cell>
          <cell r="S91">
            <v>79.2</v>
          </cell>
        </row>
        <row r="92">
          <cell r="C92" t="str">
            <v>UPA OLINDA - C.G 001/2022</v>
          </cell>
          <cell r="E92" t="str">
            <v>FRANCISCO HERBERT ROCHA CUSTODIO</v>
          </cell>
          <cell r="F92" t="str">
            <v>1 - Médico</v>
          </cell>
          <cell r="G92" t="str">
            <v>2251-25</v>
          </cell>
          <cell r="H92">
            <v>45200</v>
          </cell>
          <cell r="J92">
            <v>394.02</v>
          </cell>
          <cell r="L92">
            <v>198.92099056603701</v>
          </cell>
          <cell r="M92">
            <v>4</v>
          </cell>
          <cell r="O92">
            <v>16.47</v>
          </cell>
        </row>
        <row r="93">
          <cell r="C93" t="str">
            <v>UPA OLINDA - C.G 001/2022</v>
          </cell>
          <cell r="E93" t="str">
            <v>FRANCISCO JOAO ROSSI NETO</v>
          </cell>
          <cell r="F93" t="str">
            <v>1 - Médico</v>
          </cell>
          <cell r="G93" t="str">
            <v>2252-70</v>
          </cell>
          <cell r="H93">
            <v>45200</v>
          </cell>
          <cell r="J93">
            <v>730.48</v>
          </cell>
          <cell r="L93">
            <v>198.92099056603701</v>
          </cell>
          <cell r="M93">
            <v>8</v>
          </cell>
          <cell r="O93">
            <v>16.47</v>
          </cell>
        </row>
        <row r="94">
          <cell r="C94" t="str">
            <v>UPA OLINDA - C.G 001/2022</v>
          </cell>
          <cell r="E94" t="str">
            <v>GABRIEL TRAJANO LACERDA</v>
          </cell>
          <cell r="F94" t="str">
            <v>3 - Administrativo</v>
          </cell>
          <cell r="G94" t="str">
            <v>4110-10</v>
          </cell>
          <cell r="H94">
            <v>45200</v>
          </cell>
          <cell r="J94">
            <v>12.4</v>
          </cell>
          <cell r="O94">
            <v>1.77</v>
          </cell>
          <cell r="R94">
            <v>168.83</v>
          </cell>
          <cell r="S94">
            <v>37.200000000000003</v>
          </cell>
        </row>
        <row r="95">
          <cell r="C95" t="str">
            <v>UPA OLINDA - C.G 001/2022</v>
          </cell>
          <cell r="E95" t="str">
            <v>GABRIELA DE ANDRADE GUEDES MORAIS</v>
          </cell>
          <cell r="F95" t="str">
            <v>2 - Outros Profissionais da Saúde</v>
          </cell>
          <cell r="G95" t="str">
            <v>2212-05</v>
          </cell>
          <cell r="H95">
            <v>45200</v>
          </cell>
          <cell r="J95">
            <v>249.85</v>
          </cell>
          <cell r="L95">
            <v>198.92099056603701</v>
          </cell>
          <cell r="M95">
            <v>2.86</v>
          </cell>
          <cell r="O95">
            <v>16.47</v>
          </cell>
        </row>
        <row r="96">
          <cell r="C96" t="str">
            <v>UPA OLINDA - C.G 001/2022</v>
          </cell>
          <cell r="E96" t="str">
            <v>GABRIELA LAÍS DA SILVA SOUZA</v>
          </cell>
          <cell r="F96" t="str">
            <v>3 - Administrativo</v>
          </cell>
          <cell r="G96" t="str">
            <v>4221-05</v>
          </cell>
          <cell r="H96">
            <v>45200</v>
          </cell>
          <cell r="J96">
            <v>141.94999999999999</v>
          </cell>
          <cell r="L96">
            <v>198.92099056603701</v>
          </cell>
          <cell r="M96">
            <v>1.32</v>
          </cell>
          <cell r="O96">
            <v>1.77</v>
          </cell>
          <cell r="R96">
            <v>314.85034482758618</v>
          </cell>
          <cell r="S96">
            <v>79.2</v>
          </cell>
        </row>
        <row r="97">
          <cell r="C97" t="str">
            <v>UPA OLINDA - C.G 001/2022</v>
          </cell>
          <cell r="E97" t="str">
            <v>GABRIELA VIEIRA CABRAL FIGUEIREDO</v>
          </cell>
          <cell r="F97" t="str">
            <v>1 - Médico</v>
          </cell>
          <cell r="G97" t="str">
            <v>2251-25</v>
          </cell>
          <cell r="H97">
            <v>45200</v>
          </cell>
          <cell r="J97">
            <v>951.44</v>
          </cell>
          <cell r="L97">
            <v>198.92099056603701</v>
          </cell>
          <cell r="M97">
            <v>5.91</v>
          </cell>
          <cell r="O97">
            <v>16.47</v>
          </cell>
        </row>
        <row r="98">
          <cell r="C98" t="str">
            <v>UPA OLINDA - C.G 001/2022</v>
          </cell>
          <cell r="E98" t="str">
            <v>GABRIELLA CINDY CAVALCANTE SANTANA</v>
          </cell>
          <cell r="F98" t="str">
            <v>2 - Outros Profissionais da Saúde</v>
          </cell>
          <cell r="G98" t="str">
            <v>2235-05</v>
          </cell>
          <cell r="H98">
            <v>45200</v>
          </cell>
          <cell r="J98">
            <v>200.15</v>
          </cell>
          <cell r="L98">
            <v>198.92099056603701</v>
          </cell>
          <cell r="M98">
            <v>1.86</v>
          </cell>
          <cell r="O98">
            <v>2.5</v>
          </cell>
        </row>
        <row r="99">
          <cell r="C99" t="str">
            <v>UPA OLINDA - C.G 001/2022</v>
          </cell>
          <cell r="E99" t="str">
            <v>GEDIVALDO LUIZ DOS SANTOS JUNIOR</v>
          </cell>
          <cell r="F99" t="str">
            <v>3 - Administrativo</v>
          </cell>
          <cell r="G99" t="str">
            <v>4221-05</v>
          </cell>
          <cell r="H99">
            <v>45200</v>
          </cell>
          <cell r="O99">
            <v>1.77</v>
          </cell>
        </row>
        <row r="100">
          <cell r="C100" t="str">
            <v>UPA OLINDA - C.G 001/2022</v>
          </cell>
          <cell r="E100" t="str">
            <v>GEMISON LUIZ DOS SANTOS</v>
          </cell>
          <cell r="F100" t="str">
            <v>3 - Administrativo</v>
          </cell>
          <cell r="G100" t="str">
            <v>4221-05</v>
          </cell>
          <cell r="H100">
            <v>45200</v>
          </cell>
          <cell r="J100">
            <v>126.73</v>
          </cell>
          <cell r="L100">
            <v>198.92099056603701</v>
          </cell>
          <cell r="M100">
            <v>1.32</v>
          </cell>
          <cell r="O100">
            <v>1.77</v>
          </cell>
          <cell r="R100">
            <v>127.45034482758621</v>
          </cell>
          <cell r="S100">
            <v>79.2</v>
          </cell>
        </row>
        <row r="101">
          <cell r="C101" t="str">
            <v>UPA OLINDA - C.G 001/2022</v>
          </cell>
          <cell r="E101" t="str">
            <v xml:space="preserve">GESIKA ASSUNCAO DO NASCIMENTO </v>
          </cell>
          <cell r="F101" t="str">
            <v>2 - Outros Profissionais da Saúde</v>
          </cell>
          <cell r="G101" t="str">
            <v>2237-10</v>
          </cell>
          <cell r="H101">
            <v>45200</v>
          </cell>
          <cell r="J101">
            <v>335.9</v>
          </cell>
          <cell r="L101">
            <v>198.92099056603701</v>
          </cell>
          <cell r="M101">
            <v>3.18</v>
          </cell>
          <cell r="O101">
            <v>1.77</v>
          </cell>
        </row>
        <row r="102">
          <cell r="C102" t="str">
            <v>UPA OLINDA - C.G 001/2022</v>
          </cell>
          <cell r="E102" t="str">
            <v>GILCENILDO DA SILVA CARDOSO</v>
          </cell>
          <cell r="F102" t="str">
            <v>2 - Outros Profissionais da Saúde</v>
          </cell>
          <cell r="G102" t="str">
            <v>3222-05</v>
          </cell>
          <cell r="H102">
            <v>45200</v>
          </cell>
          <cell r="J102">
            <v>133.72</v>
          </cell>
          <cell r="L102">
            <v>198.92099056603701</v>
          </cell>
          <cell r="M102">
            <v>1.33</v>
          </cell>
          <cell r="O102">
            <v>1.77</v>
          </cell>
          <cell r="Y102">
            <v>77.569999999999993</v>
          </cell>
          <cell r="AB102" t="str">
            <v>AUXILIO CRECHE DEVIDO</v>
          </cell>
        </row>
        <row r="103">
          <cell r="C103" t="str">
            <v>UPA OLINDA - C.G 001/2022</v>
          </cell>
          <cell r="E103" t="str">
            <v>GLEINE PINHEIRO SANTOS BARROS</v>
          </cell>
          <cell r="F103" t="str">
            <v>3 - Administrativo</v>
          </cell>
          <cell r="G103" t="str">
            <v>5174-10</v>
          </cell>
          <cell r="H103">
            <v>45200</v>
          </cell>
          <cell r="J103">
            <v>501.13</v>
          </cell>
          <cell r="L103">
            <v>198.92099056603701</v>
          </cell>
          <cell r="M103">
            <v>6</v>
          </cell>
          <cell r="O103">
            <v>16.47</v>
          </cell>
          <cell r="U103">
            <v>59.82</v>
          </cell>
          <cell r="X103" t="str">
            <v>SALARIO FAMILIA</v>
          </cell>
        </row>
        <row r="104">
          <cell r="C104" t="str">
            <v>UPA OLINDA - C.G 001/2022</v>
          </cell>
          <cell r="E104" t="str">
            <v>GLEYCE ANDRADE DO NASCIMENTO</v>
          </cell>
          <cell r="F104" t="str">
            <v>2 - Outros Profissionais da Saúde</v>
          </cell>
          <cell r="G104" t="str">
            <v>3222-05</v>
          </cell>
          <cell r="H104">
            <v>45200</v>
          </cell>
          <cell r="O104">
            <v>1.77</v>
          </cell>
        </row>
        <row r="105">
          <cell r="C105" t="str">
            <v>UPA OLINDA - C.G 001/2022</v>
          </cell>
          <cell r="E105" t="str">
            <v>GLORIA MARIA CORREIA TAVARES</v>
          </cell>
          <cell r="F105" t="str">
            <v>2 - Outros Profissionais da Saúde</v>
          </cell>
          <cell r="G105" t="str">
            <v>7664-20</v>
          </cell>
          <cell r="H105">
            <v>45200</v>
          </cell>
          <cell r="J105">
            <v>176.21</v>
          </cell>
          <cell r="L105">
            <v>198.92099056603701</v>
          </cell>
          <cell r="M105">
            <v>1.32</v>
          </cell>
          <cell r="O105">
            <v>1.77</v>
          </cell>
        </row>
        <row r="106">
          <cell r="C106" t="str">
            <v>UPA OLINDA - C.G 001/2022</v>
          </cell>
          <cell r="E106" t="str">
            <v>HALANA FREIRES LEANDRO</v>
          </cell>
          <cell r="F106" t="str">
            <v>1 - Médico</v>
          </cell>
          <cell r="G106" t="str">
            <v>2251-25</v>
          </cell>
          <cell r="H106">
            <v>45200</v>
          </cell>
          <cell r="J106">
            <v>336.38</v>
          </cell>
          <cell r="L106">
            <v>198.92099056603701</v>
          </cell>
          <cell r="M106">
            <v>4</v>
          </cell>
          <cell r="O106">
            <v>16.47</v>
          </cell>
        </row>
        <row r="107">
          <cell r="C107" t="str">
            <v>UPA OLINDA - C.G 001/2022</v>
          </cell>
          <cell r="E107" t="str">
            <v>HELAINE MANOELA FERREIRA DE OLIVEIRA MORAES GOMES</v>
          </cell>
          <cell r="F107" t="str">
            <v>2 - Outros Profissionais da Saúde</v>
          </cell>
          <cell r="G107" t="str">
            <v>2516-05</v>
          </cell>
          <cell r="H107">
            <v>45200</v>
          </cell>
          <cell r="J107">
            <v>196.49</v>
          </cell>
          <cell r="L107">
            <v>198.92099056603701</v>
          </cell>
          <cell r="M107">
            <v>2.19</v>
          </cell>
          <cell r="O107">
            <v>1.77</v>
          </cell>
        </row>
        <row r="108">
          <cell r="C108" t="str">
            <v>UPA OLINDA - C.G 001/2022</v>
          </cell>
          <cell r="E108" t="str">
            <v>HERALDO HENRIQUE DE ARRUDA JUNIO</v>
          </cell>
          <cell r="F108" t="str">
            <v>2 - Outros Profissionais da Saúde</v>
          </cell>
          <cell r="G108" t="str">
            <v>2252-70</v>
          </cell>
          <cell r="H108">
            <v>45200</v>
          </cell>
          <cell r="J108">
            <v>126.72</v>
          </cell>
          <cell r="L108">
            <v>198.92099056603701</v>
          </cell>
          <cell r="M108">
            <v>1.32</v>
          </cell>
          <cell r="O108">
            <v>1.77</v>
          </cell>
          <cell r="R108">
            <v>172.45034482758621</v>
          </cell>
          <cell r="S108">
            <v>79.2</v>
          </cell>
        </row>
        <row r="109">
          <cell r="C109" t="str">
            <v>UPA OLINDA - C.G 001/2022</v>
          </cell>
          <cell r="E109" t="str">
            <v>HEVERTON CESAR DA SILVA RAMOS</v>
          </cell>
          <cell r="F109" t="str">
            <v>2 - Outros Profissionais da Saúde</v>
          </cell>
          <cell r="G109" t="str">
            <v>2235-05</v>
          </cell>
          <cell r="H109">
            <v>45200</v>
          </cell>
          <cell r="J109">
            <v>421.12</v>
          </cell>
          <cell r="L109">
            <v>198.92099056603701</v>
          </cell>
          <cell r="M109">
            <v>5</v>
          </cell>
          <cell r="O109">
            <v>2.5</v>
          </cell>
        </row>
        <row r="110">
          <cell r="C110" t="str">
            <v>UPA OLINDA - C.G 001/2022</v>
          </cell>
          <cell r="E110" t="str">
            <v>IDEILDO RIBEIRO TOZER</v>
          </cell>
          <cell r="F110" t="str">
            <v>2 - Outros Profissionais da Saúde</v>
          </cell>
          <cell r="G110" t="str">
            <v>3222-05</v>
          </cell>
          <cell r="H110">
            <v>45200</v>
          </cell>
          <cell r="J110">
            <v>140.94999999999999</v>
          </cell>
          <cell r="L110">
            <v>198.92099056603701</v>
          </cell>
          <cell r="M110">
            <v>1.33</v>
          </cell>
          <cell r="O110">
            <v>1.77</v>
          </cell>
          <cell r="R110">
            <v>172.45034482758621</v>
          </cell>
          <cell r="S110">
            <v>79.8</v>
          </cell>
        </row>
        <row r="111">
          <cell r="C111" t="str">
            <v>UPA OLINDA - C.G 001/2022</v>
          </cell>
          <cell r="E111" t="str">
            <v>IEDES CRUZ DOS SANTOS</v>
          </cell>
          <cell r="F111" t="str">
            <v>2 - Outros Profissionais da Saúde</v>
          </cell>
          <cell r="G111" t="str">
            <v>3226-05</v>
          </cell>
          <cell r="H111">
            <v>45200</v>
          </cell>
          <cell r="J111">
            <v>122.5</v>
          </cell>
          <cell r="L111">
            <v>198.92099056603701</v>
          </cell>
          <cell r="M111">
            <v>1.32</v>
          </cell>
          <cell r="O111">
            <v>1.77</v>
          </cell>
        </row>
        <row r="112">
          <cell r="C112" t="str">
            <v>UPA OLINDA - C.G 001/2022</v>
          </cell>
          <cell r="E112" t="str">
            <v>ISABELA DE PÁDUA BARBOSA</v>
          </cell>
          <cell r="F112" t="str">
            <v>1 - Médico</v>
          </cell>
          <cell r="G112" t="str">
            <v>2251-24</v>
          </cell>
          <cell r="H112">
            <v>45200</v>
          </cell>
          <cell r="J112">
            <v>1023.44</v>
          </cell>
          <cell r="L112">
            <v>198.92099056603701</v>
          </cell>
          <cell r="M112">
            <v>12</v>
          </cell>
          <cell r="O112">
            <v>16.47</v>
          </cell>
        </row>
        <row r="113">
          <cell r="C113" t="str">
            <v>UPA OLINDA - C.G 001/2022</v>
          </cell>
          <cell r="E113" t="str">
            <v>IVISON MEIRELES MONTEIRO</v>
          </cell>
          <cell r="F113" t="str">
            <v>3 - Administrativo</v>
          </cell>
          <cell r="G113" t="str">
            <v>5143-10</v>
          </cell>
          <cell r="H113">
            <v>45200</v>
          </cell>
          <cell r="J113">
            <v>126.73</v>
          </cell>
          <cell r="L113">
            <v>198.92099056603701</v>
          </cell>
          <cell r="M113">
            <v>1.32</v>
          </cell>
          <cell r="O113">
            <v>1.77</v>
          </cell>
          <cell r="R113">
            <v>127.45034482758621</v>
          </cell>
          <cell r="S113">
            <v>79.2</v>
          </cell>
        </row>
        <row r="114">
          <cell r="C114" t="str">
            <v>UPA OLINDA - C.G 001/2022</v>
          </cell>
          <cell r="E114" t="str">
            <v>IZABEL MARIA DA SILVA</v>
          </cell>
          <cell r="F114" t="str">
            <v>2 - Outros Profissionais da Saúde</v>
          </cell>
          <cell r="G114" t="str">
            <v>2235-05</v>
          </cell>
          <cell r="H114">
            <v>45200</v>
          </cell>
          <cell r="J114">
            <v>193.74</v>
          </cell>
          <cell r="L114">
            <v>198.92099056603701</v>
          </cell>
          <cell r="M114">
            <v>1.86</v>
          </cell>
          <cell r="O114">
            <v>2.5</v>
          </cell>
        </row>
        <row r="115">
          <cell r="C115" t="str">
            <v>UPA OLINDA - C.G 001/2022</v>
          </cell>
          <cell r="E115" t="str">
            <v>IZABELA DO SOCORRO SIQUEIRA NUNES</v>
          </cell>
          <cell r="F115" t="str">
            <v>1 - Médico</v>
          </cell>
          <cell r="G115" t="str">
            <v>2251-25</v>
          </cell>
          <cell r="H115">
            <v>45200</v>
          </cell>
          <cell r="J115">
            <v>1023.45</v>
          </cell>
          <cell r="L115">
            <v>198.92099056603701</v>
          </cell>
          <cell r="M115">
            <v>12</v>
          </cell>
          <cell r="O115">
            <v>16.47</v>
          </cell>
        </row>
        <row r="116">
          <cell r="C116" t="str">
            <v>UPA OLINDA - C.G 001/2022</v>
          </cell>
          <cell r="E116" t="str">
            <v>JACKELINE DA SILVA LIMA</v>
          </cell>
          <cell r="F116" t="str">
            <v>2 - Outros Profissionais da Saúde</v>
          </cell>
          <cell r="G116" t="str">
            <v>3222-05</v>
          </cell>
          <cell r="H116">
            <v>45200</v>
          </cell>
          <cell r="J116">
            <v>161.31</v>
          </cell>
          <cell r="L116">
            <v>198.92099056603701</v>
          </cell>
          <cell r="M116">
            <v>1.33</v>
          </cell>
          <cell r="O116">
            <v>1.77</v>
          </cell>
        </row>
        <row r="117">
          <cell r="C117" t="str">
            <v>UPA OLINDA - C.G 001/2022</v>
          </cell>
          <cell r="E117" t="str">
            <v>JAILMA DOS SANTOS SOUZA</v>
          </cell>
          <cell r="F117" t="str">
            <v>2 - Outros Profissionais da Saúde</v>
          </cell>
          <cell r="G117" t="str">
            <v>3222-05</v>
          </cell>
          <cell r="H117">
            <v>45200</v>
          </cell>
          <cell r="J117">
            <v>141.91999999999999</v>
          </cell>
          <cell r="L117">
            <v>198.92099056603701</v>
          </cell>
          <cell r="M117">
            <v>1.33</v>
          </cell>
          <cell r="O117">
            <v>1.77</v>
          </cell>
          <cell r="R117">
            <v>135.6503448275862</v>
          </cell>
          <cell r="S117">
            <v>79.8</v>
          </cell>
        </row>
        <row r="118">
          <cell r="C118" t="str">
            <v>UPA OLINDA - C.G 001/2022</v>
          </cell>
          <cell r="E118" t="str">
            <v>JAILSON HENRIQUE DA SILVA</v>
          </cell>
          <cell r="F118" t="str">
            <v>3 - Administrativo</v>
          </cell>
          <cell r="G118" t="str">
            <v>7823-20</v>
          </cell>
          <cell r="H118">
            <v>45200</v>
          </cell>
          <cell r="J118">
            <v>180.16</v>
          </cell>
          <cell r="L118">
            <v>198.92099056603701</v>
          </cell>
          <cell r="M118">
            <v>1.74</v>
          </cell>
          <cell r="O118">
            <v>1.77</v>
          </cell>
        </row>
        <row r="119">
          <cell r="C119" t="str">
            <v>UPA OLINDA - C.G 001/2022</v>
          </cell>
          <cell r="E119" t="str">
            <v>JAIRO GOMES DE MELO</v>
          </cell>
          <cell r="F119" t="str">
            <v>2 - Outros Profissionais da Saúde</v>
          </cell>
          <cell r="G119" t="str">
            <v>3226-05</v>
          </cell>
          <cell r="H119">
            <v>45200</v>
          </cell>
          <cell r="J119">
            <v>141.96</v>
          </cell>
          <cell r="L119">
            <v>198.92099056603701</v>
          </cell>
          <cell r="M119">
            <v>1.32</v>
          </cell>
          <cell r="O119">
            <v>1.77</v>
          </cell>
        </row>
        <row r="120">
          <cell r="C120" t="str">
            <v>UPA OLINDA - C.G 001/2022</v>
          </cell>
          <cell r="E120" t="str">
            <v>JAKIANAIARA FERNANDES GOMES</v>
          </cell>
          <cell r="F120" t="str">
            <v>2 - Outros Profissionais da Saúde</v>
          </cell>
          <cell r="G120" t="str">
            <v>2235-05</v>
          </cell>
          <cell r="H120">
            <v>45200</v>
          </cell>
          <cell r="J120">
            <v>183.94</v>
          </cell>
          <cell r="L120">
            <v>198.92099056603701</v>
          </cell>
          <cell r="M120">
            <v>2.04</v>
          </cell>
          <cell r="O120">
            <v>2.5</v>
          </cell>
        </row>
        <row r="121">
          <cell r="C121" t="str">
            <v>UPA OLINDA - C.G 001/2022</v>
          </cell>
          <cell r="E121" t="str">
            <v>JAKIELE BEM GOMES</v>
          </cell>
          <cell r="F121" t="str">
            <v>1 - Médico</v>
          </cell>
          <cell r="G121" t="str">
            <v>2251-24</v>
          </cell>
          <cell r="H121">
            <v>45200</v>
          </cell>
          <cell r="J121">
            <v>383.45</v>
          </cell>
          <cell r="L121">
            <v>198.92099056603701</v>
          </cell>
          <cell r="M121">
            <v>4</v>
          </cell>
          <cell r="O121">
            <v>16.47</v>
          </cell>
        </row>
        <row r="122">
          <cell r="C122" t="str">
            <v>UPA OLINDA - C.G 001/2022</v>
          </cell>
          <cell r="E122" t="str">
            <v>JANAINA BARBOSA DE FRAGA E SILVA</v>
          </cell>
          <cell r="F122" t="str">
            <v>2 - Outros Profissionais da Saúde</v>
          </cell>
          <cell r="G122" t="str">
            <v>3222-05</v>
          </cell>
          <cell r="H122">
            <v>45200</v>
          </cell>
          <cell r="J122">
            <v>127.53</v>
          </cell>
          <cell r="L122">
            <v>198.92099056603701</v>
          </cell>
          <cell r="M122">
            <v>1.33</v>
          </cell>
          <cell r="O122">
            <v>1.77</v>
          </cell>
        </row>
        <row r="123">
          <cell r="C123" t="str">
            <v>UPA OLINDA - C.G 001/2022</v>
          </cell>
          <cell r="E123" t="str">
            <v>JEREMIAS DE SOUZA SIMPLICIO</v>
          </cell>
          <cell r="F123" t="str">
            <v>2 - Outros Profissionais da Saúde</v>
          </cell>
          <cell r="G123" t="str">
            <v>3251-05</v>
          </cell>
          <cell r="H123">
            <v>45200</v>
          </cell>
          <cell r="J123">
            <v>239.8</v>
          </cell>
          <cell r="L123">
            <v>198.92099056603701</v>
          </cell>
          <cell r="M123">
            <v>1.32</v>
          </cell>
          <cell r="O123">
            <v>1.77</v>
          </cell>
        </row>
        <row r="124">
          <cell r="C124" t="str">
            <v>UPA OLINDA - C.G 001/2022</v>
          </cell>
          <cell r="E124" t="str">
            <v>JESSIKA LIMA DE SOUZA</v>
          </cell>
          <cell r="F124" t="str">
            <v>2 - Outros Profissionais da Saúde</v>
          </cell>
          <cell r="G124" t="str">
            <v>3222-05</v>
          </cell>
          <cell r="H124">
            <v>45200</v>
          </cell>
          <cell r="J124">
            <v>133.16</v>
          </cell>
          <cell r="L124">
            <v>198.92099056603701</v>
          </cell>
          <cell r="M124">
            <v>1.33</v>
          </cell>
          <cell r="O124">
            <v>1.77</v>
          </cell>
          <cell r="U124">
            <v>59.82</v>
          </cell>
          <cell r="X124" t="str">
            <v>SALARIO FAMILIA</v>
          </cell>
        </row>
        <row r="125">
          <cell r="C125" t="str">
            <v>UPA OLINDA - C.G 001/2022</v>
          </cell>
          <cell r="E125" t="str">
            <v>JOABE GOMES DO NASCIMENTO</v>
          </cell>
          <cell r="F125" t="str">
            <v>3 - Administrativo</v>
          </cell>
          <cell r="G125" t="str">
            <v>5174-10</v>
          </cell>
          <cell r="H125">
            <v>45200</v>
          </cell>
          <cell r="J125">
            <v>152.18</v>
          </cell>
          <cell r="L125">
            <v>198.92099056603701</v>
          </cell>
          <cell r="M125">
            <v>1.32</v>
          </cell>
          <cell r="O125">
            <v>1.77</v>
          </cell>
          <cell r="R125">
            <v>135.6503448275862</v>
          </cell>
          <cell r="S125">
            <v>79.2</v>
          </cell>
        </row>
        <row r="126">
          <cell r="C126" t="str">
            <v>UPA OLINDA - C.G 001/2022</v>
          </cell>
          <cell r="E126" t="str">
            <v>JOANA DALVA DE SOUSA</v>
          </cell>
          <cell r="F126" t="str">
            <v>3 - Administrativo</v>
          </cell>
          <cell r="G126" t="str">
            <v>1422-10</v>
          </cell>
          <cell r="H126">
            <v>45200</v>
          </cell>
          <cell r="J126">
            <v>344.9</v>
          </cell>
          <cell r="L126">
            <v>198.92099056603701</v>
          </cell>
          <cell r="M126">
            <v>3.65</v>
          </cell>
          <cell r="O126">
            <v>1.77</v>
          </cell>
        </row>
        <row r="127">
          <cell r="C127" t="str">
            <v>UPA OLINDA - C.G 001/2022</v>
          </cell>
          <cell r="E127" t="str">
            <v>JOANA KARINA LEITE PEIXOTO</v>
          </cell>
          <cell r="F127" t="str">
            <v>2 - Outros Profissionais da Saúde</v>
          </cell>
          <cell r="G127" t="str">
            <v>5152-05</v>
          </cell>
          <cell r="H127">
            <v>45200</v>
          </cell>
          <cell r="J127">
            <v>140.05000000000001</v>
          </cell>
          <cell r="L127">
            <v>198.92099056603701</v>
          </cell>
          <cell r="M127">
            <v>1.32</v>
          </cell>
          <cell r="O127">
            <v>1.77</v>
          </cell>
        </row>
        <row r="128">
          <cell r="C128" t="str">
            <v>UPA OLINDA - C.G 001/2022</v>
          </cell>
          <cell r="E128" t="str">
            <v>JOAO AGRICIO COSTA DE FRANCA</v>
          </cell>
          <cell r="F128" t="str">
            <v>2 - Outros Profissionais da Saúde</v>
          </cell>
          <cell r="G128" t="str">
            <v>3241-15</v>
          </cell>
          <cell r="H128">
            <v>45200</v>
          </cell>
          <cell r="J128">
            <v>293.97000000000003</v>
          </cell>
          <cell r="L128">
            <v>198.92099056603701</v>
          </cell>
          <cell r="M128">
            <v>2.41</v>
          </cell>
          <cell r="O128">
            <v>10</v>
          </cell>
        </row>
        <row r="129">
          <cell r="C129" t="str">
            <v>UPA OLINDA - C.G 001/2022</v>
          </cell>
          <cell r="E129" t="str">
            <v>JOSE FERREIRA BASTOS NETO</v>
          </cell>
          <cell r="F129" t="str">
            <v>3 - Administrativo</v>
          </cell>
          <cell r="G129" t="str">
            <v>4221-05</v>
          </cell>
          <cell r="H129">
            <v>45200</v>
          </cell>
          <cell r="J129">
            <v>163.26</v>
          </cell>
          <cell r="L129">
            <v>198.92099056603701</v>
          </cell>
          <cell r="M129">
            <v>1.32</v>
          </cell>
          <cell r="O129">
            <v>1.77</v>
          </cell>
        </row>
        <row r="130">
          <cell r="C130" t="str">
            <v>UPA OLINDA - C.G 001/2022</v>
          </cell>
          <cell r="E130" t="str">
            <v>JOSE VICENTE FERREIRA</v>
          </cell>
          <cell r="F130" t="str">
            <v>2 - Outros Profissionais da Saúde</v>
          </cell>
          <cell r="G130" t="str">
            <v>7664-20</v>
          </cell>
          <cell r="H130">
            <v>45200</v>
          </cell>
          <cell r="J130">
            <v>147.85</v>
          </cell>
          <cell r="L130">
            <v>198.92099056603701</v>
          </cell>
          <cell r="M130">
            <v>1.32</v>
          </cell>
          <cell r="O130">
            <v>1.77</v>
          </cell>
        </row>
        <row r="131">
          <cell r="C131" t="str">
            <v>UPA OLINDA - C.G 001/2022</v>
          </cell>
          <cell r="E131" t="str">
            <v>JOSE WELLINGTON DA SILVA PEREIRA</v>
          </cell>
          <cell r="F131" t="str">
            <v>2 - Outros Profissionais da Saúde</v>
          </cell>
          <cell r="G131" t="str">
            <v>3222-05</v>
          </cell>
          <cell r="H131">
            <v>45200</v>
          </cell>
          <cell r="J131">
            <v>146.51</v>
          </cell>
          <cell r="L131">
            <v>198.92099056603701</v>
          </cell>
          <cell r="M131">
            <v>1.33</v>
          </cell>
          <cell r="O131">
            <v>1.77</v>
          </cell>
        </row>
        <row r="132">
          <cell r="C132" t="str">
            <v>UPA OLINDA - C.G 001/2022</v>
          </cell>
          <cell r="E132" t="str">
            <v>JOSEFA JANAINA CURVELO DA SILVA</v>
          </cell>
          <cell r="F132" t="str">
            <v>2 - Outros Profissionais da Saúde</v>
          </cell>
          <cell r="G132" t="str">
            <v>2235-05</v>
          </cell>
          <cell r="H132">
            <v>45200</v>
          </cell>
          <cell r="J132">
            <v>200.4</v>
          </cell>
          <cell r="O132">
            <v>2.5</v>
          </cell>
        </row>
        <row r="133">
          <cell r="C133" t="str">
            <v>UPA OLINDA - C.G 001/2022</v>
          </cell>
          <cell r="E133" t="str">
            <v>JOSELI CAVALCANTE DE ANDRADE</v>
          </cell>
          <cell r="F133" t="str">
            <v>2 - Outros Profissionais da Saúde</v>
          </cell>
          <cell r="G133" t="str">
            <v>3222-05</v>
          </cell>
          <cell r="H133">
            <v>45200</v>
          </cell>
          <cell r="J133">
            <v>133.72999999999999</v>
          </cell>
          <cell r="L133">
            <v>198.92099056603701</v>
          </cell>
          <cell r="M133">
            <v>1.33</v>
          </cell>
          <cell r="O133">
            <v>1.77</v>
          </cell>
          <cell r="U133">
            <v>59.82</v>
          </cell>
          <cell r="X133" t="str">
            <v>SALARIO FAMILIA</v>
          </cell>
          <cell r="Y133">
            <v>77.569999999999993</v>
          </cell>
          <cell r="AB133" t="str">
            <v>AUXILIO CRECHE DEVIDO</v>
          </cell>
        </row>
        <row r="134">
          <cell r="C134" t="str">
            <v>UPA OLINDA - C.G 001/2022</v>
          </cell>
          <cell r="E134" t="str">
            <v>JOSELIA MARIA DE BRITO SILVA</v>
          </cell>
          <cell r="F134" t="str">
            <v>2 - Outros Profissionais da Saúde</v>
          </cell>
          <cell r="G134" t="str">
            <v>3222-05</v>
          </cell>
          <cell r="H134">
            <v>45200</v>
          </cell>
          <cell r="J134">
            <v>127.52</v>
          </cell>
          <cell r="L134">
            <v>198.92099056603701</v>
          </cell>
          <cell r="M134">
            <v>1.33</v>
          </cell>
          <cell r="O134">
            <v>1.77</v>
          </cell>
          <cell r="U134">
            <v>59.82</v>
          </cell>
          <cell r="X134" t="str">
            <v>SALARIO FAMILIA</v>
          </cell>
        </row>
        <row r="135">
          <cell r="C135" t="str">
            <v>UPA OLINDA - C.G 001/2022</v>
          </cell>
          <cell r="E135" t="str">
            <v>JOZIMO ALVES FEITOSA NETO</v>
          </cell>
          <cell r="F135" t="str">
            <v>1 - Médico</v>
          </cell>
          <cell r="G135" t="str">
            <v>2251-25</v>
          </cell>
          <cell r="H135">
            <v>45200</v>
          </cell>
          <cell r="J135">
            <v>653.37</v>
          </cell>
          <cell r="L135">
            <v>198.92099056603701</v>
          </cell>
          <cell r="M135">
            <v>4</v>
          </cell>
          <cell r="O135">
            <v>16.47</v>
          </cell>
        </row>
        <row r="136">
          <cell r="C136" t="str">
            <v>UPA OLINDA - C.G 001/2022</v>
          </cell>
          <cell r="E136" t="str">
            <v>JUCILEIDE GABRIEL DA SILVA</v>
          </cell>
          <cell r="F136" t="str">
            <v>2 - Outros Profissionais da Saúde</v>
          </cell>
          <cell r="G136" t="str">
            <v>3222-05</v>
          </cell>
          <cell r="H136">
            <v>45200</v>
          </cell>
          <cell r="J136">
            <v>140.94999999999999</v>
          </cell>
          <cell r="L136">
            <v>198.92099056603701</v>
          </cell>
          <cell r="M136">
            <v>1.33</v>
          </cell>
          <cell r="O136">
            <v>1.77</v>
          </cell>
          <cell r="R136">
            <v>127.45034482758621</v>
          </cell>
          <cell r="S136">
            <v>79.8</v>
          </cell>
        </row>
        <row r="137">
          <cell r="C137" t="str">
            <v>UPA OLINDA - C.G 001/2022</v>
          </cell>
          <cell r="E137" t="str">
            <v>JULIA CALINA RODRIGUES GUEDES SANTOS</v>
          </cell>
          <cell r="F137" t="str">
            <v>1 - Médico</v>
          </cell>
          <cell r="G137" t="str">
            <v>2251-25</v>
          </cell>
          <cell r="H137">
            <v>45200</v>
          </cell>
          <cell r="J137">
            <v>501.12</v>
          </cell>
          <cell r="L137">
            <v>198.92099056603701</v>
          </cell>
          <cell r="M137">
            <v>6</v>
          </cell>
          <cell r="O137">
            <v>16.47</v>
          </cell>
        </row>
        <row r="138">
          <cell r="C138" t="str">
            <v>UPA OLINDA - C.G 001/2022</v>
          </cell>
          <cell r="E138" t="str">
            <v>JULIANA CAROLINE FERREIRA DE CARVALHO</v>
          </cell>
          <cell r="F138" t="str">
            <v>3 - Administrativo</v>
          </cell>
          <cell r="G138" t="str">
            <v>4221-05</v>
          </cell>
          <cell r="H138">
            <v>45200</v>
          </cell>
          <cell r="J138">
            <v>170.49</v>
          </cell>
          <cell r="L138">
            <v>198.92099056603701</v>
          </cell>
          <cell r="M138">
            <v>1.32</v>
          </cell>
          <cell r="O138">
            <v>1.77</v>
          </cell>
        </row>
        <row r="139">
          <cell r="C139" t="str">
            <v>UPA OLINDA - C.G 001/2022</v>
          </cell>
          <cell r="E139" t="str">
            <v>JULIANA GLEICE DA SILVA GOMES</v>
          </cell>
          <cell r="F139" t="str">
            <v>2 - Outros Profissionais da Saúde</v>
          </cell>
          <cell r="G139" t="str">
            <v>4221-05</v>
          </cell>
          <cell r="H139">
            <v>45200</v>
          </cell>
          <cell r="J139">
            <v>234.42</v>
          </cell>
          <cell r="L139">
            <v>198.92099056603701</v>
          </cell>
          <cell r="M139">
            <v>2.19</v>
          </cell>
          <cell r="O139">
            <v>1.77</v>
          </cell>
          <cell r="Y139">
            <v>77.569999999999993</v>
          </cell>
          <cell r="AB139" t="str">
            <v>AUXILIO CRECHE DEVIDO</v>
          </cell>
        </row>
        <row r="140">
          <cell r="C140" t="str">
            <v>UPA OLINDA - C.G 001/2022</v>
          </cell>
          <cell r="E140" t="str">
            <v>JULIANA VIEIRA GALVÃO</v>
          </cell>
          <cell r="F140" t="str">
            <v>1 - Médico</v>
          </cell>
          <cell r="G140" t="str">
            <v>2251-24</v>
          </cell>
          <cell r="H140">
            <v>45200</v>
          </cell>
          <cell r="J140">
            <v>407.91</v>
          </cell>
          <cell r="L140">
            <v>198.92099056603701</v>
          </cell>
          <cell r="M140">
            <v>4</v>
          </cell>
          <cell r="O140">
            <v>16.47</v>
          </cell>
        </row>
        <row r="141">
          <cell r="C141" t="str">
            <v>UPA OLINDA - C.G 001/2022</v>
          </cell>
          <cell r="E141" t="str">
            <v>KAILANNY VITORIA GOMES DA SILVA</v>
          </cell>
          <cell r="F141" t="str">
            <v>2 - Outros Profissionais da Saúde</v>
          </cell>
          <cell r="G141" t="str">
            <v>5152-10</v>
          </cell>
          <cell r="H141">
            <v>45200</v>
          </cell>
          <cell r="O141">
            <v>1.77</v>
          </cell>
        </row>
        <row r="142">
          <cell r="C142" t="str">
            <v>UPA OLINDA - C.G 001/2022</v>
          </cell>
          <cell r="E142" t="str">
            <v>KARLA FRANCILENE ALBINO CAMPOS</v>
          </cell>
          <cell r="F142" t="str">
            <v>2 - Outros Profissionais da Saúde</v>
          </cell>
          <cell r="G142" t="str">
            <v>7664-20</v>
          </cell>
          <cell r="H142">
            <v>45200</v>
          </cell>
          <cell r="J142">
            <v>382.16</v>
          </cell>
          <cell r="L142">
            <v>198.92099056603701</v>
          </cell>
          <cell r="M142">
            <v>2.41</v>
          </cell>
          <cell r="O142">
            <v>10</v>
          </cell>
        </row>
        <row r="143">
          <cell r="C143" t="str">
            <v>UPA OLINDA - C.G 001/2022</v>
          </cell>
          <cell r="E143" t="str">
            <v>KARLA FREITAS NOGUEIRA DA SILVA</v>
          </cell>
          <cell r="F143" t="str">
            <v>3 - Administrativo</v>
          </cell>
          <cell r="G143" t="str">
            <v>2235-05</v>
          </cell>
          <cell r="H143">
            <v>45200</v>
          </cell>
          <cell r="J143">
            <v>1220.8</v>
          </cell>
          <cell r="L143">
            <v>198.92099056603701</v>
          </cell>
          <cell r="M143">
            <v>7.49</v>
          </cell>
          <cell r="O143">
            <v>1.77</v>
          </cell>
        </row>
        <row r="144">
          <cell r="C144" t="str">
            <v>UPA OLINDA - C.G 001/2022</v>
          </cell>
          <cell r="E144" t="str">
            <v>KARLA ROBERTA CORREIA DE ARAUJO LIMA</v>
          </cell>
          <cell r="F144" t="str">
            <v>2 - Outros Profissionais da Saúde</v>
          </cell>
          <cell r="G144" t="str">
            <v>2234-05</v>
          </cell>
          <cell r="H144">
            <v>45200</v>
          </cell>
          <cell r="J144">
            <v>127.52</v>
          </cell>
          <cell r="L144">
            <v>198.92099056603701</v>
          </cell>
          <cell r="M144">
            <v>1.33</v>
          </cell>
          <cell r="O144">
            <v>1.77</v>
          </cell>
        </row>
        <row r="145">
          <cell r="C145" t="str">
            <v>UPA OLINDA - C.G 001/2022</v>
          </cell>
          <cell r="E145" t="str">
            <v>KELLY BATISTA DE FREITAS</v>
          </cell>
          <cell r="F145" t="str">
            <v>2 - Outros Profissionais da Saúde</v>
          </cell>
          <cell r="G145" t="str">
            <v>5152-10</v>
          </cell>
          <cell r="H145">
            <v>45200</v>
          </cell>
          <cell r="J145">
            <v>126.72</v>
          </cell>
          <cell r="L145">
            <v>198.92099056603701</v>
          </cell>
          <cell r="M145">
            <v>1.32</v>
          </cell>
          <cell r="O145">
            <v>1.77</v>
          </cell>
        </row>
        <row r="146">
          <cell r="C146" t="str">
            <v>UPA OLINDA - C.G 001/2022</v>
          </cell>
          <cell r="E146" t="str">
            <v>KLEITON JORGE GOMES DA SILVA</v>
          </cell>
          <cell r="F146" t="str">
            <v>2 - Outros Profissionais da Saúde</v>
          </cell>
          <cell r="G146" t="str">
            <v>3222-05</v>
          </cell>
          <cell r="H146">
            <v>45200</v>
          </cell>
          <cell r="J146">
            <v>140.94999999999999</v>
          </cell>
          <cell r="L146">
            <v>198.92099056603701</v>
          </cell>
          <cell r="M146">
            <v>1.33</v>
          </cell>
          <cell r="O146">
            <v>1.77</v>
          </cell>
          <cell r="R146">
            <v>127.45034482758621</v>
          </cell>
          <cell r="S146">
            <v>79.8</v>
          </cell>
        </row>
        <row r="147">
          <cell r="C147" t="str">
            <v>UPA OLINDA - C.G 001/2022</v>
          </cell>
          <cell r="E147" t="str">
            <v>LARISSA DE ARAÚJO SILVA</v>
          </cell>
          <cell r="F147" t="str">
            <v>2 - Outros Profissionais da Saúde</v>
          </cell>
          <cell r="G147" t="str">
            <v>2236-05</v>
          </cell>
          <cell r="H147">
            <v>45200</v>
          </cell>
          <cell r="K147">
            <v>294.64</v>
          </cell>
          <cell r="L147">
            <v>198.92099056603701</v>
          </cell>
          <cell r="M147">
            <v>1.99</v>
          </cell>
          <cell r="O147">
            <v>16.47</v>
          </cell>
        </row>
        <row r="148">
          <cell r="C148" t="str">
            <v>UPA OLINDA - C.G 001/2022</v>
          </cell>
          <cell r="E148" t="str">
            <v>LAURA HONORATO GOMES DA SILVA</v>
          </cell>
          <cell r="F148" t="str">
            <v>2 - Outros Profissionais da Saúde</v>
          </cell>
          <cell r="G148" t="str">
            <v>2236-05</v>
          </cell>
          <cell r="H148">
            <v>45200</v>
          </cell>
          <cell r="J148">
            <v>208.4</v>
          </cell>
          <cell r="L148">
            <v>198.92099056603701</v>
          </cell>
          <cell r="M148">
            <v>1.99</v>
          </cell>
          <cell r="O148">
            <v>2.5</v>
          </cell>
        </row>
        <row r="149">
          <cell r="C149" t="str">
            <v>UPA OLINDA - C.G 001/2022</v>
          </cell>
          <cell r="E149" t="str">
            <v>LEONARDO DE OLIVEIRA MEDEIROS</v>
          </cell>
          <cell r="F149" t="str">
            <v>1 - Médico</v>
          </cell>
          <cell r="G149" t="str">
            <v>2252-70</v>
          </cell>
          <cell r="H149">
            <v>45200</v>
          </cell>
          <cell r="J149">
            <v>874.02</v>
          </cell>
          <cell r="L149">
            <v>198.92099056603701</v>
          </cell>
          <cell r="M149">
            <v>10</v>
          </cell>
          <cell r="O149">
            <v>16.47</v>
          </cell>
        </row>
        <row r="150">
          <cell r="C150" t="str">
            <v>UPA OLINDA - C.G 001/2022</v>
          </cell>
          <cell r="E150" t="str">
            <v>LEONARDO FREITAS DO NASCIMENTO</v>
          </cell>
          <cell r="F150" t="str">
            <v>2 - Outros Profissionais da Saúde</v>
          </cell>
          <cell r="G150" t="str">
            <v>7664-20</v>
          </cell>
          <cell r="H150">
            <v>45200</v>
          </cell>
          <cell r="J150">
            <v>289.2</v>
          </cell>
          <cell r="L150">
            <v>198.92099056603701</v>
          </cell>
          <cell r="M150">
            <v>2.41</v>
          </cell>
          <cell r="O150">
            <v>10</v>
          </cell>
        </row>
        <row r="151">
          <cell r="C151" t="str">
            <v>UPA OLINDA - C.G 001/2022</v>
          </cell>
          <cell r="E151" t="str">
            <v>LILIAN DOS SANTOS</v>
          </cell>
          <cell r="F151" t="str">
            <v>3 - Administrativo</v>
          </cell>
          <cell r="G151" t="str">
            <v>5174-10</v>
          </cell>
          <cell r="H151">
            <v>45200</v>
          </cell>
          <cell r="J151">
            <v>161.24</v>
          </cell>
          <cell r="L151">
            <v>198.92099056603701</v>
          </cell>
          <cell r="M151">
            <v>1.32</v>
          </cell>
          <cell r="O151">
            <v>1.77</v>
          </cell>
          <cell r="R151">
            <v>183.6503448275862</v>
          </cell>
          <cell r="S151">
            <v>79.2</v>
          </cell>
          <cell r="U151">
            <v>59.82</v>
          </cell>
          <cell r="X151" t="str">
            <v>SALARIO FAMILIA</v>
          </cell>
        </row>
        <row r="152">
          <cell r="C152" t="str">
            <v>UPA OLINDA - C.G 001/2022</v>
          </cell>
          <cell r="E152" t="str">
            <v>LILIANE DE ALMEIDA SILVA</v>
          </cell>
          <cell r="F152" t="str">
            <v>1 - Médico</v>
          </cell>
          <cell r="G152" t="str">
            <v>2251-25</v>
          </cell>
          <cell r="H152">
            <v>45200</v>
          </cell>
          <cell r="J152">
            <v>661.12</v>
          </cell>
          <cell r="L152">
            <v>198.92099056603701</v>
          </cell>
          <cell r="M152">
            <v>8</v>
          </cell>
          <cell r="O152">
            <v>16.47</v>
          </cell>
        </row>
        <row r="153">
          <cell r="C153" t="str">
            <v>UPA OLINDA - C.G 001/2022</v>
          </cell>
          <cell r="E153" t="str">
            <v>LÍVIA ARAUJO DE FARIAS</v>
          </cell>
          <cell r="F153" t="str">
            <v>2 - Outros Profissionais da Saúde</v>
          </cell>
          <cell r="G153" t="str">
            <v>2235-05</v>
          </cell>
          <cell r="H153">
            <v>45200</v>
          </cell>
          <cell r="J153">
            <v>178.73</v>
          </cell>
          <cell r="L153">
            <v>198.92099056603701</v>
          </cell>
          <cell r="M153">
            <v>1.86</v>
          </cell>
          <cell r="O153">
            <v>2.5</v>
          </cell>
        </row>
        <row r="154">
          <cell r="C154" t="str">
            <v>UPA OLINDA - C.G 001/2022</v>
          </cell>
          <cell r="E154" t="str">
            <v>LIVIA LOCIO ROSADO DE OLIVEIRA</v>
          </cell>
          <cell r="F154" t="str">
            <v>1 - Médico</v>
          </cell>
          <cell r="G154" t="str">
            <v>2251-25</v>
          </cell>
          <cell r="H154">
            <v>45200</v>
          </cell>
          <cell r="J154">
            <v>341.12</v>
          </cell>
          <cell r="L154">
            <v>198.92099056603701</v>
          </cell>
          <cell r="M154">
            <v>4</v>
          </cell>
          <cell r="O154">
            <v>16.47</v>
          </cell>
        </row>
        <row r="155">
          <cell r="C155" t="str">
            <v>UPA OLINDA - C.G 001/2022</v>
          </cell>
          <cell r="E155" t="str">
            <v>LIZANGELA MARIA ZACARIAS DA SILVA</v>
          </cell>
          <cell r="F155" t="str">
            <v>3 - Administrativo</v>
          </cell>
          <cell r="G155" t="str">
            <v>2524-05</v>
          </cell>
          <cell r="H155">
            <v>45200</v>
          </cell>
          <cell r="J155">
            <v>200.01</v>
          </cell>
          <cell r="L155">
            <v>198.92099056603701</v>
          </cell>
          <cell r="M155">
            <v>2.5</v>
          </cell>
          <cell r="O155">
            <v>1.77</v>
          </cell>
        </row>
        <row r="156">
          <cell r="C156" t="str">
            <v>UPA OLINDA - C.G 001/2022</v>
          </cell>
          <cell r="E156" t="str">
            <v>LUAN LOPES DE SANTANA</v>
          </cell>
          <cell r="F156" t="str">
            <v>3 - Administrativo</v>
          </cell>
          <cell r="G156" t="str">
            <v>3172-05</v>
          </cell>
          <cell r="H156">
            <v>45200</v>
          </cell>
          <cell r="J156">
            <v>161.44999999999999</v>
          </cell>
          <cell r="L156">
            <v>198.92099056603701</v>
          </cell>
          <cell r="M156">
            <v>1.32</v>
          </cell>
          <cell r="O156">
            <v>1.77</v>
          </cell>
        </row>
        <row r="157">
          <cell r="C157" t="str">
            <v>UPA OLINDA - C.G 001/2022</v>
          </cell>
          <cell r="E157" t="str">
            <v>LUCAS BARBOSA DOS SANTOS</v>
          </cell>
          <cell r="F157" t="str">
            <v>2 - Outros Profissionais da Saúde</v>
          </cell>
          <cell r="G157" t="str">
            <v>7664-20</v>
          </cell>
          <cell r="H157">
            <v>45200</v>
          </cell>
          <cell r="J157">
            <v>171.4</v>
          </cell>
          <cell r="L157">
            <v>198.92099056603701</v>
          </cell>
          <cell r="M157">
            <v>1.32</v>
          </cell>
          <cell r="O157">
            <v>1.77</v>
          </cell>
        </row>
        <row r="158">
          <cell r="C158" t="str">
            <v>UPA OLINDA - C.G 001/2022</v>
          </cell>
          <cell r="E158" t="str">
            <v>LUCIANA GESIELLI RODRIGUES ROCHA</v>
          </cell>
          <cell r="F158" t="str">
            <v>2 - Outros Profissionais da Saúde</v>
          </cell>
          <cell r="G158" t="str">
            <v>5152-10</v>
          </cell>
          <cell r="H158">
            <v>45200</v>
          </cell>
          <cell r="J158">
            <v>244.02</v>
          </cell>
          <cell r="O158">
            <v>2.5</v>
          </cell>
        </row>
        <row r="159">
          <cell r="C159" t="str">
            <v>UPA OLINDA - C.G 001/2022</v>
          </cell>
          <cell r="E159" t="str">
            <v>LUCIANA GUILHERMINO DE MELO</v>
          </cell>
          <cell r="F159" t="str">
            <v>4 - Assistência Odontológica</v>
          </cell>
          <cell r="G159" t="str">
            <v>3224-15</v>
          </cell>
          <cell r="H159">
            <v>45200</v>
          </cell>
          <cell r="J159">
            <v>168.89</v>
          </cell>
          <cell r="L159">
            <v>198.92099056603701</v>
          </cell>
          <cell r="M159">
            <v>1.56</v>
          </cell>
          <cell r="O159">
            <v>1.77</v>
          </cell>
          <cell r="R159">
            <v>250.45034482758621</v>
          </cell>
          <cell r="S159">
            <v>93.75</v>
          </cell>
        </row>
        <row r="160">
          <cell r="C160" t="str">
            <v>UPA OLINDA - C.G 001/2022</v>
          </cell>
          <cell r="E160" t="str">
            <v>LUCIANO BERNARDO DE LIMA</v>
          </cell>
          <cell r="F160" t="str">
            <v>2 - Outros Profissionais da Saúde</v>
          </cell>
          <cell r="G160" t="str">
            <v>7664-20</v>
          </cell>
          <cell r="H160">
            <v>45200</v>
          </cell>
          <cell r="J160">
            <v>186.24</v>
          </cell>
          <cell r="L160">
            <v>198.92099056603701</v>
          </cell>
          <cell r="M160">
            <v>1.32</v>
          </cell>
          <cell r="O160">
            <v>1.77</v>
          </cell>
        </row>
        <row r="161">
          <cell r="C161" t="str">
            <v>UPA OLINDA - C.G 001/2022</v>
          </cell>
          <cell r="E161" t="str">
            <v>LUCIANO CUNHA FILHO</v>
          </cell>
          <cell r="F161" t="str">
            <v>1 - Médico</v>
          </cell>
          <cell r="G161" t="str">
            <v>2251-25</v>
          </cell>
          <cell r="H161">
            <v>45200</v>
          </cell>
          <cell r="J161">
            <v>394.03</v>
          </cell>
          <cell r="L161">
            <v>198.92099056603701</v>
          </cell>
          <cell r="M161">
            <v>4</v>
          </cell>
          <cell r="O161">
            <v>16.47</v>
          </cell>
        </row>
        <row r="162">
          <cell r="C162" t="str">
            <v>UPA OLINDA - C.G 001/2022</v>
          </cell>
          <cell r="E162" t="str">
            <v>MACIO RUBENS CARVALHO</v>
          </cell>
          <cell r="F162" t="str">
            <v>3 - Administrativo</v>
          </cell>
          <cell r="G162" t="str">
            <v>7823-20</v>
          </cell>
          <cell r="H162">
            <v>45200</v>
          </cell>
          <cell r="J162">
            <v>160.11000000000001</v>
          </cell>
          <cell r="L162">
            <v>198.92099056603701</v>
          </cell>
          <cell r="M162">
            <v>1.74</v>
          </cell>
          <cell r="O162">
            <v>1.77</v>
          </cell>
        </row>
        <row r="163">
          <cell r="C163" t="str">
            <v>UPA OLINDA - C.G 001/2022</v>
          </cell>
          <cell r="E163" t="str">
            <v>MAICON CHARLES RIBEIRO DA SILVA</v>
          </cell>
          <cell r="F163" t="str">
            <v>3 - Administrativo</v>
          </cell>
          <cell r="G163" t="str">
            <v>4110-10</v>
          </cell>
          <cell r="H163">
            <v>45200</v>
          </cell>
          <cell r="J163">
            <v>12.4</v>
          </cell>
          <cell r="O163">
            <v>1.77</v>
          </cell>
          <cell r="R163">
            <v>168.83</v>
          </cell>
          <cell r="S163">
            <v>37.200000000000003</v>
          </cell>
        </row>
        <row r="164">
          <cell r="C164" t="str">
            <v>UPA OLINDA - C.G 001/2022</v>
          </cell>
          <cell r="E164" t="str">
            <v>MANUELA DE MELO RIBEIRO PARANHOS AGRA</v>
          </cell>
          <cell r="F164" t="str">
            <v>1 - Médico</v>
          </cell>
          <cell r="G164" t="str">
            <v>2251-25</v>
          </cell>
          <cell r="H164">
            <v>45200</v>
          </cell>
          <cell r="J164">
            <v>671.34</v>
          </cell>
          <cell r="L164">
            <v>198.92099056603701</v>
          </cell>
          <cell r="M164">
            <v>8</v>
          </cell>
          <cell r="O164">
            <v>16.47</v>
          </cell>
        </row>
        <row r="165">
          <cell r="C165" t="str">
            <v>UPA OLINDA - C.G 001/2022</v>
          </cell>
          <cell r="E165" t="str">
            <v>MARCO FERREIRA DOS SANTOS</v>
          </cell>
          <cell r="F165" t="str">
            <v>3 - Administrativo</v>
          </cell>
          <cell r="G165" t="str">
            <v>5174-10</v>
          </cell>
          <cell r="H165">
            <v>45200</v>
          </cell>
          <cell r="J165">
            <v>158.38999999999999</v>
          </cell>
          <cell r="L165">
            <v>198.92099056603701</v>
          </cell>
          <cell r="M165">
            <v>1.32</v>
          </cell>
          <cell r="O165">
            <v>1.77</v>
          </cell>
          <cell r="R165">
            <v>135.6503448275862</v>
          </cell>
          <cell r="S165">
            <v>79.2</v>
          </cell>
        </row>
        <row r="166">
          <cell r="C166" t="str">
            <v>UPA OLINDA - C.G 001/2022</v>
          </cell>
          <cell r="E166" t="str">
            <v>MARCOS ANTONIO PIRES VALADARES LUSTOSA</v>
          </cell>
          <cell r="F166" t="str">
            <v>1 - Médico</v>
          </cell>
          <cell r="G166" t="str">
            <v>2251-24</v>
          </cell>
          <cell r="H166">
            <v>45200</v>
          </cell>
          <cell r="J166">
            <v>464.07</v>
          </cell>
          <cell r="L166">
            <v>198.92099056603701</v>
          </cell>
          <cell r="M166">
            <v>4</v>
          </cell>
          <cell r="O166">
            <v>16.47</v>
          </cell>
        </row>
        <row r="167">
          <cell r="C167" t="str">
            <v>UPA OLINDA - C.G 001/2022</v>
          </cell>
          <cell r="E167" t="str">
            <v>MARCOS GOMES DO NASCIMENTO</v>
          </cell>
          <cell r="F167" t="str">
            <v>3 - Administrativo</v>
          </cell>
          <cell r="G167" t="str">
            <v>1425-05</v>
          </cell>
          <cell r="H167">
            <v>45200</v>
          </cell>
          <cell r="J167">
            <v>280.01</v>
          </cell>
          <cell r="L167">
            <v>198.92099056603701</v>
          </cell>
          <cell r="M167">
            <v>3.5</v>
          </cell>
          <cell r="O167">
            <v>1.77</v>
          </cell>
        </row>
        <row r="168">
          <cell r="C168" t="str">
            <v>UPA OLINDA - C.G 001/2022</v>
          </cell>
          <cell r="E168" t="str">
            <v>MARIA APARECIDA DE FATIMA ALENCAR NOBRE</v>
          </cell>
          <cell r="F168" t="str">
            <v>4 - Assistência Odontológica</v>
          </cell>
          <cell r="G168" t="str">
            <v>2232-88</v>
          </cell>
          <cell r="H168">
            <v>45200</v>
          </cell>
          <cell r="J168">
            <v>700.87</v>
          </cell>
          <cell r="L168">
            <v>198.92099056603701</v>
          </cell>
          <cell r="M168">
            <v>5.91</v>
          </cell>
          <cell r="O168">
            <v>16.47</v>
          </cell>
        </row>
        <row r="169">
          <cell r="C169" t="str">
            <v>UPA OLINDA - C.G 001/2022</v>
          </cell>
          <cell r="E169" t="str">
            <v>MARIA BEATRIZ DE SOUZA NERY</v>
          </cell>
          <cell r="F169" t="str">
            <v>3 - Administrativo</v>
          </cell>
          <cell r="G169" t="str">
            <v>4221-05</v>
          </cell>
          <cell r="H169">
            <v>45200</v>
          </cell>
          <cell r="J169">
            <v>167.44</v>
          </cell>
          <cell r="L169">
            <v>198.92099056603701</v>
          </cell>
          <cell r="M169">
            <v>1.32</v>
          </cell>
          <cell r="O169">
            <v>1.77</v>
          </cell>
          <cell r="Y169">
            <v>77.569999999999993</v>
          </cell>
          <cell r="AB169" t="str">
            <v>AUXILIO CRECHE DEVIDO</v>
          </cell>
        </row>
        <row r="170">
          <cell r="C170" t="str">
            <v>UPA OLINDA - C.G 001/2022</v>
          </cell>
          <cell r="E170" t="str">
            <v>MARIA BETANIA MUNIZ DA SILVA</v>
          </cell>
          <cell r="F170" t="str">
            <v>2 - Outros Profissionais da Saúde</v>
          </cell>
          <cell r="G170" t="str">
            <v>7664-20</v>
          </cell>
          <cell r="H170">
            <v>45200</v>
          </cell>
          <cell r="J170">
            <v>168.8</v>
          </cell>
          <cell r="L170">
            <v>198.92099056603701</v>
          </cell>
          <cell r="M170">
            <v>1.32</v>
          </cell>
          <cell r="O170">
            <v>1.77</v>
          </cell>
        </row>
        <row r="171">
          <cell r="C171" t="str">
            <v>UPA OLINDA - C.G 001/2022</v>
          </cell>
          <cell r="E171" t="str">
            <v>MARIA DAS DORES DA SILVA</v>
          </cell>
          <cell r="F171" t="str">
            <v>3 - Administrativo</v>
          </cell>
          <cell r="G171" t="str">
            <v>5135-05</v>
          </cell>
          <cell r="H171">
            <v>45200</v>
          </cell>
          <cell r="J171">
            <v>141.94999999999999</v>
          </cell>
          <cell r="L171">
            <v>198.92099056603701</v>
          </cell>
          <cell r="M171">
            <v>1.32</v>
          </cell>
          <cell r="O171">
            <v>1.77</v>
          </cell>
          <cell r="R171">
            <v>250.45034482758621</v>
          </cell>
          <cell r="S171">
            <v>79.2</v>
          </cell>
        </row>
        <row r="172">
          <cell r="C172" t="str">
            <v>UPA OLINDA - C.G 001/2022</v>
          </cell>
          <cell r="E172" t="str">
            <v>MARIA DE FATIMA PINTO RIBEIRO</v>
          </cell>
          <cell r="F172" t="str">
            <v>4 - Assistência Odontológica</v>
          </cell>
          <cell r="G172" t="str">
            <v>2232-88</v>
          </cell>
          <cell r="H172">
            <v>45200</v>
          </cell>
          <cell r="J172">
            <v>708.68</v>
          </cell>
          <cell r="L172">
            <v>198.92099056603701</v>
          </cell>
          <cell r="M172">
            <v>5.91</v>
          </cell>
          <cell r="O172">
            <v>16.47</v>
          </cell>
        </row>
        <row r="173">
          <cell r="C173" t="str">
            <v>UPA OLINDA - C.G 001/2022</v>
          </cell>
          <cell r="E173" t="str">
            <v xml:space="preserve">MARIA JULIA DA CRUZ GOUVEIA NETO DE </v>
          </cell>
          <cell r="F173" t="str">
            <v>1 - Médico</v>
          </cell>
          <cell r="G173" t="str">
            <v>2251-24</v>
          </cell>
          <cell r="H173">
            <v>45200</v>
          </cell>
          <cell r="J173">
            <v>394.02</v>
          </cell>
          <cell r="L173">
            <v>198.92099056603701</v>
          </cell>
          <cell r="M173">
            <v>4</v>
          </cell>
          <cell r="O173">
            <v>16.47</v>
          </cell>
        </row>
        <row r="174">
          <cell r="C174" t="str">
            <v>UPA OLINDA - C.G 001/2022</v>
          </cell>
          <cell r="E174" t="str">
            <v>MARIA LUISA DAVID DE AZEVEDO VALADARES</v>
          </cell>
          <cell r="F174" t="str">
            <v>1 - Médico</v>
          </cell>
          <cell r="G174" t="str">
            <v>2251-24</v>
          </cell>
          <cell r="H174">
            <v>45200</v>
          </cell>
          <cell r="J174">
            <v>394.02</v>
          </cell>
          <cell r="L174">
            <v>198.92099056603701</v>
          </cell>
          <cell r="M174">
            <v>4</v>
          </cell>
          <cell r="O174">
            <v>16.47</v>
          </cell>
        </row>
        <row r="175">
          <cell r="C175" t="str">
            <v>UPA OLINDA - C.G 001/2022</v>
          </cell>
          <cell r="E175" t="str">
            <v>MARIA MADALENA CORREIA RAMOS DOS SANTOS</v>
          </cell>
          <cell r="F175" t="str">
            <v>2 - Outros Profissionais da Saúde</v>
          </cell>
          <cell r="G175" t="str">
            <v>3222-05</v>
          </cell>
          <cell r="H175">
            <v>45200</v>
          </cell>
          <cell r="J175">
            <v>127.52</v>
          </cell>
          <cell r="L175">
            <v>198.92099056603701</v>
          </cell>
          <cell r="M175">
            <v>1.33</v>
          </cell>
          <cell r="O175">
            <v>1.77</v>
          </cell>
        </row>
        <row r="176">
          <cell r="C176" t="str">
            <v>UPA OLINDA - C.G 001/2022</v>
          </cell>
          <cell r="E176" t="str">
            <v>MARIA RENATA FERREIRA DE SOUZA</v>
          </cell>
          <cell r="F176" t="str">
            <v>2 - Outros Profissionais da Saúde</v>
          </cell>
          <cell r="G176" t="str">
            <v>5152-05</v>
          </cell>
          <cell r="H176">
            <v>45200</v>
          </cell>
          <cell r="J176">
            <v>126.72</v>
          </cell>
          <cell r="L176">
            <v>198.92099056603701</v>
          </cell>
          <cell r="M176">
            <v>1.32</v>
          </cell>
          <cell r="O176">
            <v>1.77</v>
          </cell>
          <cell r="R176">
            <v>266.85034482758618</v>
          </cell>
          <cell r="S176">
            <v>79.2</v>
          </cell>
        </row>
        <row r="177">
          <cell r="C177" t="str">
            <v>UPA OLINDA - C.G 001/2022</v>
          </cell>
          <cell r="E177" t="str">
            <v>MARIANA SANTOS RIBEIRO DE LIMA BATISTA</v>
          </cell>
          <cell r="F177" t="str">
            <v>4 - Assistência Odontológica</v>
          </cell>
          <cell r="G177" t="str">
            <v>2232-08</v>
          </cell>
          <cell r="H177">
            <v>45200</v>
          </cell>
          <cell r="K177">
            <v>697.84</v>
          </cell>
          <cell r="L177">
            <v>198.92099056603701</v>
          </cell>
          <cell r="M177">
            <v>5.91</v>
          </cell>
          <cell r="O177">
            <v>0</v>
          </cell>
        </row>
        <row r="178">
          <cell r="C178" t="str">
            <v>UPA OLINDA - C.G 001/2022</v>
          </cell>
          <cell r="E178" t="str">
            <v>MARIELY DO REGO BARROS DE ANDRADE</v>
          </cell>
          <cell r="F178" t="str">
            <v>2 - Outros Profissionais da Saúde</v>
          </cell>
          <cell r="G178" t="str">
            <v>2235-05</v>
          </cell>
          <cell r="H178">
            <v>45200</v>
          </cell>
          <cell r="J178">
            <v>213.02</v>
          </cell>
          <cell r="L178">
            <v>198.92099056603701</v>
          </cell>
          <cell r="M178">
            <v>2.04</v>
          </cell>
          <cell r="O178">
            <v>2.5</v>
          </cell>
        </row>
        <row r="179">
          <cell r="C179" t="str">
            <v>UPA OLINDA - C.G 001/2022</v>
          </cell>
          <cell r="E179" t="str">
            <v>MARIO JOSE DA SILVA</v>
          </cell>
          <cell r="F179" t="str">
            <v>3 - Administrativo</v>
          </cell>
          <cell r="G179" t="str">
            <v>7823-20</v>
          </cell>
          <cell r="H179">
            <v>45200</v>
          </cell>
          <cell r="J179">
            <v>160.11000000000001</v>
          </cell>
          <cell r="L179">
            <v>198.92099056603701</v>
          </cell>
          <cell r="M179">
            <v>1.74</v>
          </cell>
          <cell r="O179">
            <v>1.77</v>
          </cell>
          <cell r="R179">
            <v>127.45034482758621</v>
          </cell>
          <cell r="S179">
            <v>104.24</v>
          </cell>
        </row>
        <row r="180">
          <cell r="C180" t="str">
            <v>UPA OLINDA - C.G 001/2022</v>
          </cell>
          <cell r="E180" t="str">
            <v>MARIUSKA RODRIGUES RAPOSO LAPORTE</v>
          </cell>
          <cell r="F180" t="str">
            <v>2 - Outros Profissionais da Saúde</v>
          </cell>
          <cell r="G180" t="str">
            <v>2516-05</v>
          </cell>
          <cell r="H180">
            <v>45200</v>
          </cell>
          <cell r="J180">
            <v>202.69</v>
          </cell>
          <cell r="L180">
            <v>198.92099056603701</v>
          </cell>
          <cell r="M180">
            <v>2.19</v>
          </cell>
          <cell r="O180">
            <v>1.77</v>
          </cell>
          <cell r="Y180">
            <v>77.569999999999993</v>
          </cell>
          <cell r="AB180" t="str">
            <v>AUXILIO CRECHE DEVIDO</v>
          </cell>
        </row>
        <row r="181">
          <cell r="C181" t="str">
            <v>UPA OLINDA - C.G 001/2022</v>
          </cell>
          <cell r="E181" t="str">
            <v>MARY SIMONE BOYER DE ALMEIDA DOS ANJOS</v>
          </cell>
          <cell r="F181" t="str">
            <v>2 - Outros Profissionais da Saúde</v>
          </cell>
          <cell r="G181" t="str">
            <v>3222-05</v>
          </cell>
          <cell r="H181">
            <v>45200</v>
          </cell>
          <cell r="J181">
            <v>127.52</v>
          </cell>
          <cell r="L181">
            <v>198.92099056603701</v>
          </cell>
          <cell r="M181">
            <v>1.33</v>
          </cell>
          <cell r="O181">
            <v>1.77</v>
          </cell>
        </row>
        <row r="182">
          <cell r="C182" t="str">
            <v>UPA OLINDA - C.G 001/2022</v>
          </cell>
          <cell r="E182" t="str">
            <v>MATHEU JUAN ROSA DA SILVA</v>
          </cell>
          <cell r="F182" t="str">
            <v>3 - Administrativo</v>
          </cell>
          <cell r="G182" t="str">
            <v>4221-05</v>
          </cell>
          <cell r="H182">
            <v>45200</v>
          </cell>
          <cell r="J182">
            <v>126.72</v>
          </cell>
          <cell r="L182">
            <v>198.92099056603701</v>
          </cell>
          <cell r="M182">
            <v>1.32</v>
          </cell>
          <cell r="O182">
            <v>1.77</v>
          </cell>
        </row>
        <row r="183">
          <cell r="C183" t="str">
            <v>UPA OLINDA - C.G 001/2022</v>
          </cell>
          <cell r="E183" t="str">
            <v>MATHEUS HENRRIQUE MORAIS ANDRADE</v>
          </cell>
          <cell r="F183" t="str">
            <v>3 - Administrativo</v>
          </cell>
          <cell r="G183" t="str">
            <v>4110-10</v>
          </cell>
          <cell r="H183">
            <v>45200</v>
          </cell>
          <cell r="J183">
            <v>12.4</v>
          </cell>
          <cell r="O183">
            <v>1.77</v>
          </cell>
          <cell r="R183">
            <v>228.83</v>
          </cell>
          <cell r="S183">
            <v>37.200000000000003</v>
          </cell>
        </row>
        <row r="184">
          <cell r="C184" t="str">
            <v>UPA OLINDA - C.G 001/2022</v>
          </cell>
          <cell r="E184" t="str">
            <v>MAURICIO BERNARDINO DE SENA JUNIOR</v>
          </cell>
          <cell r="F184" t="str">
            <v>2 - Outros Profissionais da Saúde</v>
          </cell>
          <cell r="G184" t="str">
            <v>3222-05</v>
          </cell>
          <cell r="H184">
            <v>45200</v>
          </cell>
          <cell r="J184">
            <v>142.02000000000001</v>
          </cell>
          <cell r="L184">
            <v>198.92099056603701</v>
          </cell>
          <cell r="M184">
            <v>1.33</v>
          </cell>
          <cell r="O184">
            <v>1.77</v>
          </cell>
          <cell r="R184">
            <v>135.6503448275862</v>
          </cell>
          <cell r="S184">
            <v>79.8</v>
          </cell>
        </row>
        <row r="185">
          <cell r="C185" t="str">
            <v>UPA OLINDA - C.G 001/2022</v>
          </cell>
          <cell r="E185" t="str">
            <v>MAURICIO JOSE DE SOUSA</v>
          </cell>
          <cell r="F185" t="str">
            <v>3 - Administrativo</v>
          </cell>
          <cell r="G185" t="str">
            <v>5143-10</v>
          </cell>
          <cell r="H185">
            <v>45200</v>
          </cell>
          <cell r="J185">
            <v>126.72</v>
          </cell>
          <cell r="L185">
            <v>198.92099056603701</v>
          </cell>
          <cell r="M185">
            <v>1.32</v>
          </cell>
          <cell r="O185">
            <v>1.77</v>
          </cell>
          <cell r="U185">
            <v>119.64</v>
          </cell>
          <cell r="X185" t="str">
            <v>SALARIO FAMILIA</v>
          </cell>
        </row>
        <row r="186">
          <cell r="C186" t="str">
            <v>UPA OLINDA - C.G 001/2022</v>
          </cell>
          <cell r="E186" t="str">
            <v>MAURICIO LINO DE SANTANA</v>
          </cell>
          <cell r="F186" t="str">
            <v>1 - Médico</v>
          </cell>
          <cell r="G186" t="str">
            <v>2251-25</v>
          </cell>
          <cell r="H186">
            <v>45200</v>
          </cell>
          <cell r="J186">
            <v>756.36</v>
          </cell>
          <cell r="L186">
            <v>198.92099056603701</v>
          </cell>
          <cell r="M186">
            <v>8</v>
          </cell>
          <cell r="O186">
            <v>16.47</v>
          </cell>
        </row>
        <row r="187">
          <cell r="C187" t="str">
            <v>UPA OLINDA - C.G 001/2022</v>
          </cell>
          <cell r="E187" t="str">
            <v>MAYARA ALBUQUERQUE DORNELAS DE SOUZA</v>
          </cell>
          <cell r="F187" t="str">
            <v>2 - Outros Profissionais da Saúde</v>
          </cell>
          <cell r="G187" t="str">
            <v>2235-05</v>
          </cell>
          <cell r="H187">
            <v>45200</v>
          </cell>
          <cell r="J187">
            <v>214.71</v>
          </cell>
          <cell r="L187">
            <v>198.92099056603701</v>
          </cell>
          <cell r="M187">
            <v>2.04</v>
          </cell>
          <cell r="O187">
            <v>2.5</v>
          </cell>
        </row>
        <row r="188">
          <cell r="C188" t="str">
            <v>UPA OLINDA - C.G 001/2022</v>
          </cell>
          <cell r="E188" t="str">
            <v>MICHELLE CONCEIÇÃO DE OLIVEIRA LIMA</v>
          </cell>
          <cell r="F188" t="str">
            <v>2 - Outros Profissionais da Saúde</v>
          </cell>
          <cell r="G188">
            <v>223505</v>
          </cell>
          <cell r="H188">
            <v>45200</v>
          </cell>
          <cell r="J188">
            <v>211.98</v>
          </cell>
          <cell r="L188">
            <v>198.92099056603701</v>
          </cell>
          <cell r="M188">
            <v>1.86</v>
          </cell>
          <cell r="O188">
            <v>2.5</v>
          </cell>
          <cell r="Y188">
            <v>120.26</v>
          </cell>
          <cell r="AB188" t="str">
            <v>AUXILIO CRECHE ENFERMEIROS</v>
          </cell>
        </row>
        <row r="189">
          <cell r="C189" t="str">
            <v>UPA OLINDA - C.G 001/2022</v>
          </cell>
          <cell r="E189" t="str">
            <v>MIRELE CARLA DA SILVA</v>
          </cell>
          <cell r="F189" t="str">
            <v>2 - Outros Profissionais da Saúde</v>
          </cell>
          <cell r="G189" t="str">
            <v>2251-24</v>
          </cell>
          <cell r="H189">
            <v>45200</v>
          </cell>
          <cell r="J189">
            <v>165.12</v>
          </cell>
          <cell r="L189">
            <v>198.92099056603701</v>
          </cell>
          <cell r="M189">
            <v>1.8</v>
          </cell>
          <cell r="O189">
            <v>1.77</v>
          </cell>
          <cell r="R189">
            <v>392.45034482758621</v>
          </cell>
          <cell r="S189">
            <v>108</v>
          </cell>
        </row>
        <row r="190">
          <cell r="C190" t="str">
            <v>UPA OLINDA - C.G 001/2022</v>
          </cell>
          <cell r="E190" t="str">
            <v>NERVISON PAULY DOS SANTOS MELO</v>
          </cell>
          <cell r="F190" t="str">
            <v>2 - Outros Profissionais da Saúde</v>
          </cell>
          <cell r="G190" t="str">
            <v>5151-10</v>
          </cell>
          <cell r="H190">
            <v>45200</v>
          </cell>
          <cell r="J190">
            <v>141.01</v>
          </cell>
          <cell r="L190">
            <v>198.92099056603701</v>
          </cell>
          <cell r="M190">
            <v>1.32</v>
          </cell>
          <cell r="O190">
            <v>1.77</v>
          </cell>
        </row>
        <row r="191">
          <cell r="C191" t="str">
            <v>UPA OLINDA - C.G 001/2022</v>
          </cell>
          <cell r="E191" t="str">
            <v>OSEIAS VENTURA DO NASCIMENTO</v>
          </cell>
          <cell r="F191" t="str">
            <v>2 - Outros Profissionais da Saúde</v>
          </cell>
          <cell r="G191" t="str">
            <v>7664-20</v>
          </cell>
          <cell r="H191">
            <v>45200</v>
          </cell>
          <cell r="J191">
            <v>289.2</v>
          </cell>
          <cell r="L191">
            <v>198.92099056603701</v>
          </cell>
          <cell r="M191">
            <v>2.41</v>
          </cell>
          <cell r="O191">
            <v>10</v>
          </cell>
        </row>
        <row r="192">
          <cell r="C192" t="str">
            <v>UPA OLINDA - C.G 001/2022</v>
          </cell>
          <cell r="E192" t="str">
            <v>PATRICIA LAINE DA SILVA CAETANO</v>
          </cell>
          <cell r="F192" t="str">
            <v>2 - Outros Profissionais da Saúde</v>
          </cell>
          <cell r="G192" t="str">
            <v>2237-05</v>
          </cell>
          <cell r="H192">
            <v>45200</v>
          </cell>
          <cell r="J192">
            <v>162.43</v>
          </cell>
          <cell r="L192">
            <v>198.92099056603701</v>
          </cell>
          <cell r="M192">
            <v>1.32</v>
          </cell>
          <cell r="O192">
            <v>1.77</v>
          </cell>
        </row>
        <row r="193">
          <cell r="C193" t="str">
            <v>UPA OLINDA - C.G 001/2022</v>
          </cell>
          <cell r="E193" t="str">
            <v>PAULO CESAR OLIVEIRA SANTOS</v>
          </cell>
          <cell r="F193" t="str">
            <v>4 - Assistência Odontológica</v>
          </cell>
          <cell r="G193" t="str">
            <v>2232-88</v>
          </cell>
          <cell r="H193">
            <v>45200</v>
          </cell>
          <cell r="J193">
            <v>693.04</v>
          </cell>
          <cell r="L193">
            <v>198.92099056603701</v>
          </cell>
          <cell r="M193">
            <v>5.91</v>
          </cell>
          <cell r="O193">
            <v>16.47</v>
          </cell>
        </row>
        <row r="194">
          <cell r="C194" t="str">
            <v>UPA OLINDA - C.G 001/2022</v>
          </cell>
          <cell r="E194" t="str">
            <v>PEDRO LINS FERREIRA DOS SANTOS</v>
          </cell>
          <cell r="F194" t="str">
            <v>2 - Outros Profissionais da Saúde</v>
          </cell>
          <cell r="G194" t="str">
            <v>3222-05</v>
          </cell>
          <cell r="H194">
            <v>45200</v>
          </cell>
          <cell r="J194">
            <v>127.52</v>
          </cell>
          <cell r="L194">
            <v>198.92099056603701</v>
          </cell>
          <cell r="M194">
            <v>1.33</v>
          </cell>
          <cell r="O194">
            <v>1.77</v>
          </cell>
          <cell r="R194">
            <v>314.85034482758618</v>
          </cell>
          <cell r="S194">
            <v>79.8</v>
          </cell>
        </row>
        <row r="195">
          <cell r="C195" t="str">
            <v>UPA OLINDA - C.G 001/2022</v>
          </cell>
          <cell r="E195" t="str">
            <v>PHALLOMA CORREIA VALERIANO DA SILVA</v>
          </cell>
          <cell r="F195" t="str">
            <v>2 - Outros Profissionais da Saúde</v>
          </cell>
          <cell r="G195" t="str">
            <v>2236-05</v>
          </cell>
          <cell r="H195">
            <v>45200</v>
          </cell>
          <cell r="J195">
            <v>202.84</v>
          </cell>
          <cell r="L195">
            <v>198.92099056603701</v>
          </cell>
          <cell r="M195">
            <v>1.99</v>
          </cell>
          <cell r="O195">
            <v>2.5</v>
          </cell>
        </row>
        <row r="196">
          <cell r="C196" t="str">
            <v>UPA OLINDA - C.G 001/2022</v>
          </cell>
          <cell r="E196" t="str">
            <v>PHILLIPE ANDREW FERNANDES SILVA</v>
          </cell>
          <cell r="F196" t="str">
            <v>3 - Administrativo</v>
          </cell>
          <cell r="G196" t="str">
            <v>5174-10</v>
          </cell>
          <cell r="H196">
            <v>45200</v>
          </cell>
          <cell r="J196">
            <v>147.21</v>
          </cell>
          <cell r="L196">
            <v>198.92099056603701</v>
          </cell>
          <cell r="M196">
            <v>1.32</v>
          </cell>
          <cell r="O196">
            <v>1.77</v>
          </cell>
          <cell r="U196">
            <v>59.82</v>
          </cell>
          <cell r="X196" t="str">
            <v>SALARIO FAMILIA</v>
          </cell>
          <cell r="Y196">
            <v>77.569999999999993</v>
          </cell>
          <cell r="AB196" t="str">
            <v>AUXILIO CRECHE DEVIDO</v>
          </cell>
        </row>
        <row r="197">
          <cell r="C197" t="str">
            <v>UPA OLINDA - C.G 001/2022</v>
          </cell>
          <cell r="E197" t="str">
            <v>PRISCILLA DE ARAUJO SILVA</v>
          </cell>
          <cell r="F197" t="str">
            <v>2 - Outros Profissionais da Saúde</v>
          </cell>
          <cell r="G197" t="str">
            <v>3222-05</v>
          </cell>
          <cell r="H197">
            <v>45200</v>
          </cell>
          <cell r="J197">
            <v>140</v>
          </cell>
          <cell r="L197">
            <v>198.92099056603701</v>
          </cell>
          <cell r="M197">
            <v>1.33</v>
          </cell>
          <cell r="O197">
            <v>1.77</v>
          </cell>
          <cell r="R197">
            <v>127.45034482758621</v>
          </cell>
          <cell r="S197">
            <v>79.8</v>
          </cell>
        </row>
        <row r="198">
          <cell r="C198" t="str">
            <v>UPA OLINDA - C.G 001/2022</v>
          </cell>
          <cell r="E198" t="str">
            <v>RADAMES JOSE DA SILVA</v>
          </cell>
          <cell r="F198" t="str">
            <v>3 - Administrativo</v>
          </cell>
          <cell r="G198" t="str">
            <v>5174-10</v>
          </cell>
          <cell r="H198">
            <v>45200</v>
          </cell>
          <cell r="J198">
            <v>144.81</v>
          </cell>
          <cell r="L198">
            <v>198.92099056603701</v>
          </cell>
          <cell r="M198">
            <v>1.32</v>
          </cell>
          <cell r="O198">
            <v>1.77</v>
          </cell>
          <cell r="R198">
            <v>135.6503448275862</v>
          </cell>
          <cell r="S198">
            <v>79.2</v>
          </cell>
        </row>
        <row r="199">
          <cell r="C199" t="str">
            <v>UPA OLINDA - C.G 001/2022</v>
          </cell>
          <cell r="E199" t="str">
            <v>RAFAEL GOMES OLIVEIRA</v>
          </cell>
          <cell r="F199" t="str">
            <v>3 - Administrativo</v>
          </cell>
          <cell r="G199" t="str">
            <v>4110-10</v>
          </cell>
          <cell r="H199">
            <v>45200</v>
          </cell>
          <cell r="J199">
            <v>12.4</v>
          </cell>
          <cell r="O199">
            <v>1.77</v>
          </cell>
          <cell r="R199">
            <v>136.03</v>
          </cell>
          <cell r="S199">
            <v>37.200000000000003</v>
          </cell>
        </row>
        <row r="200">
          <cell r="C200" t="str">
            <v>UPA OLINDA - C.G 001/2022</v>
          </cell>
          <cell r="E200" t="str">
            <v>RAFAELA SOUZA SILVA</v>
          </cell>
          <cell r="F200" t="str">
            <v>2 - Outros Profissionais da Saúde</v>
          </cell>
          <cell r="G200" t="str">
            <v>2234-05</v>
          </cell>
          <cell r="H200">
            <v>45200</v>
          </cell>
          <cell r="J200">
            <v>331.07</v>
          </cell>
          <cell r="L200">
            <v>198.92099056603701</v>
          </cell>
          <cell r="M200">
            <v>3.74</v>
          </cell>
          <cell r="O200">
            <v>1.77</v>
          </cell>
        </row>
        <row r="201">
          <cell r="C201" t="str">
            <v>UPA OLINDA - C.G 001/2022</v>
          </cell>
          <cell r="E201" t="str">
            <v>RAIANA CÉZAR DE ALBUQUERQUE DOS SA</v>
          </cell>
          <cell r="F201" t="str">
            <v>2 - Outros Profissionais da Saúde</v>
          </cell>
          <cell r="G201">
            <v>223505</v>
          </cell>
          <cell r="H201">
            <v>45200</v>
          </cell>
          <cell r="J201">
            <v>172.05</v>
          </cell>
          <cell r="L201">
            <v>198.92099056603701</v>
          </cell>
          <cell r="M201">
            <v>1.86</v>
          </cell>
          <cell r="O201">
            <v>2.5</v>
          </cell>
        </row>
        <row r="202">
          <cell r="C202" t="str">
            <v>UPA OLINDA - C.G 001/2022</v>
          </cell>
          <cell r="E202" t="str">
            <v>RAQUEL NASCIMENTO DE MEDEIROS FERREIRA</v>
          </cell>
          <cell r="F202" t="str">
            <v>2 - Outros Profissionais da Saúde</v>
          </cell>
          <cell r="G202" t="str">
            <v>3222-05</v>
          </cell>
          <cell r="H202">
            <v>45200</v>
          </cell>
          <cell r="J202">
            <v>142.87</v>
          </cell>
          <cell r="L202">
            <v>198.92099056603701</v>
          </cell>
          <cell r="M202">
            <v>1.33</v>
          </cell>
          <cell r="O202">
            <v>1.77</v>
          </cell>
          <cell r="R202">
            <v>135.6503448275862</v>
          </cell>
          <cell r="S202">
            <v>79.8</v>
          </cell>
        </row>
        <row r="203">
          <cell r="C203" t="str">
            <v>UPA OLINDA - C.G 001/2022</v>
          </cell>
          <cell r="E203" t="str">
            <v>REINALDO SOARES DA SILVA</v>
          </cell>
          <cell r="F203" t="str">
            <v>2 - Outros Profissionais da Saúde</v>
          </cell>
          <cell r="G203" t="str">
            <v>7664-20</v>
          </cell>
          <cell r="H203">
            <v>45200</v>
          </cell>
          <cell r="J203">
            <v>289.2</v>
          </cell>
          <cell r="L203">
            <v>198.92099056603701</v>
          </cell>
          <cell r="M203">
            <v>2.41</v>
          </cell>
          <cell r="O203">
            <v>10</v>
          </cell>
        </row>
        <row r="204">
          <cell r="C204" t="str">
            <v>UPA OLINDA - C.G 001/2022</v>
          </cell>
          <cell r="E204" t="str">
            <v>RENAN VALOIS COSTA DA SILVEIRA</v>
          </cell>
          <cell r="F204" t="str">
            <v>2 - Outros Profissionais da Saúde</v>
          </cell>
          <cell r="G204" t="str">
            <v>2235-05</v>
          </cell>
          <cell r="H204">
            <v>45200</v>
          </cell>
          <cell r="J204">
            <v>266.41000000000003</v>
          </cell>
          <cell r="L204">
            <v>198.92099056603701</v>
          </cell>
          <cell r="M204">
            <v>2.04</v>
          </cell>
          <cell r="O204">
            <v>2.5</v>
          </cell>
        </row>
        <row r="205">
          <cell r="C205" t="str">
            <v>UPA OLINDA - C.G 001/2022</v>
          </cell>
          <cell r="E205" t="str">
            <v>RENATA COSTA DOS SANTOS</v>
          </cell>
          <cell r="F205" t="str">
            <v>1 - Médico</v>
          </cell>
          <cell r="G205" t="str">
            <v>2251-24</v>
          </cell>
          <cell r="H205">
            <v>45200</v>
          </cell>
          <cell r="J205">
            <v>934.65</v>
          </cell>
          <cell r="L205">
            <v>198.92099056603701</v>
          </cell>
          <cell r="M205">
            <v>8</v>
          </cell>
          <cell r="O205">
            <v>16.47</v>
          </cell>
        </row>
        <row r="206">
          <cell r="C206" t="str">
            <v>UPA OLINDA - C.G 001/2022</v>
          </cell>
          <cell r="E206" t="str">
            <v>RENATA CRISTINA RIBEIRO HACKER</v>
          </cell>
          <cell r="F206" t="str">
            <v>1 - Médico</v>
          </cell>
          <cell r="G206" t="str">
            <v>2251-24</v>
          </cell>
          <cell r="H206">
            <v>45200</v>
          </cell>
          <cell r="J206">
            <v>703.44</v>
          </cell>
          <cell r="L206">
            <v>198.92099056603701</v>
          </cell>
          <cell r="M206">
            <v>8</v>
          </cell>
          <cell r="O206">
            <v>16.47</v>
          </cell>
        </row>
        <row r="207">
          <cell r="C207" t="str">
            <v>UPA OLINDA - C.G 001/2022</v>
          </cell>
          <cell r="E207" t="str">
            <v>RENATA FERNANDES PINHEIRO</v>
          </cell>
          <cell r="F207" t="str">
            <v>4 - Assistência Odontológica</v>
          </cell>
          <cell r="G207" t="str">
            <v>2232-88</v>
          </cell>
          <cell r="H207">
            <v>45200</v>
          </cell>
          <cell r="J207">
            <v>729.39</v>
          </cell>
          <cell r="L207">
            <v>198.92099056603701</v>
          </cell>
          <cell r="M207">
            <v>5.91</v>
          </cell>
          <cell r="O207">
            <v>16.47</v>
          </cell>
        </row>
        <row r="208">
          <cell r="C208" t="str">
            <v>UPA OLINDA - C.G 001/2022</v>
          </cell>
          <cell r="E208" t="str">
            <v>RENATA GEANE GONCALVES CUNHA BARROS</v>
          </cell>
          <cell r="F208" t="str">
            <v>2 - Outros Profissionais da Saúde</v>
          </cell>
          <cell r="G208" t="str">
            <v>3222-05</v>
          </cell>
          <cell r="H208">
            <v>45200</v>
          </cell>
          <cell r="J208">
            <v>127.52</v>
          </cell>
          <cell r="L208">
            <v>198.92099056603701</v>
          </cell>
          <cell r="M208">
            <v>1.33</v>
          </cell>
          <cell r="O208">
            <v>1.77</v>
          </cell>
          <cell r="U208">
            <v>59.82</v>
          </cell>
          <cell r="X208" t="str">
            <v>SALARIO FAMILIA</v>
          </cell>
        </row>
        <row r="209">
          <cell r="C209" t="str">
            <v>UPA OLINDA - C.G 001/2022</v>
          </cell>
          <cell r="E209" t="str">
            <v xml:space="preserve">RENATO COSME CESAR </v>
          </cell>
          <cell r="F209" t="str">
            <v>2 - Outros Profissionais da Saúde</v>
          </cell>
          <cell r="G209" t="str">
            <v>5152-05</v>
          </cell>
          <cell r="H209">
            <v>45200</v>
          </cell>
          <cell r="J209">
            <v>143.13999999999999</v>
          </cell>
          <cell r="L209">
            <v>198.92099056603701</v>
          </cell>
          <cell r="M209">
            <v>1.32</v>
          </cell>
          <cell r="O209">
            <v>1.77</v>
          </cell>
          <cell r="R209">
            <v>266.85034482758618</v>
          </cell>
          <cell r="S209">
            <v>79.2</v>
          </cell>
        </row>
        <row r="210">
          <cell r="C210" t="str">
            <v>UPA OLINDA - C.G 001/2022</v>
          </cell>
          <cell r="E210" t="str">
            <v>ROBERTA LUCIA DOURADO DE PAULA FERREIRA</v>
          </cell>
          <cell r="F210" t="str">
            <v>2 - Outros Profissionais da Saúde</v>
          </cell>
          <cell r="G210" t="str">
            <v>2235-05</v>
          </cell>
          <cell r="H210">
            <v>45200</v>
          </cell>
          <cell r="J210">
            <v>193.56</v>
          </cell>
          <cell r="L210">
            <v>198.92099056603701</v>
          </cell>
          <cell r="M210">
            <v>2.04</v>
          </cell>
          <cell r="O210">
            <v>2.5</v>
          </cell>
          <cell r="Y210">
            <v>120.26</v>
          </cell>
          <cell r="AB210" t="str">
            <v>AUXILIO CRECHE DEVIDO</v>
          </cell>
        </row>
        <row r="211">
          <cell r="C211" t="str">
            <v>UPA OLINDA - C.G 001/2022</v>
          </cell>
          <cell r="E211" t="str">
            <v>ROGERIO BATISTA DOS SANTOS</v>
          </cell>
          <cell r="F211" t="str">
            <v>3 - Administrativo</v>
          </cell>
          <cell r="G211" t="str">
            <v>5174-10</v>
          </cell>
          <cell r="H211">
            <v>45200</v>
          </cell>
          <cell r="J211">
            <v>137.19</v>
          </cell>
          <cell r="L211">
            <v>198.92099056603701</v>
          </cell>
          <cell r="M211">
            <v>1.32</v>
          </cell>
          <cell r="O211">
            <v>1.77</v>
          </cell>
          <cell r="R211">
            <v>149.95034482758621</v>
          </cell>
          <cell r="S211">
            <v>79.2</v>
          </cell>
        </row>
        <row r="212">
          <cell r="C212" t="str">
            <v>UPA OLINDA - C.G 001/2022</v>
          </cell>
          <cell r="E212" t="str">
            <v>ROSANA FERREIRA DA SILVA</v>
          </cell>
          <cell r="F212" t="str">
            <v>2 - Outros Profissionais da Saúde</v>
          </cell>
          <cell r="G212" t="str">
            <v>3222-05</v>
          </cell>
          <cell r="H212">
            <v>45200</v>
          </cell>
          <cell r="J212">
            <v>186.51</v>
          </cell>
          <cell r="L212">
            <v>198.92099056603701</v>
          </cell>
          <cell r="M212">
            <v>1.33</v>
          </cell>
          <cell r="O212">
            <v>1.77</v>
          </cell>
        </row>
        <row r="213">
          <cell r="C213" t="str">
            <v>UPA OLINDA - C.G 001/2022</v>
          </cell>
          <cell r="E213" t="str">
            <v>ROSANGELA CARDOSO CAVALCANTE</v>
          </cell>
          <cell r="F213" t="str">
            <v>2 - Outros Profissionais da Saúde</v>
          </cell>
          <cell r="G213" t="str">
            <v>3222-05</v>
          </cell>
          <cell r="H213">
            <v>45200</v>
          </cell>
          <cell r="J213">
            <v>127.52</v>
          </cell>
          <cell r="L213">
            <v>198.92099056603701</v>
          </cell>
          <cell r="M213">
            <v>1.33</v>
          </cell>
          <cell r="O213">
            <v>1.77</v>
          </cell>
          <cell r="R213">
            <v>135.6503448275862</v>
          </cell>
          <cell r="S213">
            <v>79.8</v>
          </cell>
          <cell r="U213">
            <v>59.82</v>
          </cell>
          <cell r="X213" t="str">
            <v>SALARIO FAMILIA</v>
          </cell>
        </row>
        <row r="214">
          <cell r="C214" t="str">
            <v>UPA OLINDA - C.G 001/2022</v>
          </cell>
          <cell r="E214" t="str">
            <v>ROSELANIA SOLANO DE SOUZA MELO</v>
          </cell>
          <cell r="F214" t="str">
            <v>3 - Administrativo</v>
          </cell>
          <cell r="G214" t="str">
            <v>5174-10</v>
          </cell>
          <cell r="H214">
            <v>45200</v>
          </cell>
          <cell r="J214">
            <v>126.72</v>
          </cell>
          <cell r="L214">
            <v>198.92099056603701</v>
          </cell>
          <cell r="M214">
            <v>1.32</v>
          </cell>
          <cell r="O214">
            <v>1.77</v>
          </cell>
          <cell r="R214">
            <v>266.85034482758618</v>
          </cell>
        </row>
        <row r="215">
          <cell r="C215" t="str">
            <v>UPA OLINDA - C.G 001/2022</v>
          </cell>
          <cell r="E215" t="str">
            <v>ROSELI CORREIA DA SILVA</v>
          </cell>
          <cell r="F215" t="str">
            <v>2 - Outros Profissionais da Saúde</v>
          </cell>
          <cell r="G215" t="str">
            <v>3222-05</v>
          </cell>
          <cell r="H215">
            <v>45200</v>
          </cell>
          <cell r="J215">
            <v>149.08000000000001</v>
          </cell>
          <cell r="L215">
            <v>198.92099056603701</v>
          </cell>
          <cell r="M215">
            <v>1.33</v>
          </cell>
          <cell r="O215">
            <v>1.77</v>
          </cell>
          <cell r="R215">
            <v>183.6503448275862</v>
          </cell>
          <cell r="S215">
            <v>79.8</v>
          </cell>
          <cell r="Y215">
            <v>77.569999999999993</v>
          </cell>
          <cell r="AB215" t="str">
            <v>AUXILIO CRECHE DEVIDO</v>
          </cell>
        </row>
        <row r="216">
          <cell r="C216" t="str">
            <v>UPA OLINDA - C.G 001/2022</v>
          </cell>
          <cell r="E216" t="str">
            <v>ROSEMARY DA SILVA DE LIMA</v>
          </cell>
          <cell r="F216" t="str">
            <v>3 - Administrativo</v>
          </cell>
          <cell r="G216" t="str">
            <v>4110-10</v>
          </cell>
          <cell r="H216">
            <v>45200</v>
          </cell>
          <cell r="J216">
            <v>208.33</v>
          </cell>
          <cell r="L216">
            <v>198.92099056603701</v>
          </cell>
          <cell r="M216">
            <v>2.6</v>
          </cell>
          <cell r="O216">
            <v>1.77</v>
          </cell>
        </row>
        <row r="217">
          <cell r="C217" t="str">
            <v>UPA OLINDA - C.G 001/2022</v>
          </cell>
          <cell r="E217" t="str">
            <v>RUBIA CRISTINA XAVIER DE SOUZA</v>
          </cell>
          <cell r="F217" t="str">
            <v>2 - Outros Profissionais da Saúde</v>
          </cell>
          <cell r="G217" t="str">
            <v>2236-05</v>
          </cell>
          <cell r="H217">
            <v>45200</v>
          </cell>
          <cell r="J217">
            <v>271.06</v>
          </cell>
          <cell r="L217">
            <v>198.92099056603701</v>
          </cell>
          <cell r="M217">
            <v>1.99</v>
          </cell>
          <cell r="O217">
            <v>2.5</v>
          </cell>
        </row>
        <row r="218">
          <cell r="C218" t="str">
            <v>UPA OLINDA - C.G 001/2022</v>
          </cell>
          <cell r="E218" t="str">
            <v>SCHERLEY ALENCAR VIEIRA DA SILVA</v>
          </cell>
          <cell r="F218" t="str">
            <v>2 - Outros Profissionais da Saúde</v>
          </cell>
          <cell r="G218" t="str">
            <v>7664-20</v>
          </cell>
          <cell r="H218">
            <v>45200</v>
          </cell>
          <cell r="J218">
            <v>289.2</v>
          </cell>
          <cell r="L218">
            <v>198.92099056603701</v>
          </cell>
          <cell r="M218">
            <v>2.41</v>
          </cell>
          <cell r="O218">
            <v>10</v>
          </cell>
          <cell r="R218">
            <v>78.25034482758619</v>
          </cell>
          <cell r="S218">
            <v>72.34</v>
          </cell>
        </row>
        <row r="219">
          <cell r="C219" t="str">
            <v>UPA OLINDA - C.G 001/2022</v>
          </cell>
          <cell r="E219" t="str">
            <v>SERGIO COSTA TAVARES DA SILVA</v>
          </cell>
          <cell r="F219" t="str">
            <v>1 - Médico</v>
          </cell>
          <cell r="G219" t="str">
            <v>2252-70</v>
          </cell>
          <cell r="H219">
            <v>45200</v>
          </cell>
          <cell r="J219">
            <v>341.13</v>
          </cell>
          <cell r="L219">
            <v>198.92099056603701</v>
          </cell>
          <cell r="M219">
            <v>4</v>
          </cell>
          <cell r="O219">
            <v>16.47</v>
          </cell>
        </row>
        <row r="220">
          <cell r="C220" t="str">
            <v>UPA OLINDA - C.G 001/2022</v>
          </cell>
          <cell r="E220" t="str">
            <v>SERIVAL LAURENTINO DA SILVA</v>
          </cell>
          <cell r="F220" t="str">
            <v>3 - Administrativo</v>
          </cell>
          <cell r="G220" t="str">
            <v>5143-10</v>
          </cell>
          <cell r="H220">
            <v>45200</v>
          </cell>
          <cell r="J220">
            <v>132.91999999999999</v>
          </cell>
          <cell r="L220">
            <v>198.92099056603701</v>
          </cell>
          <cell r="M220">
            <v>1.32</v>
          </cell>
          <cell r="O220">
            <v>1.77</v>
          </cell>
          <cell r="U220">
            <v>119.64</v>
          </cell>
          <cell r="X220" t="str">
            <v>SALARIO FAMILIA</v>
          </cell>
          <cell r="Y220">
            <v>77.569999999999993</v>
          </cell>
          <cell r="AB220" t="str">
            <v>AUXILIO CRECHE DEVIDO</v>
          </cell>
        </row>
        <row r="221">
          <cell r="C221" t="str">
            <v>UPA OLINDA - C.G 001/2022</v>
          </cell>
          <cell r="E221" t="str">
            <v>SHIRLEY GOMES DIAS</v>
          </cell>
          <cell r="F221" t="str">
            <v>2 - Outros Profissionais da Saúde</v>
          </cell>
          <cell r="G221" t="str">
            <v>3222-05</v>
          </cell>
          <cell r="H221">
            <v>45200</v>
          </cell>
          <cell r="J221">
            <v>141.91</v>
          </cell>
          <cell r="L221">
            <v>198.92099056603701</v>
          </cell>
          <cell r="M221">
            <v>1.33</v>
          </cell>
          <cell r="O221">
            <v>1.77</v>
          </cell>
        </row>
        <row r="222">
          <cell r="C222" t="str">
            <v>UPA OLINDA - C.G 001/2022</v>
          </cell>
          <cell r="E222" t="str">
            <v>SIFRONIO PAULO DOS SANTOS NETO</v>
          </cell>
          <cell r="F222" t="str">
            <v>1 - Médico</v>
          </cell>
          <cell r="G222" t="str">
            <v>2251-25</v>
          </cell>
          <cell r="H222">
            <v>45200</v>
          </cell>
          <cell r="J222">
            <v>454.82</v>
          </cell>
          <cell r="L222">
            <v>198.92099056603701</v>
          </cell>
          <cell r="M222">
            <v>4</v>
          </cell>
          <cell r="O222">
            <v>16.47</v>
          </cell>
        </row>
        <row r="223">
          <cell r="C223" t="str">
            <v>UPA OLINDA - C.G 001/2022</v>
          </cell>
          <cell r="E223" t="str">
            <v>SIMONE PAULO MENDES DA SILVA</v>
          </cell>
          <cell r="F223" t="str">
            <v>3 - Administrativo</v>
          </cell>
          <cell r="G223" t="str">
            <v>5135-05</v>
          </cell>
          <cell r="H223">
            <v>45200</v>
          </cell>
          <cell r="J223">
            <v>141.01</v>
          </cell>
          <cell r="L223">
            <v>198.92099056603701</v>
          </cell>
          <cell r="M223">
            <v>1.32</v>
          </cell>
          <cell r="O223">
            <v>1.77</v>
          </cell>
          <cell r="R223">
            <v>127.45034482758621</v>
          </cell>
          <cell r="S223">
            <v>79.2</v>
          </cell>
        </row>
        <row r="224">
          <cell r="C224" t="str">
            <v>UPA OLINDA - C.G 001/2022</v>
          </cell>
          <cell r="E224" t="str">
            <v xml:space="preserve">SIMONE RIBEIRO DA SILVA </v>
          </cell>
          <cell r="F224" t="str">
            <v>2 - Outros Profissionais da Saúde</v>
          </cell>
          <cell r="G224" t="str">
            <v>3222-05</v>
          </cell>
          <cell r="H224">
            <v>45200</v>
          </cell>
          <cell r="J224">
            <v>127.52</v>
          </cell>
          <cell r="L224">
            <v>198.92099056603701</v>
          </cell>
          <cell r="M224">
            <v>1.33</v>
          </cell>
          <cell r="O224">
            <v>1.77</v>
          </cell>
          <cell r="U224">
            <v>59.82</v>
          </cell>
          <cell r="X224" t="str">
            <v>SALARIO FAMILIA</v>
          </cell>
        </row>
        <row r="225">
          <cell r="C225" t="str">
            <v>UPA OLINDA - C.G 001/2022</v>
          </cell>
          <cell r="E225" t="str">
            <v>STEPHANE LAILA TENORIO FRAGA</v>
          </cell>
          <cell r="F225" t="str">
            <v>3 - Administrativo</v>
          </cell>
          <cell r="G225" t="str">
            <v>5152-10</v>
          </cell>
          <cell r="H225">
            <v>45200</v>
          </cell>
          <cell r="J225">
            <v>126.72</v>
          </cell>
          <cell r="L225">
            <v>198.92099056603701</v>
          </cell>
          <cell r="M225">
            <v>1.32</v>
          </cell>
          <cell r="O225">
            <v>1.77</v>
          </cell>
          <cell r="R225">
            <v>172.45034482758621</v>
          </cell>
          <cell r="S225">
            <v>79.2</v>
          </cell>
        </row>
        <row r="226">
          <cell r="C226" t="str">
            <v>UPA OLINDA - C.G 001/2022</v>
          </cell>
          <cell r="E226" t="str">
            <v>SYMITON GUILHERME LINS CARDOSO</v>
          </cell>
          <cell r="F226" t="str">
            <v>2 - Outros Profissionais da Saúde</v>
          </cell>
          <cell r="G226" t="str">
            <v>2235-05</v>
          </cell>
          <cell r="H226">
            <v>45200</v>
          </cell>
          <cell r="J226">
            <v>195.32</v>
          </cell>
          <cell r="L226">
            <v>198.92099056603701</v>
          </cell>
          <cell r="M226">
            <v>2.04</v>
          </cell>
          <cell r="O226">
            <v>2.5</v>
          </cell>
        </row>
        <row r="227">
          <cell r="C227" t="str">
            <v>UPA OLINDA - C.G 001/2022</v>
          </cell>
          <cell r="E227" t="str">
            <v>THAIS ARAUJO DE SANTANA</v>
          </cell>
          <cell r="F227" t="str">
            <v>2 - Outros Profissionais da Saúde</v>
          </cell>
          <cell r="G227" t="str">
            <v>2234-05</v>
          </cell>
          <cell r="H227">
            <v>45200</v>
          </cell>
          <cell r="J227">
            <v>331.07</v>
          </cell>
          <cell r="L227">
            <v>198.92099056603701</v>
          </cell>
          <cell r="M227">
            <v>3.74</v>
          </cell>
          <cell r="O227">
            <v>1.77</v>
          </cell>
        </row>
        <row r="228">
          <cell r="C228" t="str">
            <v>UPA OLINDA - C.G 001/2022</v>
          </cell>
          <cell r="E228" t="str">
            <v>THATIANY BATISTA DE OLIVEIRA</v>
          </cell>
          <cell r="F228" t="str">
            <v>4 - Assistência Odontológica</v>
          </cell>
          <cell r="G228" t="str">
            <v>3224-15</v>
          </cell>
          <cell r="H228">
            <v>45200</v>
          </cell>
          <cell r="J228">
            <v>169.92</v>
          </cell>
          <cell r="L228">
            <v>198.92099056603701</v>
          </cell>
          <cell r="M228">
            <v>1.56</v>
          </cell>
          <cell r="O228">
            <v>1.77</v>
          </cell>
          <cell r="R228">
            <v>172.45034482758621</v>
          </cell>
          <cell r="S228">
            <v>93.75</v>
          </cell>
        </row>
        <row r="229">
          <cell r="C229" t="str">
            <v>UPA OLINDA - C.G 001/2022</v>
          </cell>
          <cell r="E229" t="str">
            <v>THYAGO ALVES DE LUCENA DUARTE</v>
          </cell>
          <cell r="F229" t="str">
            <v>2 - Outros Profissionais da Saúde</v>
          </cell>
          <cell r="G229" t="str">
            <v>5152-10</v>
          </cell>
          <cell r="H229">
            <v>45200</v>
          </cell>
          <cell r="J229">
            <v>344.24</v>
          </cell>
          <cell r="L229">
            <v>198.92099056603701</v>
          </cell>
          <cell r="M229">
            <v>3.74</v>
          </cell>
          <cell r="O229">
            <v>1.77</v>
          </cell>
        </row>
        <row r="230">
          <cell r="C230" t="str">
            <v>UPA OLINDA - C.G 001/2022</v>
          </cell>
          <cell r="E230" t="str">
            <v>VINICIUS RIBEIRO CRUZ</v>
          </cell>
          <cell r="F230" t="str">
            <v>4 - Assistência Odontológica</v>
          </cell>
          <cell r="G230" t="str">
            <v>2232-88</v>
          </cell>
          <cell r="H230">
            <v>45200</v>
          </cell>
          <cell r="J230">
            <v>700.86</v>
          </cell>
          <cell r="L230">
            <v>198.92099056603701</v>
          </cell>
          <cell r="M230">
            <v>5.91</v>
          </cell>
          <cell r="O230">
            <v>16.47</v>
          </cell>
        </row>
        <row r="231">
          <cell r="C231" t="str">
            <v>UPA OLINDA - C.G 001/2022</v>
          </cell>
          <cell r="E231" t="str">
            <v>VIVIANE RODRIGUES CUNHA DA SILVA</v>
          </cell>
          <cell r="F231" t="str">
            <v>2 - Outros Profissionais da Saúde</v>
          </cell>
          <cell r="G231" t="str">
            <v>2237-10</v>
          </cell>
          <cell r="H231">
            <v>45200</v>
          </cell>
          <cell r="J231">
            <v>275.64999999999998</v>
          </cell>
          <cell r="L231">
            <v>198.92099056603701</v>
          </cell>
          <cell r="M231">
            <v>3.18</v>
          </cell>
          <cell r="O231">
            <v>1.77</v>
          </cell>
          <cell r="R231">
            <v>250.45034482758621</v>
          </cell>
          <cell r="S231">
            <v>190.9</v>
          </cell>
        </row>
        <row r="232">
          <cell r="C232" t="str">
            <v>UPA OLINDA - C.G 001/2022</v>
          </cell>
          <cell r="E232" t="str">
            <v>WAGNER LEANDRO FREIRE DE LUCENA</v>
          </cell>
          <cell r="F232" t="str">
            <v>2 - Outros Profissionais da Saúde</v>
          </cell>
          <cell r="G232" t="str">
            <v>2236-05</v>
          </cell>
          <cell r="H232">
            <v>45200</v>
          </cell>
          <cell r="J232">
            <v>199.68</v>
          </cell>
          <cell r="L232">
            <v>198.92099056603701</v>
          </cell>
          <cell r="M232">
            <v>1.99</v>
          </cell>
          <cell r="O232">
            <v>2.5</v>
          </cell>
        </row>
        <row r="233">
          <cell r="C233" t="str">
            <v>UPA OLINDA - C.G 001/2022</v>
          </cell>
          <cell r="E233" t="str">
            <v>WAYDINNE PONTES SABINO DE ARAUJO</v>
          </cell>
          <cell r="F233" t="str">
            <v>2 - Outros Profissionais da Saúde</v>
          </cell>
          <cell r="G233" t="str">
            <v>2235-05</v>
          </cell>
          <cell r="H233">
            <v>45200</v>
          </cell>
          <cell r="J233">
            <v>217.79</v>
          </cell>
          <cell r="L233">
            <v>198.92099056603701</v>
          </cell>
          <cell r="M233">
            <v>2.04</v>
          </cell>
          <cell r="O233">
            <v>2.5</v>
          </cell>
          <cell r="Y233">
            <v>120.26</v>
          </cell>
          <cell r="AB233" t="str">
            <v>AUXILIO CRECHE ENFERMEIROS</v>
          </cell>
        </row>
        <row r="234">
          <cell r="C234" t="str">
            <v>UPA OLINDA - C.G 001/2022</v>
          </cell>
          <cell r="E234" t="str">
            <v>WEDSON DA COSTA RIBEIRO</v>
          </cell>
          <cell r="F234" t="str">
            <v>2 - Outros Profissionais da Saúde</v>
          </cell>
          <cell r="G234" t="str">
            <v>3222-05</v>
          </cell>
          <cell r="H234">
            <v>45200</v>
          </cell>
          <cell r="J234">
            <v>127.52</v>
          </cell>
          <cell r="L234">
            <v>198.92099056603701</v>
          </cell>
          <cell r="M234">
            <v>1.33</v>
          </cell>
          <cell r="O234">
            <v>1.77</v>
          </cell>
          <cell r="R234">
            <v>149.95034482758621</v>
          </cell>
          <cell r="S234">
            <v>79.8</v>
          </cell>
        </row>
        <row r="235">
          <cell r="C235" t="str">
            <v>UPA OLINDA - C.G 001/2022</v>
          </cell>
          <cell r="E235" t="str">
            <v>WESLEY VINICIUS DA SILVA</v>
          </cell>
          <cell r="F235" t="str">
            <v>2 - Outros Profissionais da Saúde</v>
          </cell>
          <cell r="G235" t="str">
            <v>2235-05</v>
          </cell>
          <cell r="H235">
            <v>45200</v>
          </cell>
          <cell r="J235">
            <v>219.55</v>
          </cell>
          <cell r="L235">
            <v>198.92099056603701</v>
          </cell>
          <cell r="M235">
            <v>2.04</v>
          </cell>
          <cell r="O235">
            <v>2.5</v>
          </cell>
        </row>
        <row r="236">
          <cell r="C236" t="str">
            <v>UPA OLINDA - C.G 001/2022</v>
          </cell>
          <cell r="E236" t="str">
            <v>WILDNER LUIS DA SILVA</v>
          </cell>
          <cell r="F236" t="str">
            <v>3 - Administrativo</v>
          </cell>
          <cell r="G236" t="str">
            <v>5143-10</v>
          </cell>
          <cell r="H236">
            <v>45200</v>
          </cell>
          <cell r="J236">
            <v>141.94999999999999</v>
          </cell>
          <cell r="L236">
            <v>198.92099056603701</v>
          </cell>
          <cell r="M236">
            <v>1.32</v>
          </cell>
          <cell r="O236">
            <v>1.77</v>
          </cell>
        </row>
        <row r="237">
          <cell r="C237" t="str">
            <v>UPA OLINDA - C.G 001/2022</v>
          </cell>
          <cell r="E237" t="str">
            <v>WITALU RANDEUS DA SILVA</v>
          </cell>
          <cell r="F237" t="str">
            <v>3 - Administrativo</v>
          </cell>
          <cell r="G237" t="str">
            <v>4110-10</v>
          </cell>
          <cell r="H237">
            <v>45200</v>
          </cell>
          <cell r="J237">
            <v>12.4</v>
          </cell>
          <cell r="O237">
            <v>1.77</v>
          </cell>
          <cell r="R237">
            <v>228.83</v>
          </cell>
          <cell r="S237">
            <v>37.200000000000003</v>
          </cell>
        </row>
        <row r="238">
          <cell r="C238" t="str">
            <v>UPA OLINDA - C.G 001/2022</v>
          </cell>
          <cell r="E238" t="str">
            <v>ZAYNE VASCONCELOS TORRES</v>
          </cell>
          <cell r="F238" t="str">
            <v>1 - Médico</v>
          </cell>
          <cell r="G238" t="str">
            <v>2251-25</v>
          </cell>
          <cell r="H238">
            <v>45200</v>
          </cell>
          <cell r="J238">
            <v>341.13</v>
          </cell>
          <cell r="L238">
            <v>198.92099056603701</v>
          </cell>
          <cell r="M238">
            <v>4</v>
          </cell>
          <cell r="O238">
            <v>16.47</v>
          </cell>
        </row>
        <row r="239">
          <cell r="C239" t="str">
            <v>UPA OLINDA - C.G 001/2022</v>
          </cell>
          <cell r="E239" t="str">
            <v>ZULEMA MARTINS DE FARIAS</v>
          </cell>
          <cell r="F239" t="str">
            <v>2 - Outros Profissionais da Saúde</v>
          </cell>
          <cell r="G239" t="str">
            <v>2237-10</v>
          </cell>
          <cell r="H239">
            <v>45200</v>
          </cell>
          <cell r="J239">
            <v>275.66000000000003</v>
          </cell>
          <cell r="L239">
            <v>198.92099056603701</v>
          </cell>
          <cell r="M239">
            <v>3.18</v>
          </cell>
          <cell r="O239">
            <v>1.77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topLeftCell="D220" workbookViewId="0">
      <selection activeCell="F252" sqref="F252"/>
    </sheetView>
  </sheetViews>
  <sheetFormatPr defaultColWidth="12.6640625" defaultRowHeight="15" customHeight="1" x14ac:dyDescent="0.3"/>
  <cols>
    <col min="1" max="1" width="28.109375" style="6" customWidth="1"/>
    <col min="2" max="2" width="41.33203125" style="6" customWidth="1"/>
    <col min="3" max="3" width="20.109375" style="6" customWidth="1"/>
    <col min="4" max="4" width="60.33203125" style="6" customWidth="1"/>
    <col min="5" max="5" width="31.33203125" style="6" customWidth="1"/>
    <col min="6" max="6" width="27.109375" style="6" customWidth="1"/>
    <col min="7" max="7" width="22.6640625" style="6" customWidth="1"/>
    <col min="8" max="8" width="23.33203125" style="6" customWidth="1"/>
    <col min="9" max="9" width="24.33203125" style="6" customWidth="1"/>
    <col min="10" max="10" width="24.6640625" style="6" customWidth="1"/>
    <col min="11" max="11" width="28.33203125" style="6" customWidth="1"/>
    <col min="12" max="12" width="31.6640625" style="6" customWidth="1"/>
    <col min="13" max="13" width="14.6640625" style="6" customWidth="1"/>
    <col min="14" max="14" width="26.88671875" style="6" customWidth="1"/>
    <col min="15" max="15" width="33" style="6" customWidth="1"/>
    <col min="16" max="16" width="14.6640625" style="6" customWidth="1"/>
    <col min="17" max="17" width="27.6640625" style="6" customWidth="1"/>
    <col min="18" max="18" width="34" style="6" customWidth="1"/>
    <col min="19" max="19" width="14.6640625" style="6" customWidth="1"/>
    <col min="20" max="20" width="26" style="6" customWidth="1"/>
    <col min="21" max="21" width="31" style="6" customWidth="1"/>
    <col min="22" max="22" width="14.6640625" style="6" customWidth="1"/>
    <col min="23" max="23" width="45.6640625" style="6" customWidth="1"/>
    <col min="24" max="25" width="30.6640625" style="6" customWidth="1"/>
    <col min="26" max="26" width="14.6640625" style="6" customWidth="1"/>
    <col min="27" max="27" width="45.6640625" style="6" customWidth="1"/>
    <col min="28" max="28" width="18.6640625" style="6" customWidth="1"/>
    <col min="29" max="16384" width="12.6640625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10739225002161</v>
      </c>
      <c r="B3" s="11" t="str">
        <f>'[1]TCE - ANEXO III - Preencher'!C12</f>
        <v>UPA OLINDA - C.G 001/2022</v>
      </c>
      <c r="C3" s="12"/>
      <c r="D3" s="13" t="str">
        <f>'[1]TCE - ANEXO III - Preencher'!E12</f>
        <v>ADRIANA MALAQUIAS DE SENA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 t="str">
        <f>'[1]TCE - ANEXO III - Preencher'!G12</f>
        <v>3222-05</v>
      </c>
      <c r="G3" s="15">
        <f>IF('[1]TCE - ANEXO III - Preencher'!H12="","",'[1]TCE - ANEXO III - Preencher'!H12)</f>
        <v>45200</v>
      </c>
      <c r="H3" s="16">
        <f>'[1]TCE - ANEXO III - Preencher'!I12</f>
        <v>0</v>
      </c>
      <c r="I3" s="16">
        <f>'[1]TCE - ANEXO III - Preencher'!J12</f>
        <v>133.72</v>
      </c>
      <c r="J3" s="16">
        <f>'[1]TCE - ANEXO III - Preencher'!K12</f>
        <v>0</v>
      </c>
      <c r="K3" s="17">
        <f>'[1]TCE - ANEXO III - Preencher'!L12</f>
        <v>198.92099056603701</v>
      </c>
      <c r="L3" s="17">
        <f>'[1]TCE - ANEXO III - Preencher'!M12</f>
        <v>1.33</v>
      </c>
      <c r="M3" s="17">
        <f t="shared" ref="M3:M5002" si="0">K3-L3</f>
        <v>197.59099056603699</v>
      </c>
      <c r="N3" s="17">
        <f>'[1]TCE - ANEXO III - Preencher'!O12</f>
        <v>1.77</v>
      </c>
      <c r="O3" s="17">
        <f>'[1]TCE - ANEXO III - Preencher'!P12</f>
        <v>0</v>
      </c>
      <c r="P3" s="17">
        <f t="shared" ref="P3:P5002" si="1">N3-O3</f>
        <v>1.77</v>
      </c>
      <c r="Q3" s="17">
        <f>'[1]TCE - ANEXO III - Preencher'!R12</f>
        <v>135.6503448275862</v>
      </c>
      <c r="R3" s="17">
        <f>'[1]TCE - ANEXO III - Preencher'!S12</f>
        <v>79.8</v>
      </c>
      <c r="S3" s="17">
        <f t="shared" ref="S3:S5002" si="2">Q3-R3</f>
        <v>55.850344827586198</v>
      </c>
      <c r="T3" s="17">
        <f>'[1]TCE - ANEXO III - Preencher'!U12</f>
        <v>59.82</v>
      </c>
      <c r="U3" s="17">
        <f>'[1]TCE - ANEXO III - Preencher'!V12</f>
        <v>0</v>
      </c>
      <c r="V3" s="17">
        <f t="shared" ref="V3:V5002" si="3">T3-U3</f>
        <v>59.82</v>
      </c>
      <c r="W3" s="18" t="str">
        <f>IF('[1]TCE - ANEXO III - Preencher'!X12="","",'[1]TCE - ANEXO III - Preencher'!X12)</f>
        <v>SALARIO FAMILIA</v>
      </c>
      <c r="X3" s="17">
        <f>'[1]TCE - ANEXO III - Preencher'!Y12</f>
        <v>77.569999999999993</v>
      </c>
      <c r="Y3" s="17">
        <f>'[1]TCE - ANEXO III - Preencher'!Z12</f>
        <v>0</v>
      </c>
      <c r="Z3" s="17">
        <f t="shared" ref="Z3:Z5002" si="4">X3-Y3</f>
        <v>77.569999999999993</v>
      </c>
      <c r="AA3" s="18" t="str">
        <f>IF('[1]TCE - ANEXO III - Preencher'!AB12="","",'[1]TCE - ANEXO III - Preencher'!AB12)</f>
        <v>AUXILIO CRECHE DEVIDO</v>
      </c>
      <c r="AB3" s="17">
        <f t="shared" ref="AB3:AB5002" si="5">H3+I3+J3+M3+P3+S3+V3+Z3</f>
        <v>526.32133539362314</v>
      </c>
    </row>
    <row r="4" spans="1:28" ht="12.75" customHeight="1" x14ac:dyDescent="0.3">
      <c r="A4" s="10">
        <f>IFERROR(VLOOKUP(B4,'[1]DADOS (OCULTAR)'!$Q$3:$S$135,3,0),"")</f>
        <v>10739225002161</v>
      </c>
      <c r="B4" s="11" t="str">
        <f>'[1]TCE - ANEXO III - Preencher'!C13</f>
        <v>UPA OLINDA - C.G 001/2022</v>
      </c>
      <c r="C4" s="12"/>
      <c r="D4" s="13" t="str">
        <f>'[1]TCE - ANEXO III - Preencher'!E13</f>
        <v>ADRIANA MARIA DE SANTANA LIMA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 t="str">
        <f>'[1]TCE - ANEXO III - Preencher'!G13</f>
        <v>5152-05</v>
      </c>
      <c r="G4" s="15">
        <f>IF('[1]TCE - ANEXO III - Preencher'!H13="","",'[1]TCE - ANEXO III - Preencher'!H13)</f>
        <v>45200</v>
      </c>
      <c r="H4" s="16">
        <f>'[1]TCE - ANEXO III - Preencher'!I13</f>
        <v>0</v>
      </c>
      <c r="I4" s="16">
        <f>'[1]TCE - ANEXO III - Preencher'!J13</f>
        <v>126.72</v>
      </c>
      <c r="J4" s="16">
        <f>'[1]TCE - ANEXO III - Preencher'!K13</f>
        <v>0</v>
      </c>
      <c r="K4" s="17">
        <f>'[1]TCE - ANEXO III - Preencher'!L13</f>
        <v>198.92099056603701</v>
      </c>
      <c r="L4" s="17">
        <f>'[1]TCE - ANEXO III - Preencher'!M13</f>
        <v>1.32</v>
      </c>
      <c r="M4" s="17">
        <f t="shared" si="0"/>
        <v>197.60099056603701</v>
      </c>
      <c r="N4" s="17">
        <f>'[1]TCE - ANEXO III - Preencher'!O13</f>
        <v>1.77</v>
      </c>
      <c r="O4" s="17">
        <f>'[1]TCE - ANEXO III - Preencher'!P13</f>
        <v>0</v>
      </c>
      <c r="P4" s="17">
        <f t="shared" si="1"/>
        <v>1.77</v>
      </c>
      <c r="Q4" s="17">
        <f>'[1]TCE - ANEXO III - Preencher'!R13</f>
        <v>127.45034482758621</v>
      </c>
      <c r="R4" s="17">
        <f>'[1]TCE - ANEXO III - Preencher'!S13</f>
        <v>79.2</v>
      </c>
      <c r="S4" s="17">
        <f t="shared" si="2"/>
        <v>48.250344827586204</v>
      </c>
      <c r="T4" s="17">
        <f>'[1]TCE - ANEXO III - Preencher'!U13</f>
        <v>59.82</v>
      </c>
      <c r="U4" s="17">
        <f>'[1]TCE - ANEXO III - Preencher'!V13</f>
        <v>0</v>
      </c>
      <c r="V4" s="17">
        <f t="shared" si="3"/>
        <v>59.82</v>
      </c>
      <c r="W4" s="18" t="str">
        <f>IF('[1]TCE - ANEXO III - Preencher'!X13="","",'[1]TCE - ANEXO III - Preencher'!X13)</f>
        <v>SALARIO FAMILIA</v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434.16133539362323</v>
      </c>
    </row>
    <row r="5" spans="1:28" ht="12.75" customHeight="1" x14ac:dyDescent="0.3">
      <c r="A5" s="10">
        <f>IFERROR(VLOOKUP(B5,'[1]DADOS (OCULTAR)'!$Q$3:$S$135,3,0),"")</f>
        <v>10739225002161</v>
      </c>
      <c r="B5" s="11" t="str">
        <f>'[1]TCE - ANEXO III - Preencher'!C14</f>
        <v>UPA OLINDA - C.G 001/2022</v>
      </c>
      <c r="C5" s="12"/>
      <c r="D5" s="13" t="str">
        <f>'[1]TCE - ANEXO III - Preencher'!E14</f>
        <v xml:space="preserve">ADRIANA RODRIGUES ARRAES MENDONCA 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2232-88</v>
      </c>
      <c r="G5" s="15">
        <f>IF('[1]TCE - ANEXO III - Preencher'!H14="","",'[1]TCE - ANEXO III - Preencher'!H14)</f>
        <v>45200</v>
      </c>
      <c r="H5" s="16">
        <f>'[1]TCE - ANEXO III - Preencher'!I14</f>
        <v>0</v>
      </c>
      <c r="I5" s="16">
        <f>'[1]TCE - ANEXO III - Preencher'!J14</f>
        <v>693.04</v>
      </c>
      <c r="J5" s="16">
        <f>'[1]TCE - ANEXO III - Preencher'!K14</f>
        <v>0</v>
      </c>
      <c r="K5" s="17">
        <f>'[1]TCE - ANEXO III - Preencher'!L14</f>
        <v>198.92099056603701</v>
      </c>
      <c r="L5" s="17">
        <f>'[1]TCE - ANEXO III - Preencher'!M14</f>
        <v>5.91</v>
      </c>
      <c r="M5" s="17">
        <f t="shared" si="0"/>
        <v>193.01099056603701</v>
      </c>
      <c r="N5" s="17">
        <f>'[1]TCE - ANEXO III - Preencher'!O14</f>
        <v>16.47</v>
      </c>
      <c r="O5" s="17">
        <f>'[1]TCE - ANEXO III - Preencher'!P14</f>
        <v>0</v>
      </c>
      <c r="P5" s="17">
        <f t="shared" si="1"/>
        <v>16.47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902.52099056603697</v>
      </c>
    </row>
    <row r="6" spans="1:28" ht="12.75" customHeight="1" x14ac:dyDescent="0.3">
      <c r="A6" s="10">
        <f>IFERROR(VLOOKUP(B6,'[1]DADOS (OCULTAR)'!$Q$3:$S$135,3,0),"")</f>
        <v>10739225002161</v>
      </c>
      <c r="B6" s="11" t="str">
        <f>'[1]TCE - ANEXO III - Preencher'!C15</f>
        <v>UPA OLINDA - C.G 001/2022</v>
      </c>
      <c r="C6" s="12"/>
      <c r="D6" s="13" t="str">
        <f>'[1]TCE - ANEXO III - Preencher'!E15</f>
        <v>ALAN RODRIGO MELO DE FRANÇA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 t="str">
        <f>'[1]TCE - ANEXO III - Preencher'!G15</f>
        <v>3222-05</v>
      </c>
      <c r="G6" s="15">
        <f>IF('[1]TCE - ANEXO III - Preencher'!H15="","",'[1]TCE - ANEXO III - Preencher'!H15)</f>
        <v>45200</v>
      </c>
      <c r="H6" s="16">
        <f>'[1]TCE - ANEXO III - Preencher'!I15</f>
        <v>0</v>
      </c>
      <c r="I6" s="16">
        <f>'[1]TCE - ANEXO III - Preencher'!J15</f>
        <v>188.86</v>
      </c>
      <c r="J6" s="16">
        <f>'[1]TCE - ANEXO III - Preencher'!K15</f>
        <v>0</v>
      </c>
      <c r="K6" s="17">
        <f>'[1]TCE - ANEXO III - Preencher'!L15</f>
        <v>198.92099056603701</v>
      </c>
      <c r="L6" s="17">
        <f>'[1]TCE - ANEXO III - Preencher'!M15</f>
        <v>1.33</v>
      </c>
      <c r="M6" s="17">
        <f t="shared" si="0"/>
        <v>197.59099056603699</v>
      </c>
      <c r="N6" s="17">
        <f>'[1]TCE - ANEXO III - Preencher'!O15</f>
        <v>1.77</v>
      </c>
      <c r="O6" s="17">
        <f>'[1]TCE - ANEXO III - Preencher'!P15</f>
        <v>0</v>
      </c>
      <c r="P6" s="17">
        <f t="shared" si="1"/>
        <v>1.77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388.22099056603702</v>
      </c>
    </row>
    <row r="7" spans="1:28" ht="12.75" customHeight="1" x14ac:dyDescent="0.3">
      <c r="A7" s="10">
        <f>IFERROR(VLOOKUP(B7,'[1]DADOS (OCULTAR)'!$Q$3:$S$135,3,0),"")</f>
        <v>10739225002161</v>
      </c>
      <c r="B7" s="11" t="str">
        <f>'[1]TCE - ANEXO III - Preencher'!C16</f>
        <v>UPA OLINDA - C.G 001/2022</v>
      </c>
      <c r="C7" s="12"/>
      <c r="D7" s="13" t="str">
        <f>'[1]TCE - ANEXO III - Preencher'!E16</f>
        <v>ALANA MOURY FERNANDES LEITE DA SILVA</v>
      </c>
      <c r="E7" s="11" t="str">
        <f>IF('[1]TCE - ANEXO III - Preencher'!F16="4 - Assistência Odontológica","2 - Outros Profissionais da Saúde",'[1]TCE - ANEXO III - Preencher'!F16)</f>
        <v>1 - Médico</v>
      </c>
      <c r="F7" s="14" t="str">
        <f>'[1]TCE - ANEXO III - Preencher'!G16</f>
        <v>2251-25</v>
      </c>
      <c r="G7" s="15">
        <f>IF('[1]TCE - ANEXO III - Preencher'!H16="","",'[1]TCE - ANEXO III - Preencher'!H16)</f>
        <v>45200</v>
      </c>
      <c r="H7" s="16">
        <f>'[1]TCE - ANEXO III - Preencher'!I16</f>
        <v>0</v>
      </c>
      <c r="I7" s="16">
        <f>'[1]TCE - ANEXO III - Preencher'!J16</f>
        <v>753.92</v>
      </c>
      <c r="J7" s="16">
        <f>'[1]TCE - ANEXO III - Preencher'!K16</f>
        <v>0</v>
      </c>
      <c r="K7" s="17">
        <f>'[1]TCE - ANEXO III - Preencher'!L16</f>
        <v>198.92099056603701</v>
      </c>
      <c r="L7" s="17">
        <f>'[1]TCE - ANEXO III - Preencher'!M16</f>
        <v>8</v>
      </c>
      <c r="M7" s="17">
        <f t="shared" si="0"/>
        <v>190.92099056603701</v>
      </c>
      <c r="N7" s="17">
        <f>'[1]TCE - ANEXO III - Preencher'!O16</f>
        <v>16.47</v>
      </c>
      <c r="O7" s="17">
        <f>'[1]TCE - ANEXO III - Preencher'!P16</f>
        <v>0</v>
      </c>
      <c r="P7" s="17">
        <f t="shared" si="1"/>
        <v>16.47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961.31099056603693</v>
      </c>
    </row>
    <row r="8" spans="1:28" ht="12.75" customHeight="1" x14ac:dyDescent="0.3">
      <c r="A8" s="10">
        <f>IFERROR(VLOOKUP(B8,'[1]DADOS (OCULTAR)'!$Q$3:$S$135,3,0),"")</f>
        <v>10739225002161</v>
      </c>
      <c r="B8" s="11" t="str">
        <f>'[1]TCE - ANEXO III - Preencher'!C17</f>
        <v>UPA OLINDA - C.G 001/2022</v>
      </c>
      <c r="C8" s="12"/>
      <c r="D8" s="13" t="str">
        <f>'[1]TCE - ANEXO III - Preencher'!E17</f>
        <v>ALCINEIDE BERNARDO DA SILVA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>
        <f>'[1]TCE - ANEXO III - Preencher'!G17</f>
        <v>322205</v>
      </c>
      <c r="G8" s="15">
        <f>IF('[1]TCE - ANEXO III - Preencher'!H17="","",'[1]TCE - ANEXO III - Preencher'!H17)</f>
        <v>45200</v>
      </c>
      <c r="H8" s="16">
        <f>'[1]TCE - ANEXO III - Preencher'!I17</f>
        <v>0</v>
      </c>
      <c r="I8" s="16">
        <f>'[1]TCE - ANEXO III - Preencher'!J17</f>
        <v>149.07</v>
      </c>
      <c r="J8" s="16">
        <f>'[1]TCE - ANEXO III - Preencher'!K17</f>
        <v>0</v>
      </c>
      <c r="K8" s="17">
        <f>'[1]TCE - ANEXO III - Preencher'!L17</f>
        <v>198.92099056603701</v>
      </c>
      <c r="L8" s="17">
        <f>'[1]TCE - ANEXO III - Preencher'!M17</f>
        <v>1.33</v>
      </c>
      <c r="M8" s="17">
        <f t="shared" si="0"/>
        <v>197.59099056603699</v>
      </c>
      <c r="N8" s="17">
        <f>'[1]TCE - ANEXO III - Preencher'!O17</f>
        <v>1.77</v>
      </c>
      <c r="O8" s="17">
        <f>'[1]TCE - ANEXO III - Preencher'!P17</f>
        <v>0</v>
      </c>
      <c r="P8" s="17">
        <f t="shared" si="1"/>
        <v>1.77</v>
      </c>
      <c r="Q8" s="17">
        <f>'[1]TCE - ANEXO III - Preencher'!R17</f>
        <v>135.6503448275862</v>
      </c>
      <c r="R8" s="17">
        <f>'[1]TCE - ANEXO III - Preencher'!S17</f>
        <v>79.8</v>
      </c>
      <c r="S8" s="17">
        <f t="shared" si="2"/>
        <v>55.850344827586198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77.569999999999993</v>
      </c>
      <c r="Y8" s="17">
        <f>'[1]TCE - ANEXO III - Preencher'!Z17</f>
        <v>0</v>
      </c>
      <c r="Z8" s="17">
        <f t="shared" si="4"/>
        <v>77.569999999999993</v>
      </c>
      <c r="AA8" s="18" t="str">
        <f>IF('[1]TCE - ANEXO III - Preencher'!AB17="","",'[1]TCE - ANEXO III - Preencher'!AB17)</f>
        <v>AUXILIO CRECHE DEVIDO</v>
      </c>
      <c r="AB8" s="17">
        <f t="shared" si="5"/>
        <v>481.85133539362312</v>
      </c>
    </row>
    <row r="9" spans="1:28" ht="12.75" customHeight="1" x14ac:dyDescent="0.3">
      <c r="A9" s="10">
        <f>IFERROR(VLOOKUP(B9,'[1]DADOS (OCULTAR)'!$Q$3:$S$135,3,0),"")</f>
        <v>10739225002161</v>
      </c>
      <c r="B9" s="11" t="str">
        <f>'[1]TCE - ANEXO III - Preencher'!C18</f>
        <v>UPA OLINDA - C.G 001/2022</v>
      </c>
      <c r="C9" s="12"/>
      <c r="D9" s="13" t="str">
        <f>'[1]TCE - ANEXO III - Preencher'!E18</f>
        <v>ALESSANDRA NASCIMENTO SILVA</v>
      </c>
      <c r="E9" s="11" t="str">
        <f>IF('[1]TCE - ANEXO III - Preencher'!F18="4 - Assistência Odontológica","2 - Outros Profissionais da Saúde",'[1]TCE - ANEXO III - Preencher'!F18)</f>
        <v>2 - Outros Profissionais da Saúde</v>
      </c>
      <c r="F9" s="14" t="str">
        <f>'[1]TCE - ANEXO III - Preencher'!G18</f>
        <v>3222-05</v>
      </c>
      <c r="G9" s="15">
        <f>IF('[1]TCE - ANEXO III - Preencher'!H18="","",'[1]TCE - ANEXO III - Preencher'!H18)</f>
        <v>45200</v>
      </c>
      <c r="H9" s="16">
        <f>'[1]TCE - ANEXO III - Preencher'!I18</f>
        <v>0</v>
      </c>
      <c r="I9" s="16">
        <f>'[1]TCE - ANEXO III - Preencher'!J18</f>
        <v>143.28</v>
      </c>
      <c r="J9" s="16">
        <f>'[1]TCE - ANEXO III - Preencher'!K18</f>
        <v>0</v>
      </c>
      <c r="K9" s="17">
        <f>'[1]TCE - ANEXO III - Preencher'!L18</f>
        <v>198.92099056603701</v>
      </c>
      <c r="L9" s="17">
        <f>'[1]TCE - ANEXO III - Preencher'!M18</f>
        <v>1.33</v>
      </c>
      <c r="M9" s="17">
        <f t="shared" si="0"/>
        <v>197.59099056603699</v>
      </c>
      <c r="N9" s="17">
        <f>'[1]TCE - ANEXO III - Preencher'!O18</f>
        <v>1.77</v>
      </c>
      <c r="O9" s="17">
        <f>'[1]TCE - ANEXO III - Preencher'!P18</f>
        <v>0</v>
      </c>
      <c r="P9" s="17">
        <f t="shared" si="1"/>
        <v>1.77</v>
      </c>
      <c r="Q9" s="17">
        <f>'[1]TCE - ANEXO III - Preencher'!R18</f>
        <v>135.6503448275862</v>
      </c>
      <c r="R9" s="17">
        <f>'[1]TCE - ANEXO III - Preencher'!S18</f>
        <v>79.8</v>
      </c>
      <c r="S9" s="17">
        <f t="shared" si="2"/>
        <v>55.850344827586198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398.49133539362316</v>
      </c>
    </row>
    <row r="10" spans="1:28" ht="12.75" customHeight="1" x14ac:dyDescent="0.3">
      <c r="A10" s="10">
        <f>IFERROR(VLOOKUP(B10,'[1]DADOS (OCULTAR)'!$Q$3:$S$135,3,0),"")</f>
        <v>10739225002161</v>
      </c>
      <c r="B10" s="11" t="str">
        <f>'[1]TCE - ANEXO III - Preencher'!C19</f>
        <v>UPA OLINDA - C.G 001/2022</v>
      </c>
      <c r="C10" s="12"/>
      <c r="D10" s="13" t="str">
        <f>'[1]TCE - ANEXO III - Preencher'!E19</f>
        <v>ALEXANDRE GAMA MONTEIRO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5143-10</v>
      </c>
      <c r="G10" s="15">
        <f>IF('[1]TCE - ANEXO III - Preencher'!H19="","",'[1]TCE - ANEXO III - Preencher'!H19)</f>
        <v>45200</v>
      </c>
      <c r="H10" s="16">
        <f>'[1]TCE - ANEXO III - Preencher'!I19</f>
        <v>0</v>
      </c>
      <c r="I10" s="16">
        <f>'[1]TCE - ANEXO III - Preencher'!J19</f>
        <v>141.01</v>
      </c>
      <c r="J10" s="16">
        <f>'[1]TCE - ANEXO III - Preencher'!K19</f>
        <v>0</v>
      </c>
      <c r="K10" s="17">
        <f>'[1]TCE - ANEXO III - Preencher'!L19</f>
        <v>198.92099056603701</v>
      </c>
      <c r="L10" s="17">
        <f>'[1]TCE - ANEXO III - Preencher'!M19</f>
        <v>1.32</v>
      </c>
      <c r="M10" s="17">
        <f t="shared" si="0"/>
        <v>197.60099056603701</v>
      </c>
      <c r="N10" s="17">
        <f>'[1]TCE - ANEXO III - Preencher'!O19</f>
        <v>1.77</v>
      </c>
      <c r="O10" s="17">
        <f>'[1]TCE - ANEXO III - Preencher'!P19</f>
        <v>0</v>
      </c>
      <c r="P10" s="17">
        <f t="shared" si="1"/>
        <v>1.77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340.38099056603699</v>
      </c>
    </row>
    <row r="11" spans="1:28" ht="12.75" customHeight="1" x14ac:dyDescent="0.3">
      <c r="A11" s="10">
        <f>IFERROR(VLOOKUP(B11,'[1]DADOS (OCULTAR)'!$Q$3:$S$135,3,0),"")</f>
        <v>10739225002161</v>
      </c>
      <c r="B11" s="11" t="str">
        <f>'[1]TCE - ANEXO III - Preencher'!C20</f>
        <v>UPA OLINDA - C.G 001/2022</v>
      </c>
      <c r="C11" s="12"/>
      <c r="D11" s="13" t="str">
        <f>'[1]TCE - ANEXO III - Preencher'!E20</f>
        <v>ALICE CAMPOS MELO</v>
      </c>
      <c r="E11" s="11" t="str">
        <f>IF('[1]TCE - ANEXO III - Preencher'!F20="4 - Assistência Odontológica","2 - Outros Profissionais da Saúde",'[1]TCE - ANEXO III - Preencher'!F20)</f>
        <v>2 - Outros Profissionais da Saúde</v>
      </c>
      <c r="F11" s="14" t="str">
        <f>'[1]TCE - ANEXO III - Preencher'!G20</f>
        <v>2236-05</v>
      </c>
      <c r="G11" s="15">
        <f>IF('[1]TCE - ANEXO III - Preencher'!H20="","",'[1]TCE - ANEXO III - Preencher'!H20)</f>
        <v>45200</v>
      </c>
      <c r="H11" s="16">
        <f>'[1]TCE - ANEXO III - Preencher'!I20</f>
        <v>0</v>
      </c>
      <c r="I11" s="16">
        <f>'[1]TCE - ANEXO III - Preencher'!J20</f>
        <v>215.14</v>
      </c>
      <c r="J11" s="16">
        <f>'[1]TCE - ANEXO III - Preencher'!K20</f>
        <v>0</v>
      </c>
      <c r="K11" s="17">
        <f>'[1]TCE - ANEXO III - Preencher'!L20</f>
        <v>198.92099056603701</v>
      </c>
      <c r="L11" s="17">
        <f>'[1]TCE - ANEXO III - Preencher'!M20</f>
        <v>1.99</v>
      </c>
      <c r="M11" s="17">
        <f t="shared" si="0"/>
        <v>196.930990566037</v>
      </c>
      <c r="N11" s="17">
        <f>'[1]TCE - ANEXO III - Preencher'!O20</f>
        <v>2.5</v>
      </c>
      <c r="O11" s="17">
        <f>'[1]TCE - ANEXO III - Preencher'!P20</f>
        <v>0</v>
      </c>
      <c r="P11" s="17">
        <f t="shared" si="1"/>
        <v>2.5</v>
      </c>
      <c r="Q11" s="17">
        <f>'[1]TCE - ANEXO III - Preencher'!R20</f>
        <v>168.45034482758621</v>
      </c>
      <c r="R11" s="17">
        <f>'[1]TCE - ANEXO III - Preencher'!S20</f>
        <v>119.64</v>
      </c>
      <c r="S11" s="17">
        <f t="shared" si="2"/>
        <v>48.810344827586206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463.3813353936232</v>
      </c>
    </row>
    <row r="12" spans="1:28" ht="12.75" customHeight="1" x14ac:dyDescent="0.3">
      <c r="A12" s="10">
        <f>IFERROR(VLOOKUP(B12,'[1]DADOS (OCULTAR)'!$Q$3:$S$135,3,0),"")</f>
        <v>10739225002161</v>
      </c>
      <c r="B12" s="11" t="str">
        <f>'[1]TCE - ANEXO III - Preencher'!C21</f>
        <v>UPA OLINDA - C.G 001/2022</v>
      </c>
      <c r="C12" s="12"/>
      <c r="D12" s="13" t="str">
        <f>'[1]TCE - ANEXO III - Preencher'!E21</f>
        <v>ALTA VALERIA CAVALCANTE DE LIMA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3224-15</v>
      </c>
      <c r="G12" s="15">
        <f>IF('[1]TCE - ANEXO III - Preencher'!H21="","",'[1]TCE - ANEXO III - Preencher'!H21)</f>
        <v>45200</v>
      </c>
      <c r="H12" s="16">
        <f>'[1]TCE - ANEXO III - Preencher'!I21</f>
        <v>0</v>
      </c>
      <c r="I12" s="16">
        <f>'[1]TCE - ANEXO III - Preencher'!J21</f>
        <v>185.98</v>
      </c>
      <c r="J12" s="16">
        <f>'[1]TCE - ANEXO III - Preencher'!K21</f>
        <v>0</v>
      </c>
      <c r="K12" s="17">
        <f>'[1]TCE - ANEXO III - Preencher'!L21</f>
        <v>198.92099056603701</v>
      </c>
      <c r="L12" s="17">
        <f>'[1]TCE - ANEXO III - Preencher'!M21</f>
        <v>1.56</v>
      </c>
      <c r="M12" s="17">
        <f t="shared" si="0"/>
        <v>197.360990566037</v>
      </c>
      <c r="N12" s="17">
        <f>'[1]TCE - ANEXO III - Preencher'!O21</f>
        <v>1.77</v>
      </c>
      <c r="O12" s="17">
        <f>'[1]TCE - ANEXO III - Preencher'!P21</f>
        <v>0</v>
      </c>
      <c r="P12" s="17">
        <f t="shared" si="1"/>
        <v>1.77</v>
      </c>
      <c r="Q12" s="17">
        <f>'[1]TCE - ANEXO III - Preencher'!R21</f>
        <v>127.45034482758621</v>
      </c>
      <c r="R12" s="17">
        <f>'[1]TCE - ANEXO III - Preencher'!S21</f>
        <v>93.75</v>
      </c>
      <c r="S12" s="17">
        <f t="shared" si="2"/>
        <v>33.700344827586207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418.81133539362321</v>
      </c>
    </row>
    <row r="13" spans="1:28" ht="12.75" customHeight="1" x14ac:dyDescent="0.3">
      <c r="A13" s="10">
        <f>IFERROR(VLOOKUP(B13,'[1]DADOS (OCULTAR)'!$Q$3:$S$135,3,0),"")</f>
        <v>10739225002161</v>
      </c>
      <c r="B13" s="11" t="str">
        <f>'[1]TCE - ANEXO III - Preencher'!C22</f>
        <v>UPA OLINDA - C.G 001/2022</v>
      </c>
      <c r="C13" s="12"/>
      <c r="D13" s="13" t="str">
        <f>'[1]TCE - ANEXO III - Preencher'!E22</f>
        <v>ALVANY VIEIRA DAS NEVES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5174-10</v>
      </c>
      <c r="G13" s="15">
        <f>IF('[1]TCE - ANEXO III - Preencher'!H22="","",'[1]TCE - ANEXO III - Preencher'!H22)</f>
        <v>45200</v>
      </c>
      <c r="H13" s="16">
        <f>'[1]TCE - ANEXO III - Preencher'!I22</f>
        <v>0</v>
      </c>
      <c r="I13" s="16">
        <f>'[1]TCE - ANEXO III - Preencher'!J22</f>
        <v>141.01</v>
      </c>
      <c r="J13" s="16">
        <f>'[1]TCE - ANEXO III - Preencher'!K22</f>
        <v>0</v>
      </c>
      <c r="K13" s="17">
        <f>'[1]TCE - ANEXO III - Preencher'!L22</f>
        <v>198.92099056603701</v>
      </c>
      <c r="L13" s="17">
        <f>'[1]TCE - ANEXO III - Preencher'!M22</f>
        <v>1.32</v>
      </c>
      <c r="M13" s="17">
        <f t="shared" si="0"/>
        <v>197.60099056603701</v>
      </c>
      <c r="N13" s="17">
        <f>'[1]TCE - ANEXO III - Preencher'!O22</f>
        <v>1.77</v>
      </c>
      <c r="O13" s="17">
        <f>'[1]TCE - ANEXO III - Preencher'!P22</f>
        <v>0</v>
      </c>
      <c r="P13" s="17">
        <f t="shared" si="1"/>
        <v>1.77</v>
      </c>
      <c r="Q13" s="17">
        <f>'[1]TCE - ANEXO III - Preencher'!R22</f>
        <v>127.45034482758621</v>
      </c>
      <c r="R13" s="17">
        <f>'[1]TCE - ANEXO III - Preencher'!S22</f>
        <v>79.2</v>
      </c>
      <c r="S13" s="17">
        <f t="shared" si="2"/>
        <v>48.250344827586204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388.6313353936232</v>
      </c>
    </row>
    <row r="14" spans="1:28" ht="12.75" customHeight="1" x14ac:dyDescent="0.3">
      <c r="A14" s="10">
        <f>IFERROR(VLOOKUP(B14,'[1]DADOS (OCULTAR)'!$Q$3:$S$135,3,0),"")</f>
        <v>10739225002161</v>
      </c>
      <c r="B14" s="11" t="str">
        <f>'[1]TCE - ANEXO III - Preencher'!C23</f>
        <v>UPA OLINDA - C.G 001/2022</v>
      </c>
      <c r="C14" s="12"/>
      <c r="D14" s="13" t="str">
        <f>'[1]TCE - ANEXO III - Preencher'!E23</f>
        <v>ALYSSON BATISTA TAVARES DA SILVA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3222-05</v>
      </c>
      <c r="G14" s="15">
        <f>IF('[1]TCE - ANEXO III - Preencher'!H23="","",'[1]TCE - ANEXO III - Preencher'!H23)</f>
        <v>45200</v>
      </c>
      <c r="H14" s="16">
        <f>'[1]TCE - ANEXO III - Preencher'!I23</f>
        <v>0</v>
      </c>
      <c r="I14" s="16">
        <f>'[1]TCE - ANEXO III - Preencher'!J23</f>
        <v>148.11000000000001</v>
      </c>
      <c r="J14" s="16">
        <f>'[1]TCE - ANEXO III - Preencher'!K23</f>
        <v>0</v>
      </c>
      <c r="K14" s="17">
        <f>'[1]TCE - ANEXO III - Preencher'!L23</f>
        <v>198.92099056603701</v>
      </c>
      <c r="L14" s="17">
        <f>'[1]TCE - ANEXO III - Preencher'!M23</f>
        <v>1.33</v>
      </c>
      <c r="M14" s="17">
        <f t="shared" si="0"/>
        <v>197.59099056603699</v>
      </c>
      <c r="N14" s="17">
        <f>'[1]TCE - ANEXO III - Preencher'!O23</f>
        <v>1.77</v>
      </c>
      <c r="O14" s="17">
        <f>'[1]TCE - ANEXO III - Preencher'!P23</f>
        <v>0</v>
      </c>
      <c r="P14" s="17">
        <f t="shared" si="1"/>
        <v>1.77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179.46</v>
      </c>
      <c r="U14" s="17">
        <f>'[1]TCE - ANEXO III - Preencher'!V23</f>
        <v>0</v>
      </c>
      <c r="V14" s="17">
        <f t="shared" si="3"/>
        <v>179.46</v>
      </c>
      <c r="W14" s="18" t="str">
        <f>IF('[1]TCE - ANEXO III - Preencher'!X23="","",'[1]TCE - ANEXO III - Preencher'!X23)</f>
        <v>SALARIO FAMILIA</v>
      </c>
      <c r="X14" s="17">
        <f>'[1]TCE - ANEXO III - Preencher'!Y23</f>
        <v>77.569999999999993</v>
      </c>
      <c r="Y14" s="17">
        <f>'[1]TCE - ANEXO III - Preencher'!Z23</f>
        <v>0</v>
      </c>
      <c r="Z14" s="17">
        <f t="shared" si="4"/>
        <v>77.569999999999993</v>
      </c>
      <c r="AA14" s="18" t="str">
        <f>IF('[1]TCE - ANEXO III - Preencher'!AB23="","",'[1]TCE - ANEXO III - Preencher'!AB23)</f>
        <v>AUXILIO CRECHE DEVIDO</v>
      </c>
      <c r="AB14" s="17">
        <f t="shared" si="5"/>
        <v>604.50099056603699</v>
      </c>
    </row>
    <row r="15" spans="1:28" ht="12.75" customHeight="1" x14ac:dyDescent="0.3">
      <c r="A15" s="10">
        <f>IFERROR(VLOOKUP(B15,'[1]DADOS (OCULTAR)'!$Q$3:$S$135,3,0),"")</f>
        <v>10739225002161</v>
      </c>
      <c r="B15" s="11" t="str">
        <f>'[1]TCE - ANEXO III - Preencher'!C24</f>
        <v>UPA OLINDA - C.G 001/2022</v>
      </c>
      <c r="C15" s="12"/>
      <c r="D15" s="13" t="str">
        <f>'[1]TCE - ANEXO III - Preencher'!E24</f>
        <v>AMANDA DE LIMA FERREIRA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 t="str">
        <f>'[1]TCE - ANEXO III - Preencher'!G24</f>
        <v>2236-05</v>
      </c>
      <c r="G15" s="15">
        <f>IF('[1]TCE - ANEXO III - Preencher'!H24="","",'[1]TCE - ANEXO III - Preencher'!H24)</f>
        <v>45200</v>
      </c>
      <c r="H15" s="16">
        <f>'[1]TCE - ANEXO III - Preencher'!I24</f>
        <v>0</v>
      </c>
      <c r="I15" s="16">
        <f>'[1]TCE - ANEXO III - Preencher'!J24</f>
        <v>223.68</v>
      </c>
      <c r="J15" s="16">
        <f>'[1]TCE - ANEXO III - Preencher'!K24</f>
        <v>0</v>
      </c>
      <c r="K15" s="17">
        <f>'[1]TCE - ANEXO III - Preencher'!L24</f>
        <v>198.92099056603701</v>
      </c>
      <c r="L15" s="17">
        <f>'[1]TCE - ANEXO III - Preencher'!M24</f>
        <v>1.99</v>
      </c>
      <c r="M15" s="17">
        <f t="shared" si="0"/>
        <v>196.930990566037</v>
      </c>
      <c r="N15" s="17">
        <f>'[1]TCE - ANEXO III - Preencher'!O24</f>
        <v>2.5</v>
      </c>
      <c r="O15" s="17">
        <f>'[1]TCE - ANEXO III - Preencher'!P24</f>
        <v>0</v>
      </c>
      <c r="P15" s="17">
        <f t="shared" si="1"/>
        <v>2.5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>SALARIO FAMILIA</v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423.110990566037</v>
      </c>
    </row>
    <row r="16" spans="1:28" ht="12.75" customHeight="1" x14ac:dyDescent="0.3">
      <c r="A16" s="10">
        <f>IFERROR(VLOOKUP(B16,'[1]DADOS (OCULTAR)'!$Q$3:$S$135,3,0),"")</f>
        <v>10739225002161</v>
      </c>
      <c r="B16" s="11" t="str">
        <f>'[1]TCE - ANEXO III - Preencher'!C25</f>
        <v>UPA OLINDA - C.G 001/2022</v>
      </c>
      <c r="C16" s="12"/>
      <c r="D16" s="13" t="str">
        <f>'[1]TCE - ANEXO III - Preencher'!E25</f>
        <v>ANA CAROLINA SOARES DE ALBUQUERQUE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 t="str">
        <f>'[1]TCE - ANEXO III - Preencher'!G25</f>
        <v>3222-05</v>
      </c>
      <c r="G16" s="15">
        <f>IF('[1]TCE - ANEXO III - Preencher'!H25="","",'[1]TCE - ANEXO III - Preencher'!H25)</f>
        <v>45200</v>
      </c>
      <c r="H16" s="16">
        <f>'[1]TCE - ANEXO III - Preencher'!I25</f>
        <v>0</v>
      </c>
      <c r="I16" s="16">
        <f>'[1]TCE - ANEXO III - Preencher'!J25</f>
        <v>143.44</v>
      </c>
      <c r="J16" s="16">
        <f>'[1]TCE - ANEXO III - Preencher'!K25</f>
        <v>0</v>
      </c>
      <c r="K16" s="17">
        <f>'[1]TCE - ANEXO III - Preencher'!L25</f>
        <v>198.92099056603701</v>
      </c>
      <c r="L16" s="17">
        <f>'[1]TCE - ANEXO III - Preencher'!M25</f>
        <v>1.33</v>
      </c>
      <c r="M16" s="17">
        <f t="shared" si="0"/>
        <v>197.59099056603699</v>
      </c>
      <c r="N16" s="17">
        <f>'[1]TCE - ANEXO III - Preencher'!O25</f>
        <v>1.77</v>
      </c>
      <c r="O16" s="17">
        <f>'[1]TCE - ANEXO III - Preencher'!P25</f>
        <v>0</v>
      </c>
      <c r="P16" s="17">
        <f t="shared" si="1"/>
        <v>1.77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342.80099056603694</v>
      </c>
    </row>
    <row r="17" spans="1:28" ht="12.75" customHeight="1" x14ac:dyDescent="0.3">
      <c r="A17" s="10">
        <f>IFERROR(VLOOKUP(B17,'[1]DADOS (OCULTAR)'!$Q$3:$S$135,3,0),"")</f>
        <v>10739225002161</v>
      </c>
      <c r="B17" s="11" t="str">
        <f>'[1]TCE - ANEXO III - Preencher'!C26</f>
        <v>UPA OLINDA - C.G 001/2022</v>
      </c>
      <c r="C17" s="12"/>
      <c r="D17" s="13" t="str">
        <f>'[1]TCE - ANEXO III - Preencher'!E26</f>
        <v>ANA CECILIA SILVA DA CUNHA</v>
      </c>
      <c r="E17" s="11" t="str">
        <f>IF('[1]TCE - ANEXO III - Preencher'!F26="4 - Assistência Odontológica","2 - Outros Profissionais da Saúde",'[1]TCE - ANEXO III - Preencher'!F26)</f>
        <v>1 - Médico</v>
      </c>
      <c r="F17" s="14" t="str">
        <f>'[1]TCE - ANEXO III - Preencher'!G26</f>
        <v>2251-25</v>
      </c>
      <c r="G17" s="15">
        <f>IF('[1]TCE - ANEXO III - Preencher'!H26="","",'[1]TCE - ANEXO III - Preencher'!H26)</f>
        <v>45200</v>
      </c>
      <c r="H17" s="16">
        <f>'[1]TCE - ANEXO III - Preencher'!I26</f>
        <v>0</v>
      </c>
      <c r="I17" s="16">
        <f>'[1]TCE - ANEXO III - Preencher'!J26</f>
        <v>661.12</v>
      </c>
      <c r="J17" s="16">
        <f>'[1]TCE - ANEXO III - Preencher'!K26</f>
        <v>0</v>
      </c>
      <c r="K17" s="17">
        <f>'[1]TCE - ANEXO III - Preencher'!L26</f>
        <v>198.92099056603701</v>
      </c>
      <c r="L17" s="17">
        <f>'[1]TCE - ANEXO III - Preencher'!M26</f>
        <v>8</v>
      </c>
      <c r="M17" s="17">
        <f t="shared" si="0"/>
        <v>190.92099056603701</v>
      </c>
      <c r="N17" s="17">
        <f>'[1]TCE - ANEXO III - Preencher'!O26</f>
        <v>2.5</v>
      </c>
      <c r="O17" s="17">
        <f>'[1]TCE - ANEXO III - Preencher'!P26</f>
        <v>0</v>
      </c>
      <c r="P17" s="17">
        <f t="shared" si="1"/>
        <v>2.5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854.54099056603695</v>
      </c>
    </row>
    <row r="18" spans="1:28" ht="12.75" customHeight="1" x14ac:dyDescent="0.3">
      <c r="A18" s="10">
        <f>IFERROR(VLOOKUP(B18,'[1]DADOS (OCULTAR)'!$Q$3:$S$135,3,0),"")</f>
        <v>10739225002161</v>
      </c>
      <c r="B18" s="11" t="str">
        <f>'[1]TCE - ANEXO III - Preencher'!C27</f>
        <v>UPA OLINDA - C.G 001/2022</v>
      </c>
      <c r="C18" s="12"/>
      <c r="D18" s="13" t="str">
        <f>'[1]TCE - ANEXO III - Preencher'!E27</f>
        <v>ANA PAULA CLEMENTINO DA SILVA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 t="str">
        <f>'[1]TCE - ANEXO III - Preencher'!G27</f>
        <v>3222-05</v>
      </c>
      <c r="G18" s="15">
        <f>IF('[1]TCE - ANEXO III - Preencher'!H27="","",'[1]TCE - ANEXO III - Preencher'!H27)</f>
        <v>45200</v>
      </c>
      <c r="H18" s="16">
        <f>'[1]TCE - ANEXO III - Preencher'!I27</f>
        <v>0</v>
      </c>
      <c r="I18" s="16">
        <f>'[1]TCE - ANEXO III - Preencher'!J27</f>
        <v>0</v>
      </c>
      <c r="J18" s="16">
        <f>'[1]TCE - ANEXO III - Preencher'!K27</f>
        <v>0</v>
      </c>
      <c r="K18" s="17">
        <f>'[1]TCE - ANEXO III - Preencher'!L27</f>
        <v>0</v>
      </c>
      <c r="L18" s="17">
        <f>'[1]TCE - ANEXO III - Preencher'!M27</f>
        <v>0</v>
      </c>
      <c r="M18" s="17">
        <f t="shared" si="0"/>
        <v>0</v>
      </c>
      <c r="N18" s="17">
        <f>'[1]TCE - ANEXO III - Preencher'!O27</f>
        <v>1.77</v>
      </c>
      <c r="O18" s="17">
        <f>'[1]TCE - ANEXO III - Preencher'!P27</f>
        <v>0</v>
      </c>
      <c r="P18" s="17">
        <f t="shared" si="1"/>
        <v>1.77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1.77</v>
      </c>
    </row>
    <row r="19" spans="1:28" ht="12.75" customHeight="1" x14ac:dyDescent="0.3">
      <c r="A19" s="10">
        <f>IFERROR(VLOOKUP(B19,'[1]DADOS (OCULTAR)'!$Q$3:$S$135,3,0),"")</f>
        <v>10739225002161</v>
      </c>
      <c r="B19" s="11" t="str">
        <f>'[1]TCE - ANEXO III - Preencher'!C28</f>
        <v>UPA OLINDA - C.G 001/2022</v>
      </c>
      <c r="C19" s="12"/>
      <c r="D19" s="13" t="str">
        <f>'[1]TCE - ANEXO III - Preencher'!E28</f>
        <v>ANA PAULA GONÇALVES VITORINO MONTE</v>
      </c>
      <c r="E19" s="11" t="str">
        <f>IF('[1]TCE - ANEXO III - Preencher'!F28="4 - Assistência Odontológica","2 - Outros Profissionais da Saúde",'[1]TCE - ANEXO III - Preencher'!F28)</f>
        <v>1 - Médico</v>
      </c>
      <c r="F19" s="14" t="str">
        <f>'[1]TCE - ANEXO III - Preencher'!G28</f>
        <v>3222-05</v>
      </c>
      <c r="G19" s="15">
        <f>IF('[1]TCE - ANEXO III - Preencher'!H28="","",'[1]TCE - ANEXO III - Preencher'!H28)</f>
        <v>45200</v>
      </c>
      <c r="H19" s="16">
        <f>'[1]TCE - ANEXO III - Preencher'!I28</f>
        <v>0</v>
      </c>
      <c r="I19" s="16">
        <f>'[1]TCE - ANEXO III - Preencher'!J28</f>
        <v>341.12</v>
      </c>
      <c r="J19" s="16">
        <f>'[1]TCE - ANEXO III - Preencher'!K28</f>
        <v>0</v>
      </c>
      <c r="K19" s="17">
        <f>'[1]TCE - ANEXO III - Preencher'!L28</f>
        <v>198.92099056603701</v>
      </c>
      <c r="L19" s="17">
        <f>'[1]TCE - ANEXO III - Preencher'!M28</f>
        <v>4</v>
      </c>
      <c r="M19" s="17">
        <f t="shared" si="0"/>
        <v>194.92099056603701</v>
      </c>
      <c r="N19" s="17">
        <f>'[1]TCE - ANEXO III - Preencher'!O28</f>
        <v>16.47</v>
      </c>
      <c r="O19" s="17">
        <f>'[1]TCE - ANEXO III - Preencher'!P28</f>
        <v>0</v>
      </c>
      <c r="P19" s="17">
        <f t="shared" si="1"/>
        <v>16.47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552.51099056603698</v>
      </c>
    </row>
    <row r="20" spans="1:28" ht="12.75" customHeight="1" x14ac:dyDescent="0.3">
      <c r="A20" s="10">
        <f>IFERROR(VLOOKUP(B20,'[1]DADOS (OCULTAR)'!$Q$3:$S$135,3,0),"")</f>
        <v>10739225002161</v>
      </c>
      <c r="B20" s="11" t="str">
        <f>'[1]TCE - ANEXO III - Preencher'!C29</f>
        <v>UPA OLINDA - C.G 001/2022</v>
      </c>
      <c r="C20" s="12"/>
      <c r="D20" s="13" t="str">
        <f>'[1]TCE - ANEXO III - Preencher'!E29</f>
        <v>ANDERSON ANDRÉ DE AGUIAR SANTANA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 t="str">
        <f>'[1]TCE - ANEXO III - Preencher'!G29</f>
        <v>2236-05</v>
      </c>
      <c r="G20" s="15">
        <f>IF('[1]TCE - ANEXO III - Preencher'!H29="","",'[1]TCE - ANEXO III - Preencher'!H29)</f>
        <v>45200</v>
      </c>
      <c r="H20" s="16">
        <f>'[1]TCE - ANEXO III - Preencher'!I29</f>
        <v>0</v>
      </c>
      <c r="I20" s="16">
        <f>'[1]TCE - ANEXO III - Preencher'!J29</f>
        <v>166.01</v>
      </c>
      <c r="J20" s="16">
        <f>'[1]TCE - ANEXO III - Preencher'!K29</f>
        <v>0</v>
      </c>
      <c r="K20" s="17">
        <f>'[1]TCE - ANEXO III - Preencher'!L29</f>
        <v>198.92099056603701</v>
      </c>
      <c r="L20" s="17">
        <f>'[1]TCE - ANEXO III - Preencher'!M29</f>
        <v>1.32</v>
      </c>
      <c r="M20" s="17">
        <f t="shared" si="0"/>
        <v>197.60099056603701</v>
      </c>
      <c r="N20" s="17">
        <f>'[1]TCE - ANEXO III - Preencher'!O29</f>
        <v>2.5</v>
      </c>
      <c r="O20" s="17">
        <f>'[1]TCE - ANEXO III - Preencher'!P29</f>
        <v>0</v>
      </c>
      <c r="P20" s="17">
        <f t="shared" si="1"/>
        <v>2.5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366.110990566037</v>
      </c>
    </row>
    <row r="21" spans="1:28" ht="12.75" customHeight="1" x14ac:dyDescent="0.3">
      <c r="A21" s="10">
        <f>IFERROR(VLOOKUP(B21,'[1]DADOS (OCULTAR)'!$Q$3:$S$135,3,0),"")</f>
        <v>10739225002161</v>
      </c>
      <c r="B21" s="11" t="str">
        <f>'[1]TCE - ANEXO III - Preencher'!C30</f>
        <v>UPA OLINDA - C.G 001/2022</v>
      </c>
      <c r="C21" s="12"/>
      <c r="D21" s="13" t="str">
        <f>'[1]TCE - ANEXO III - Preencher'!E30</f>
        <v>ANDRE HENRIQUE SANTOS PIRES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 t="str">
        <f>'[1]TCE - ANEXO III - Preencher'!G30</f>
        <v>3222-05</v>
      </c>
      <c r="G21" s="15">
        <f>IF('[1]TCE - ANEXO III - Preencher'!H30="","",'[1]TCE - ANEXO III - Preencher'!H30)</f>
        <v>45200</v>
      </c>
      <c r="H21" s="16">
        <f>'[1]TCE - ANEXO III - Preencher'!I30</f>
        <v>0</v>
      </c>
      <c r="I21" s="16">
        <f>'[1]TCE - ANEXO III - Preencher'!J30</f>
        <v>0</v>
      </c>
      <c r="J21" s="16">
        <f>'[1]TCE - ANEXO III - Preencher'!K30</f>
        <v>1249.3499999999999</v>
      </c>
      <c r="K21" s="17">
        <f>'[1]TCE - ANEXO III - Preencher'!L30</f>
        <v>198.92099056603701</v>
      </c>
      <c r="L21" s="17">
        <f>'[1]TCE - ANEXO III - Preencher'!M30</f>
        <v>1.33</v>
      </c>
      <c r="M21" s="17">
        <f t="shared" si="0"/>
        <v>197.59099056603699</v>
      </c>
      <c r="N21" s="17">
        <f>'[1]TCE - ANEXO III - Preencher'!O30</f>
        <v>0</v>
      </c>
      <c r="O21" s="17">
        <f>'[1]TCE - ANEXO III - Preencher'!P30</f>
        <v>0</v>
      </c>
      <c r="P21" s="17">
        <f t="shared" si="1"/>
        <v>0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1.99</v>
      </c>
      <c r="U21" s="17">
        <f>'[1]TCE - ANEXO III - Preencher'!V30</f>
        <v>0</v>
      </c>
      <c r="V21" s="17">
        <f t="shared" si="3"/>
        <v>1.99</v>
      </c>
      <c r="W21" s="18" t="str">
        <f>IF('[1]TCE - ANEXO III - Preencher'!X30="","",'[1]TCE - ANEXO III - Preencher'!X30)</f>
        <v>SALARIO FAMILIA</v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1448.9309905660368</v>
      </c>
    </row>
    <row r="22" spans="1:28" ht="12.75" customHeight="1" x14ac:dyDescent="0.3">
      <c r="A22" s="10">
        <f>IFERROR(VLOOKUP(B22,'[1]DADOS (OCULTAR)'!$Q$3:$S$135,3,0),"")</f>
        <v>10739225002161</v>
      </c>
      <c r="B22" s="11" t="str">
        <f>'[1]TCE - ANEXO III - Preencher'!C31</f>
        <v>UPA OLINDA - C.G 001/2022</v>
      </c>
      <c r="C22" s="12"/>
      <c r="D22" s="13" t="str">
        <f>'[1]TCE - ANEXO III - Preencher'!E31</f>
        <v>ANDRE LUIZ ADOLFO MOREIRA DA SILVA</v>
      </c>
      <c r="E22" s="11" t="str">
        <f>IF('[1]TCE - ANEXO III - Preencher'!F31="4 - Assistência Odontológica","2 - Outros Profissionais da Saúde",'[1]TCE - ANEXO III - Preencher'!F31)</f>
        <v>2 - Outros Profissionais da Saúde</v>
      </c>
      <c r="F22" s="14" t="str">
        <f>'[1]TCE - ANEXO III - Preencher'!G31</f>
        <v>2235-05</v>
      </c>
      <c r="G22" s="15">
        <f>IF('[1]TCE - ANEXO III - Preencher'!H31="","",'[1]TCE - ANEXO III - Preencher'!H31)</f>
        <v>45200</v>
      </c>
      <c r="H22" s="16">
        <f>'[1]TCE - ANEXO III - Preencher'!I31</f>
        <v>0</v>
      </c>
      <c r="I22" s="16">
        <f>'[1]TCE - ANEXO III - Preencher'!J31</f>
        <v>714.03</v>
      </c>
      <c r="J22" s="16">
        <f>'[1]TCE - ANEXO III - Preencher'!K31</f>
        <v>0</v>
      </c>
      <c r="K22" s="17">
        <f>'[1]TCE - ANEXO III - Preencher'!L31</f>
        <v>198.92099056603701</v>
      </c>
      <c r="L22" s="17">
        <f>'[1]TCE - ANEXO III - Preencher'!M31</f>
        <v>8</v>
      </c>
      <c r="M22" s="17">
        <f t="shared" si="0"/>
        <v>190.92099056603701</v>
      </c>
      <c r="N22" s="17">
        <f>'[1]TCE - ANEXO III - Preencher'!O31</f>
        <v>16.47</v>
      </c>
      <c r="O22" s="17">
        <f>'[1]TCE - ANEXO III - Preencher'!P31</f>
        <v>0</v>
      </c>
      <c r="P22" s="17">
        <f t="shared" si="1"/>
        <v>16.47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>SALARIO FAMILIA</v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921.42099056603706</v>
      </c>
    </row>
    <row r="23" spans="1:28" ht="12.75" customHeight="1" x14ac:dyDescent="0.3">
      <c r="A23" s="10">
        <f>IFERROR(VLOOKUP(B23,'[1]DADOS (OCULTAR)'!$Q$3:$S$135,3,0),"")</f>
        <v>10739225002161</v>
      </c>
      <c r="B23" s="11" t="str">
        <f>'[1]TCE - ANEXO III - Preencher'!C32</f>
        <v>UPA OLINDA - C.G 001/2022</v>
      </c>
      <c r="C23" s="12"/>
      <c r="D23" s="13" t="str">
        <f>'[1]TCE - ANEXO III - Preencher'!E32</f>
        <v>ANDREA MARIA GOMES MARINHO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2516-05</v>
      </c>
      <c r="G23" s="15">
        <f>IF('[1]TCE - ANEXO III - Preencher'!H32="","",'[1]TCE - ANEXO III - Preencher'!H32)</f>
        <v>45200</v>
      </c>
      <c r="H23" s="16">
        <f>'[1]TCE - ANEXO III - Preencher'!I32</f>
        <v>0</v>
      </c>
      <c r="I23" s="16">
        <f>'[1]TCE - ANEXO III - Preencher'!J32</f>
        <v>271.22000000000003</v>
      </c>
      <c r="J23" s="16">
        <f>'[1]TCE - ANEXO III - Preencher'!K32</f>
        <v>0</v>
      </c>
      <c r="K23" s="17">
        <f>'[1]TCE - ANEXO III - Preencher'!L32</f>
        <v>198.92099056603701</v>
      </c>
      <c r="L23" s="17">
        <f>'[1]TCE - ANEXO III - Preencher'!M32</f>
        <v>2.19</v>
      </c>
      <c r="M23" s="17">
        <f t="shared" si="0"/>
        <v>196.73099056603701</v>
      </c>
      <c r="N23" s="17">
        <f>'[1]TCE - ANEXO III - Preencher'!O32</f>
        <v>1.77</v>
      </c>
      <c r="O23" s="17">
        <f>'[1]TCE - ANEXO III - Preencher'!P32</f>
        <v>0</v>
      </c>
      <c r="P23" s="17">
        <f t="shared" si="1"/>
        <v>1.77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469.72099056603702</v>
      </c>
    </row>
    <row r="24" spans="1:28" ht="12.75" customHeight="1" x14ac:dyDescent="0.3">
      <c r="A24" s="10">
        <f>IFERROR(VLOOKUP(B24,'[1]DADOS (OCULTAR)'!$Q$3:$S$135,3,0),"")</f>
        <v>10739225002161</v>
      </c>
      <c r="B24" s="11" t="str">
        <f>'[1]TCE - ANEXO III - Preencher'!C33</f>
        <v>UPA OLINDA - C.G 001/2022</v>
      </c>
      <c r="C24" s="12"/>
      <c r="D24" s="13" t="str">
        <f>'[1]TCE - ANEXO III - Preencher'!E33</f>
        <v>ANDREZA KARLA DA SILVA CAVALCANTI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3222-05</v>
      </c>
      <c r="G24" s="15">
        <f>IF('[1]TCE - ANEXO III - Preencher'!H33="","",'[1]TCE - ANEXO III - Preencher'!H33)</f>
        <v>45200</v>
      </c>
      <c r="H24" s="16">
        <f>'[1]TCE - ANEXO III - Preencher'!I33</f>
        <v>0</v>
      </c>
      <c r="I24" s="16">
        <f>'[1]TCE - ANEXO III - Preencher'!J33</f>
        <v>140.94999999999999</v>
      </c>
      <c r="J24" s="16">
        <f>'[1]TCE - ANEXO III - Preencher'!K33</f>
        <v>0</v>
      </c>
      <c r="K24" s="17">
        <f>'[1]TCE - ANEXO III - Preencher'!L33</f>
        <v>198.92099056603701</v>
      </c>
      <c r="L24" s="17">
        <f>'[1]TCE - ANEXO III - Preencher'!M33</f>
        <v>1.33</v>
      </c>
      <c r="M24" s="17">
        <f t="shared" si="0"/>
        <v>197.59099056603699</v>
      </c>
      <c r="N24" s="17">
        <f>'[1]TCE - ANEXO III - Preencher'!O33</f>
        <v>1.77</v>
      </c>
      <c r="O24" s="17">
        <f>'[1]TCE - ANEXO III - Preencher'!P33</f>
        <v>0</v>
      </c>
      <c r="P24" s="17">
        <f t="shared" si="1"/>
        <v>1.77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340.31099056603693</v>
      </c>
    </row>
    <row r="25" spans="1:28" ht="12.75" customHeight="1" x14ac:dyDescent="0.3">
      <c r="A25" s="10">
        <f>IFERROR(VLOOKUP(B25,'[1]DADOS (OCULTAR)'!$Q$3:$S$135,3,0),"")</f>
        <v>10739225002161</v>
      </c>
      <c r="B25" s="11" t="str">
        <f>'[1]TCE - ANEXO III - Preencher'!C34</f>
        <v>UPA OLINDA - C.G 001/2022</v>
      </c>
      <c r="C25" s="12"/>
      <c r="D25" s="13" t="str">
        <f>'[1]TCE - ANEXO III - Preencher'!E34</f>
        <v>ANTONIO CARLOS SALES CARDEAL JUNIOR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2235-05</v>
      </c>
      <c r="G25" s="15">
        <f>IF('[1]TCE - ANEXO III - Preencher'!H34="","",'[1]TCE - ANEXO III - Preencher'!H34)</f>
        <v>45200</v>
      </c>
      <c r="H25" s="16">
        <f>'[1]TCE - ANEXO III - Preencher'!I34</f>
        <v>0</v>
      </c>
      <c r="I25" s="16">
        <f>'[1]TCE - ANEXO III - Preencher'!J34</f>
        <v>232.46</v>
      </c>
      <c r="J25" s="16">
        <f>'[1]TCE - ANEXO III - Preencher'!K34</f>
        <v>0</v>
      </c>
      <c r="K25" s="17">
        <f>'[1]TCE - ANEXO III - Preencher'!L34</f>
        <v>198.92099056603701</v>
      </c>
      <c r="L25" s="17">
        <f>'[1]TCE - ANEXO III - Preencher'!M34</f>
        <v>2.04</v>
      </c>
      <c r="M25" s="17">
        <f t="shared" si="0"/>
        <v>196.88099056603701</v>
      </c>
      <c r="N25" s="17">
        <f>'[1]TCE - ANEXO III - Preencher'!O34</f>
        <v>2.5</v>
      </c>
      <c r="O25" s="17">
        <f>'[1]TCE - ANEXO III - Preencher'!P34</f>
        <v>0</v>
      </c>
      <c r="P25" s="17">
        <f t="shared" si="1"/>
        <v>2.5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431.84099056603702</v>
      </c>
    </row>
    <row r="26" spans="1:28" ht="12.75" customHeight="1" x14ac:dyDescent="0.3">
      <c r="A26" s="10">
        <f>IFERROR(VLOOKUP(B26,'[1]DADOS (OCULTAR)'!$Q$3:$S$135,3,0),"")</f>
        <v>10739225002161</v>
      </c>
      <c r="B26" s="11" t="str">
        <f>'[1]TCE - ANEXO III - Preencher'!C35</f>
        <v>UPA OLINDA - C.G 001/2022</v>
      </c>
      <c r="C26" s="12"/>
      <c r="D26" s="13" t="str">
        <f>'[1]TCE - ANEXO III - Preencher'!E35</f>
        <v>ARLINDA TAVEIRA DO NASCIMENTO FELIX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 t="str">
        <f>'[1]TCE - ANEXO III - Preencher'!G35</f>
        <v>5135-05</v>
      </c>
      <c r="G26" s="15">
        <f>IF('[1]TCE - ANEXO III - Preencher'!H35="","",'[1]TCE - ANEXO III - Preencher'!H35)</f>
        <v>45200</v>
      </c>
      <c r="H26" s="16">
        <f>'[1]TCE - ANEXO III - Preencher'!I35</f>
        <v>0</v>
      </c>
      <c r="I26" s="16">
        <f>'[1]TCE - ANEXO III - Preencher'!J35</f>
        <v>126.73</v>
      </c>
      <c r="J26" s="16">
        <f>'[1]TCE - ANEXO III - Preencher'!K35</f>
        <v>0</v>
      </c>
      <c r="K26" s="17">
        <f>'[1]TCE - ANEXO III - Preencher'!L35</f>
        <v>198.92099056603701</v>
      </c>
      <c r="L26" s="17">
        <f>'[1]TCE - ANEXO III - Preencher'!M35</f>
        <v>1.32</v>
      </c>
      <c r="M26" s="17">
        <f t="shared" si="0"/>
        <v>197.60099056603701</v>
      </c>
      <c r="N26" s="17">
        <f>'[1]TCE - ANEXO III - Preencher'!O35</f>
        <v>1.77</v>
      </c>
      <c r="O26" s="17">
        <f>'[1]TCE - ANEXO III - Preencher'!P35</f>
        <v>0</v>
      </c>
      <c r="P26" s="17">
        <f t="shared" si="1"/>
        <v>1.77</v>
      </c>
      <c r="Q26" s="17">
        <f>'[1]TCE - ANEXO III - Preencher'!R35</f>
        <v>250.45034482758621</v>
      </c>
      <c r="R26" s="17">
        <f>'[1]TCE - ANEXO III - Preencher'!S35</f>
        <v>79.2</v>
      </c>
      <c r="S26" s="17">
        <f t="shared" si="2"/>
        <v>171.25034482758622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497.35133539362323</v>
      </c>
    </row>
    <row r="27" spans="1:28" ht="12.75" customHeight="1" x14ac:dyDescent="0.3">
      <c r="A27" s="10">
        <f>IFERROR(VLOOKUP(B27,'[1]DADOS (OCULTAR)'!$Q$3:$S$135,3,0),"")</f>
        <v>10739225002161</v>
      </c>
      <c r="B27" s="11" t="str">
        <f>'[1]TCE - ANEXO III - Preencher'!C36</f>
        <v>UPA OLINDA - C.G 001/2022</v>
      </c>
      <c r="C27" s="12"/>
      <c r="D27" s="13" t="str">
        <f>'[1]TCE - ANEXO III - Preencher'!E36</f>
        <v>ARNAUD ALBUQUERQUE DO REGO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>
        <f>IF('[1]TCE - ANEXO III - Preencher'!H36="","",'[1]TCE - ANEXO III - Preencher'!H36)</f>
        <v>45200</v>
      </c>
      <c r="H27" s="16">
        <f>'[1]TCE - ANEXO III - Preencher'!I36</f>
        <v>0</v>
      </c>
      <c r="I27" s="16">
        <f>'[1]TCE - ANEXO III - Preencher'!J36</f>
        <v>137.6</v>
      </c>
      <c r="J27" s="16">
        <f>'[1]TCE - ANEXO III - Preencher'!K36</f>
        <v>0</v>
      </c>
      <c r="K27" s="17">
        <f>'[1]TCE - ANEXO III - Preencher'!L36</f>
        <v>198.92099056603701</v>
      </c>
      <c r="L27" s="17">
        <f>'[1]TCE - ANEXO III - Preencher'!M36</f>
        <v>1.32</v>
      </c>
      <c r="M27" s="17">
        <f t="shared" si="0"/>
        <v>197.60099056603701</v>
      </c>
      <c r="N27" s="17">
        <f>'[1]TCE - ANEXO III - Preencher'!O36</f>
        <v>1.77</v>
      </c>
      <c r="O27" s="17">
        <f>'[1]TCE - ANEXO III - Preencher'!P36</f>
        <v>0</v>
      </c>
      <c r="P27" s="17">
        <f t="shared" si="1"/>
        <v>1.77</v>
      </c>
      <c r="Q27" s="17">
        <f>'[1]TCE - ANEXO III - Preencher'!R36</f>
        <v>217.25034482758622</v>
      </c>
      <c r="R27" s="17">
        <f>'[1]TCE - ANEXO III - Preencher'!S36</f>
        <v>79.2</v>
      </c>
      <c r="S27" s="17">
        <f t="shared" si="2"/>
        <v>138.05034482758623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475.02133539362325</v>
      </c>
    </row>
    <row r="28" spans="1:28" ht="12.75" customHeight="1" x14ac:dyDescent="0.3">
      <c r="A28" s="10">
        <f>IFERROR(VLOOKUP(B28,'[1]DADOS (OCULTAR)'!$Q$3:$S$135,3,0),"")</f>
        <v>10739225002161</v>
      </c>
      <c r="B28" s="11" t="str">
        <f>'[1]TCE - ANEXO III - Preencher'!C37</f>
        <v>UPA OLINDA - C.G 001/2022</v>
      </c>
      <c r="C28" s="12"/>
      <c r="D28" s="13" t="str">
        <f>'[1]TCE - ANEXO III - Preencher'!E37</f>
        <v>BERNARDO DA SILVA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 t="str">
        <f>'[1]TCE - ANEXO III - Preencher'!G37</f>
        <v>3222-05</v>
      </c>
      <c r="G28" s="15">
        <f>IF('[1]TCE - ANEXO III - Preencher'!H37="","",'[1]TCE - ANEXO III - Preencher'!H37)</f>
        <v>45200</v>
      </c>
      <c r="H28" s="16">
        <f>'[1]TCE - ANEXO III - Preencher'!I37</f>
        <v>0</v>
      </c>
      <c r="I28" s="16">
        <f>'[1]TCE - ANEXO III - Preencher'!J37</f>
        <v>127.53</v>
      </c>
      <c r="J28" s="16">
        <f>'[1]TCE - ANEXO III - Preencher'!K37</f>
        <v>0</v>
      </c>
      <c r="K28" s="17">
        <f>'[1]TCE - ANEXO III - Preencher'!L37</f>
        <v>198.92099056603701</v>
      </c>
      <c r="L28" s="17">
        <f>'[1]TCE - ANEXO III - Preencher'!M37</f>
        <v>1.33</v>
      </c>
      <c r="M28" s="17">
        <f t="shared" si="0"/>
        <v>197.59099056603699</v>
      </c>
      <c r="N28" s="17">
        <f>'[1]TCE - ANEXO III - Preencher'!O37</f>
        <v>1.77</v>
      </c>
      <c r="O28" s="17">
        <f>'[1]TCE - ANEXO III - Preencher'!P37</f>
        <v>0</v>
      </c>
      <c r="P28" s="17">
        <f t="shared" si="1"/>
        <v>1.77</v>
      </c>
      <c r="Q28" s="17">
        <f>'[1]TCE - ANEXO III - Preencher'!R37</f>
        <v>135.6503448275862</v>
      </c>
      <c r="R28" s="17">
        <f>'[1]TCE - ANEXO III - Preencher'!S37</f>
        <v>79.8</v>
      </c>
      <c r="S28" s="17">
        <f t="shared" si="2"/>
        <v>55.850344827586198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382.74133539362316</v>
      </c>
    </row>
    <row r="29" spans="1:28" ht="12.75" customHeight="1" x14ac:dyDescent="0.3">
      <c r="A29" s="10">
        <f>IFERROR(VLOOKUP(B29,'[1]DADOS (OCULTAR)'!$Q$3:$S$135,3,0),"")</f>
        <v>10739225002161</v>
      </c>
      <c r="B29" s="11" t="str">
        <f>'[1]TCE - ANEXO III - Preencher'!C38</f>
        <v>UPA OLINDA - C.G 001/2022</v>
      </c>
      <c r="C29" s="12"/>
      <c r="D29" s="13" t="str">
        <f>'[1]TCE - ANEXO III - Preencher'!E38</f>
        <v>BRENDA LETICIA BEZERRA DE OLIVEIRA</v>
      </c>
      <c r="E29" s="11" t="str">
        <f>IF('[1]TCE - ANEXO III - Preencher'!F38="4 - Assistência Odontológica","2 - Outros Profissionais da Saúde",'[1]TCE - ANEXO III - Preencher'!F38)</f>
        <v>2 - Outros Profissionais da Saúde</v>
      </c>
      <c r="F29" s="19" t="str">
        <f>'[1]TCE - ANEXO III - Preencher'!G38</f>
        <v>5152-10</v>
      </c>
      <c r="G29" s="15">
        <f>IF('[1]TCE - ANEXO III - Preencher'!H38="","",'[1]TCE - ANEXO III - Preencher'!H38)</f>
        <v>45200</v>
      </c>
      <c r="H29" s="16">
        <f>'[1]TCE - ANEXO III - Preencher'!I38</f>
        <v>0</v>
      </c>
      <c r="I29" s="16">
        <f>'[1]TCE - ANEXO III - Preencher'!J38</f>
        <v>0</v>
      </c>
      <c r="J29" s="16">
        <f>'[1]TCE - ANEXO III - Preencher'!K38</f>
        <v>90.08</v>
      </c>
      <c r="K29" s="17">
        <f>'[1]TCE - ANEXO III - Preencher'!L38</f>
        <v>198.92099056603701</v>
      </c>
      <c r="L29" s="17">
        <f>'[1]TCE - ANEXO III - Preencher'!M38</f>
        <v>1.32</v>
      </c>
      <c r="M29" s="17">
        <f t="shared" si="0"/>
        <v>197.60099056603701</v>
      </c>
      <c r="N29" s="17">
        <f>'[1]TCE - ANEXO III - Preencher'!O38</f>
        <v>2.5</v>
      </c>
      <c r="O29" s="17">
        <f>'[1]TCE - ANEXO III - Preencher'!P38</f>
        <v>0</v>
      </c>
      <c r="P29" s="17">
        <f t="shared" si="1"/>
        <v>2.5</v>
      </c>
      <c r="Q29" s="17">
        <f>'[1]TCE - ANEXO III - Preencher'!R38</f>
        <v>70.050344827586201</v>
      </c>
      <c r="R29" s="17">
        <f>'[1]TCE - ANEXO III - Preencher'!S38</f>
        <v>79.2</v>
      </c>
      <c r="S29" s="17">
        <f t="shared" si="2"/>
        <v>-9.1496551724138016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281.03133539362318</v>
      </c>
    </row>
    <row r="30" spans="1:28" ht="12.75" customHeight="1" x14ac:dyDescent="0.3">
      <c r="A30" s="10">
        <f>IFERROR(VLOOKUP(B30,'[1]DADOS (OCULTAR)'!$Q$3:$S$135,3,0),"")</f>
        <v>10739225002161</v>
      </c>
      <c r="B30" s="11" t="str">
        <f>'[1]TCE - ANEXO III - Preencher'!C39</f>
        <v>UPA OLINDA - C.G 001/2022</v>
      </c>
      <c r="C30" s="12"/>
      <c r="D30" s="13" t="str">
        <f>'[1]TCE - ANEXO III - Preencher'!E39</f>
        <v>BRITA NIKA SUAREZ ARTEAGA</v>
      </c>
      <c r="E30" s="11" t="str">
        <f>IF('[1]TCE - ANEXO III - Preencher'!F39="4 - Assistência Odontológica","2 - Outros Profissionais da Saúde",'[1]TCE - ANEXO III - Preencher'!F39)</f>
        <v>1 - Médico</v>
      </c>
      <c r="F30" s="14" t="str">
        <f>'[1]TCE - ANEXO III - Preencher'!G39</f>
        <v>2251-24</v>
      </c>
      <c r="G30" s="15">
        <f>IF('[1]TCE - ANEXO III - Preencher'!H39="","",'[1]TCE - ANEXO III - Preencher'!H39)</f>
        <v>45200</v>
      </c>
      <c r="H30" s="16">
        <f>'[1]TCE - ANEXO III - Preencher'!I39</f>
        <v>0</v>
      </c>
      <c r="I30" s="16">
        <f>'[1]TCE - ANEXO III - Preencher'!J39</f>
        <v>703.45</v>
      </c>
      <c r="J30" s="16">
        <f>'[1]TCE - ANEXO III - Preencher'!K39</f>
        <v>0</v>
      </c>
      <c r="K30" s="17">
        <f>'[1]TCE - ANEXO III - Preencher'!L39</f>
        <v>198.92099056603701</v>
      </c>
      <c r="L30" s="17">
        <f>'[1]TCE - ANEXO III - Preencher'!M39</f>
        <v>8</v>
      </c>
      <c r="M30" s="17">
        <f t="shared" si="0"/>
        <v>190.92099056603701</v>
      </c>
      <c r="N30" s="17">
        <f>'[1]TCE - ANEXO III - Preencher'!O39</f>
        <v>16.47</v>
      </c>
      <c r="O30" s="17">
        <f>'[1]TCE - ANEXO III - Preencher'!P39</f>
        <v>0</v>
      </c>
      <c r="P30" s="17">
        <f t="shared" si="1"/>
        <v>16.47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910.84099056603714</v>
      </c>
    </row>
    <row r="31" spans="1:28" ht="12.75" customHeight="1" x14ac:dyDescent="0.3">
      <c r="A31" s="10">
        <f>IFERROR(VLOOKUP(B31,'[1]DADOS (OCULTAR)'!$Q$3:$S$135,3,0),"")</f>
        <v>10739225002161</v>
      </c>
      <c r="B31" s="11" t="str">
        <f>'[1]TCE - ANEXO III - Preencher'!C40</f>
        <v>UPA OLINDA - C.G 001/2022</v>
      </c>
      <c r="C31" s="12"/>
      <c r="D31" s="13" t="str">
        <f>'[1]TCE - ANEXO III - Preencher'!E40</f>
        <v>CAIO JOSÉ LIMA FERREIRA DA SILVA</v>
      </c>
      <c r="E31" s="11" t="str">
        <f>IF('[1]TCE - ANEXO III - Preencher'!F40="4 - Assistência Odontológica","2 - Outros Profissionais da Saúde",'[1]TCE - ANEXO III - Preencher'!F40)</f>
        <v>3 - Administrativo</v>
      </c>
      <c r="F31" s="19" t="str">
        <f>'[1]TCE - ANEXO III - Preencher'!G40</f>
        <v>4221-05</v>
      </c>
      <c r="G31" s="15">
        <f>IF('[1]TCE - ANEXO III - Preencher'!H40="","",'[1]TCE - ANEXO III - Preencher'!H40)</f>
        <v>45200</v>
      </c>
      <c r="H31" s="16">
        <f>'[1]TCE - ANEXO III - Preencher'!I40</f>
        <v>0</v>
      </c>
      <c r="I31" s="16">
        <f>'[1]TCE - ANEXO III - Preencher'!J40</f>
        <v>0</v>
      </c>
      <c r="J31" s="16">
        <f>'[1]TCE - ANEXO III - Preencher'!K40</f>
        <v>206.59</v>
      </c>
      <c r="K31" s="17">
        <f>'[1]TCE - ANEXO III - Preencher'!L40</f>
        <v>198.92099056603701</v>
      </c>
      <c r="L31" s="17">
        <f>'[1]TCE - ANEXO III - Preencher'!M40</f>
        <v>1.32</v>
      </c>
      <c r="M31" s="17">
        <f t="shared" si="0"/>
        <v>197.60099056603701</v>
      </c>
      <c r="N31" s="17">
        <f>'[1]TCE - ANEXO III - Preencher'!O40</f>
        <v>0</v>
      </c>
      <c r="O31" s="17">
        <f>'[1]TCE - ANEXO III - Preencher'!P40</f>
        <v>0</v>
      </c>
      <c r="P31" s="17">
        <f t="shared" si="1"/>
        <v>0</v>
      </c>
      <c r="Q31" s="17">
        <f>'[1]TCE - ANEXO III - Preencher'!R40</f>
        <v>266.85034482758618</v>
      </c>
      <c r="R31" s="17">
        <f>'[1]TCE - ANEXO III - Preencher'!S40</f>
        <v>79.2</v>
      </c>
      <c r="S31" s="17">
        <f t="shared" si="2"/>
        <v>187.6503448275862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591.84133539362324</v>
      </c>
    </row>
    <row r="32" spans="1:28" ht="12.75" customHeight="1" x14ac:dyDescent="0.3">
      <c r="A32" s="10">
        <f>IFERROR(VLOOKUP(B32,'[1]DADOS (OCULTAR)'!$Q$3:$S$135,3,0),"")</f>
        <v>10739225002161</v>
      </c>
      <c r="B32" s="11" t="str">
        <f>'[1]TCE - ANEXO III - Preencher'!C41</f>
        <v>UPA OLINDA - C.G 001/2022</v>
      </c>
      <c r="C32" s="12"/>
      <c r="D32" s="13" t="str">
        <f>'[1]TCE - ANEXO III - Preencher'!E41</f>
        <v>CAMILA DE SOUZA XAVIER</v>
      </c>
      <c r="E32" s="11" t="str">
        <f>IF('[1]TCE - ANEXO III - Preencher'!F41="4 - Assistência Odontológica","2 - Outros Profissionais da Saúde",'[1]TCE - ANEXO III - Preencher'!F41)</f>
        <v>1 - Médico</v>
      </c>
      <c r="F32" s="14" t="str">
        <f>'[1]TCE - ANEXO III - Preencher'!G41</f>
        <v>2251-25</v>
      </c>
      <c r="G32" s="15">
        <f>IF('[1]TCE - ANEXO III - Preencher'!H41="","",'[1]TCE - ANEXO III - Preencher'!H41)</f>
        <v>45200</v>
      </c>
      <c r="H32" s="16">
        <f>'[1]TCE - ANEXO III - Preencher'!I41</f>
        <v>0</v>
      </c>
      <c r="I32" s="16">
        <f>'[1]TCE - ANEXO III - Preencher'!J41</f>
        <v>383.44</v>
      </c>
      <c r="J32" s="16">
        <f>'[1]TCE - ANEXO III - Preencher'!K41</f>
        <v>0</v>
      </c>
      <c r="K32" s="17">
        <f>'[1]TCE - ANEXO III - Preencher'!L41</f>
        <v>198.92099056603701</v>
      </c>
      <c r="L32" s="17">
        <f>'[1]TCE - ANEXO III - Preencher'!M41</f>
        <v>4</v>
      </c>
      <c r="M32" s="17">
        <f t="shared" si="0"/>
        <v>194.92099056603701</v>
      </c>
      <c r="N32" s="17">
        <f>'[1]TCE - ANEXO III - Preencher'!O41</f>
        <v>16.47</v>
      </c>
      <c r="O32" s="17">
        <f>'[1]TCE - ANEXO III - Preencher'!P41</f>
        <v>0</v>
      </c>
      <c r="P32" s="17">
        <f t="shared" si="1"/>
        <v>16.47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594.83099056603703</v>
      </c>
    </row>
    <row r="33" spans="1:28" ht="12.75" customHeight="1" x14ac:dyDescent="0.3">
      <c r="A33" s="10">
        <f>IFERROR(VLOOKUP(B33,'[1]DADOS (OCULTAR)'!$Q$3:$S$135,3,0),"")</f>
        <v>10739225002161</v>
      </c>
      <c r="B33" s="11" t="str">
        <f>'[1]TCE - ANEXO III - Preencher'!C42</f>
        <v>UPA OLINDA - C.G 001/2022</v>
      </c>
      <c r="C33" s="12"/>
      <c r="D33" s="13" t="str">
        <f>'[1]TCE - ANEXO III - Preencher'!E42</f>
        <v>CAROLINE DE VASCONCELOS AZEVEDO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3222-05</v>
      </c>
      <c r="G33" s="15">
        <f>IF('[1]TCE - ANEXO III - Preencher'!H42="","",'[1]TCE - ANEXO III - Preencher'!H42)</f>
        <v>45200</v>
      </c>
      <c r="H33" s="16">
        <f>'[1]TCE - ANEXO III - Preencher'!I42</f>
        <v>0</v>
      </c>
      <c r="I33" s="16">
        <f>'[1]TCE - ANEXO III - Preencher'!J42</f>
        <v>0</v>
      </c>
      <c r="J33" s="16">
        <f>'[1]TCE - ANEXO III - Preencher'!K42</f>
        <v>0</v>
      </c>
      <c r="K33" s="17">
        <f>'[1]TCE - ANEXO III - Preencher'!L42</f>
        <v>0</v>
      </c>
      <c r="L33" s="17">
        <f>'[1]TCE - ANEXO III - Preencher'!M42</f>
        <v>0</v>
      </c>
      <c r="M33" s="17">
        <f t="shared" si="0"/>
        <v>0</v>
      </c>
      <c r="N33" s="17">
        <f>'[1]TCE - ANEXO III - Preencher'!O42</f>
        <v>1.77</v>
      </c>
      <c r="O33" s="17">
        <f>'[1]TCE - ANEXO III - Preencher'!P42</f>
        <v>0</v>
      </c>
      <c r="P33" s="17">
        <f t="shared" si="1"/>
        <v>1.77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1.77</v>
      </c>
    </row>
    <row r="34" spans="1:28" ht="12.75" customHeight="1" x14ac:dyDescent="0.3">
      <c r="A34" s="10">
        <f>IFERROR(VLOOKUP(B34,'[1]DADOS (OCULTAR)'!$Q$3:$S$135,3,0),"")</f>
        <v>10739225002161</v>
      </c>
      <c r="B34" s="11" t="str">
        <f>'[1]TCE - ANEXO III - Preencher'!C43</f>
        <v>UPA OLINDA - C.G 001/2022</v>
      </c>
      <c r="C34" s="12"/>
      <c r="D34" s="13" t="str">
        <f>'[1]TCE - ANEXO III - Preencher'!E43</f>
        <v>CELIA GOMES DE MELO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 t="str">
        <f>'[1]TCE - ANEXO III - Preencher'!G43</f>
        <v>3226-05</v>
      </c>
      <c r="G34" s="15">
        <f>IF('[1]TCE - ANEXO III - Preencher'!H43="","",'[1]TCE - ANEXO III - Preencher'!H43)</f>
        <v>45200</v>
      </c>
      <c r="H34" s="16">
        <f>'[1]TCE - ANEXO III - Preencher'!I43</f>
        <v>0</v>
      </c>
      <c r="I34" s="16">
        <f>'[1]TCE - ANEXO III - Preencher'!J43</f>
        <v>126.73</v>
      </c>
      <c r="J34" s="16">
        <f>'[1]TCE - ANEXO III - Preencher'!K43</f>
        <v>0</v>
      </c>
      <c r="K34" s="17">
        <f>'[1]TCE - ANEXO III - Preencher'!L43</f>
        <v>198.92099056603701</v>
      </c>
      <c r="L34" s="17">
        <f>'[1]TCE - ANEXO III - Preencher'!M43</f>
        <v>1.32</v>
      </c>
      <c r="M34" s="17">
        <f t="shared" si="0"/>
        <v>197.60099056603701</v>
      </c>
      <c r="N34" s="17">
        <f>'[1]TCE - ANEXO III - Preencher'!O43</f>
        <v>1.77</v>
      </c>
      <c r="O34" s="17">
        <f>'[1]TCE - ANEXO III - Preencher'!P43</f>
        <v>0</v>
      </c>
      <c r="P34" s="17">
        <f t="shared" si="1"/>
        <v>1.77</v>
      </c>
      <c r="Q34" s="17">
        <f>'[1]TCE - ANEXO III - Preencher'!R43</f>
        <v>183.6503448275862</v>
      </c>
      <c r="R34" s="17">
        <f>'[1]TCE - ANEXO III - Preencher'!S43</f>
        <v>79.2</v>
      </c>
      <c r="S34" s="17">
        <f t="shared" si="2"/>
        <v>104.45034482758619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430.55133539362322</v>
      </c>
    </row>
    <row r="35" spans="1:28" ht="12.75" customHeight="1" x14ac:dyDescent="0.3">
      <c r="A35" s="10">
        <f>IFERROR(VLOOKUP(B35,'[1]DADOS (OCULTAR)'!$Q$3:$S$135,3,0),"")</f>
        <v>10739225002161</v>
      </c>
      <c r="B35" s="11" t="str">
        <f>'[1]TCE - ANEXO III - Preencher'!C44</f>
        <v>UPA OLINDA - C.G 001/2022</v>
      </c>
      <c r="C35" s="12"/>
      <c r="D35" s="13" t="str">
        <f>'[1]TCE - ANEXO III - Preencher'!E44</f>
        <v>CICERO JOSE DOS SANTOS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7664-20</v>
      </c>
      <c r="G35" s="15">
        <f>IF('[1]TCE - ANEXO III - Preencher'!H44="","",'[1]TCE - ANEXO III - Preencher'!H44)</f>
        <v>45200</v>
      </c>
      <c r="H35" s="16">
        <f>'[1]TCE - ANEXO III - Preencher'!I44</f>
        <v>0</v>
      </c>
      <c r="I35" s="16">
        <f>'[1]TCE - ANEXO III - Preencher'!J44</f>
        <v>147.84</v>
      </c>
      <c r="J35" s="16">
        <f>'[1]TCE - ANEXO III - Preencher'!K44</f>
        <v>0</v>
      </c>
      <c r="K35" s="17">
        <f>'[1]TCE - ANEXO III - Preencher'!L44</f>
        <v>198.92099056603701</v>
      </c>
      <c r="L35" s="17">
        <f>'[1]TCE - ANEXO III - Preencher'!M44</f>
        <v>1.32</v>
      </c>
      <c r="M35" s="17">
        <f t="shared" si="0"/>
        <v>197.60099056603701</v>
      </c>
      <c r="N35" s="17">
        <f>'[1]TCE - ANEXO III - Preencher'!O44</f>
        <v>1.77</v>
      </c>
      <c r="O35" s="17">
        <f>'[1]TCE - ANEXO III - Preencher'!P44</f>
        <v>0</v>
      </c>
      <c r="P35" s="17">
        <f t="shared" si="1"/>
        <v>1.77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347.21099056603703</v>
      </c>
    </row>
    <row r="36" spans="1:28" ht="12.75" customHeight="1" x14ac:dyDescent="0.3">
      <c r="A36" s="10">
        <f>IFERROR(VLOOKUP(B36,'[1]DADOS (OCULTAR)'!$Q$3:$S$135,3,0),"")</f>
        <v>10739225002161</v>
      </c>
      <c r="B36" s="11" t="str">
        <f>'[1]TCE - ANEXO III - Preencher'!C45</f>
        <v>UPA OLINDA - C.G 001/2022</v>
      </c>
      <c r="C36" s="12"/>
      <c r="D36" s="13" t="str">
        <f>'[1]TCE - ANEXO III - Preencher'!E45</f>
        <v>CLARICE FREITAS VILAR</v>
      </c>
      <c r="E36" s="11" t="str">
        <f>IF('[1]TCE - ANEXO III - Preencher'!F45="4 - Assistência Odontológica","2 - Outros Profissionais da Saúde",'[1]TCE - ANEXO III - Preencher'!F45)</f>
        <v>1 - Médico</v>
      </c>
      <c r="F36" s="14" t="str">
        <f>'[1]TCE - ANEXO III - Preencher'!G45</f>
        <v>2251-25</v>
      </c>
      <c r="G36" s="15">
        <f>IF('[1]TCE - ANEXO III - Preencher'!H45="","",'[1]TCE - ANEXO III - Preencher'!H45)</f>
        <v>45200</v>
      </c>
      <c r="H36" s="16">
        <f>'[1]TCE - ANEXO III - Preencher'!I45</f>
        <v>0</v>
      </c>
      <c r="I36" s="16">
        <f>'[1]TCE - ANEXO III - Preencher'!J45</f>
        <v>301.32</v>
      </c>
      <c r="J36" s="16">
        <f>'[1]TCE - ANEXO III - Preencher'!K45</f>
        <v>0</v>
      </c>
      <c r="K36" s="17">
        <f>'[1]TCE - ANEXO III - Preencher'!L45</f>
        <v>198.92099056603701</v>
      </c>
      <c r="L36" s="17">
        <f>'[1]TCE - ANEXO III - Preencher'!M45</f>
        <v>4</v>
      </c>
      <c r="M36" s="17">
        <f t="shared" si="0"/>
        <v>194.92099056603701</v>
      </c>
      <c r="N36" s="17">
        <f>'[1]TCE - ANEXO III - Preencher'!O45</f>
        <v>16.47</v>
      </c>
      <c r="O36" s="17">
        <f>'[1]TCE - ANEXO III - Preencher'!P45</f>
        <v>0</v>
      </c>
      <c r="P36" s="17">
        <f t="shared" si="1"/>
        <v>16.47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512.71099056603703</v>
      </c>
    </row>
    <row r="37" spans="1:28" ht="12.75" customHeight="1" x14ac:dyDescent="0.3">
      <c r="A37" s="10">
        <f>IFERROR(VLOOKUP(B37,'[1]DADOS (OCULTAR)'!$Q$3:$S$135,3,0),"")</f>
        <v>10739225002161</v>
      </c>
      <c r="B37" s="11" t="str">
        <f>'[1]TCE - ANEXO III - Preencher'!C46</f>
        <v>UPA OLINDA - C.G 001/2022</v>
      </c>
      <c r="C37" s="12"/>
      <c r="D37" s="13" t="str">
        <f>'[1]TCE - ANEXO III - Preencher'!E46</f>
        <v>CLAUDEMIR ALVES DE FREITAS</v>
      </c>
      <c r="E37" s="11" t="str">
        <f>IF('[1]TCE - ANEXO III - Preencher'!F46="4 - Assistência Odontológica","2 - Outros Profissionais da Saúde",'[1]TCE - ANEXO III - Preencher'!F46)</f>
        <v>3 - Administrativo</v>
      </c>
      <c r="F37" s="14" t="str">
        <f>'[1]TCE - ANEXO III - Preencher'!G46</f>
        <v>7823-20</v>
      </c>
      <c r="G37" s="15">
        <f>IF('[1]TCE - ANEXO III - Preencher'!H46="","",'[1]TCE - ANEXO III - Preencher'!H46)</f>
        <v>45200</v>
      </c>
      <c r="H37" s="16">
        <f>'[1]TCE - ANEXO III - Preencher'!I46</f>
        <v>0</v>
      </c>
      <c r="I37" s="16">
        <f>'[1]TCE - ANEXO III - Preencher'!J46</f>
        <v>178.92</v>
      </c>
      <c r="J37" s="16">
        <f>'[1]TCE - ANEXO III - Preencher'!K46</f>
        <v>0</v>
      </c>
      <c r="K37" s="17">
        <f>'[1]TCE - ANEXO III - Preencher'!L46</f>
        <v>198.92099056603701</v>
      </c>
      <c r="L37" s="17">
        <f>'[1]TCE - ANEXO III - Preencher'!M46</f>
        <v>1.74</v>
      </c>
      <c r="M37" s="17">
        <f t="shared" si="0"/>
        <v>197.180990566037</v>
      </c>
      <c r="N37" s="17">
        <f>'[1]TCE - ANEXO III - Preencher'!O46</f>
        <v>1.77</v>
      </c>
      <c r="O37" s="17">
        <f>'[1]TCE - ANEXO III - Preencher'!P46</f>
        <v>0</v>
      </c>
      <c r="P37" s="17">
        <f t="shared" si="1"/>
        <v>1.77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377.87099056603699</v>
      </c>
    </row>
    <row r="38" spans="1:28" ht="12.75" customHeight="1" x14ac:dyDescent="0.3">
      <c r="A38" s="10">
        <f>IFERROR(VLOOKUP(B38,'[1]DADOS (OCULTAR)'!$Q$3:$S$135,3,0),"")</f>
        <v>10739225002161</v>
      </c>
      <c r="B38" s="11" t="str">
        <f>'[1]TCE - ANEXO III - Preencher'!C47</f>
        <v>UPA OLINDA - C.G 001/2022</v>
      </c>
      <c r="C38" s="12"/>
      <c r="D38" s="13" t="str">
        <f>'[1]TCE - ANEXO III - Preencher'!E47</f>
        <v>CLAUDIO LUIS DE MOURA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7664-20</v>
      </c>
      <c r="G38" s="15">
        <f>IF('[1]TCE - ANEXO III - Preencher'!H47="","",'[1]TCE - ANEXO III - Preencher'!H47)</f>
        <v>45200</v>
      </c>
      <c r="H38" s="16">
        <f>'[1]TCE - ANEXO III - Preencher'!I47</f>
        <v>0</v>
      </c>
      <c r="I38" s="16">
        <f>'[1]TCE - ANEXO III - Preencher'!J47</f>
        <v>160.93</v>
      </c>
      <c r="J38" s="16">
        <f>'[1]TCE - ANEXO III - Preencher'!K47</f>
        <v>0</v>
      </c>
      <c r="K38" s="17">
        <f>'[1]TCE - ANEXO III - Preencher'!L47</f>
        <v>198.92099056603701</v>
      </c>
      <c r="L38" s="17">
        <f>'[1]TCE - ANEXO III - Preencher'!M47</f>
        <v>1.32</v>
      </c>
      <c r="M38" s="17">
        <f t="shared" si="0"/>
        <v>197.60099056603701</v>
      </c>
      <c r="N38" s="17">
        <f>'[1]TCE - ANEXO III - Preencher'!O47</f>
        <v>1.77</v>
      </c>
      <c r="O38" s="17">
        <f>'[1]TCE - ANEXO III - Preencher'!P47</f>
        <v>0</v>
      </c>
      <c r="P38" s="17">
        <f t="shared" si="1"/>
        <v>1.77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360.300990566037</v>
      </c>
    </row>
    <row r="39" spans="1:28" ht="12.75" customHeight="1" x14ac:dyDescent="0.3">
      <c r="A39" s="10">
        <f>IFERROR(VLOOKUP(B39,'[1]DADOS (OCULTAR)'!$Q$3:$S$135,3,0),"")</f>
        <v>10739225002161</v>
      </c>
      <c r="B39" s="11" t="str">
        <f>'[1]TCE - ANEXO III - Preencher'!C48</f>
        <v>UPA OLINDA - C.G 001/2022</v>
      </c>
      <c r="C39" s="12"/>
      <c r="D39" s="13" t="str">
        <f>'[1]TCE - ANEXO III - Preencher'!E48</f>
        <v>CLAUDJANE SOBRAL DOS SANTOS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3222-05</v>
      </c>
      <c r="G39" s="15">
        <f>IF('[1]TCE - ANEXO III - Preencher'!H48="","",'[1]TCE - ANEXO III - Preencher'!H48)</f>
        <v>45200</v>
      </c>
      <c r="H39" s="16">
        <f>'[1]TCE - ANEXO III - Preencher'!I48</f>
        <v>0</v>
      </c>
      <c r="I39" s="16">
        <f>'[1]TCE - ANEXO III - Preencher'!J48</f>
        <v>142.88</v>
      </c>
      <c r="J39" s="16">
        <f>'[1]TCE - ANEXO III - Preencher'!K48</f>
        <v>0</v>
      </c>
      <c r="K39" s="17">
        <f>'[1]TCE - ANEXO III - Preencher'!L48</f>
        <v>198.92099056603701</v>
      </c>
      <c r="L39" s="17">
        <f>'[1]TCE - ANEXO III - Preencher'!M48</f>
        <v>1.33</v>
      </c>
      <c r="M39" s="17">
        <f t="shared" si="0"/>
        <v>197.59099056603699</v>
      </c>
      <c r="N39" s="17">
        <f>'[1]TCE - ANEXO III - Preencher'!O48</f>
        <v>1.77</v>
      </c>
      <c r="O39" s="17">
        <f>'[1]TCE - ANEXO III - Preencher'!P48</f>
        <v>0</v>
      </c>
      <c r="P39" s="17">
        <f t="shared" si="1"/>
        <v>1.77</v>
      </c>
      <c r="Q39" s="17">
        <f>'[1]TCE - ANEXO III - Preencher'!R48</f>
        <v>135.6503448275862</v>
      </c>
      <c r="R39" s="17">
        <f>'[1]TCE - ANEXO III - Preencher'!S48</f>
        <v>79.8</v>
      </c>
      <c r="S39" s="17">
        <f t="shared" si="2"/>
        <v>55.850344827586198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398.09133539362318</v>
      </c>
    </row>
    <row r="40" spans="1:28" ht="12.75" customHeight="1" x14ac:dyDescent="0.3">
      <c r="A40" s="10">
        <f>IFERROR(VLOOKUP(B40,'[1]DADOS (OCULTAR)'!$Q$3:$S$135,3,0),"")</f>
        <v>10739225002161</v>
      </c>
      <c r="B40" s="11" t="str">
        <f>'[1]TCE - ANEXO III - Preencher'!C49</f>
        <v>UPA OLINDA - C.G 001/2022</v>
      </c>
      <c r="C40" s="12"/>
      <c r="D40" s="13" t="str">
        <f>'[1]TCE - ANEXO III - Preencher'!E49</f>
        <v xml:space="preserve">CRISTIANA VALERIA DA SILVA SINFRONIO 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3222-05</v>
      </c>
      <c r="G40" s="15">
        <f>IF('[1]TCE - ANEXO III - Preencher'!H49="","",'[1]TCE - ANEXO III - Preencher'!H49)</f>
        <v>45200</v>
      </c>
      <c r="H40" s="16">
        <f>'[1]TCE - ANEXO III - Preencher'!I49</f>
        <v>0</v>
      </c>
      <c r="I40" s="16">
        <f>'[1]TCE - ANEXO III - Preencher'!J49</f>
        <v>134.9</v>
      </c>
      <c r="J40" s="16">
        <f>'[1]TCE - ANEXO III - Preencher'!K49</f>
        <v>0</v>
      </c>
      <c r="K40" s="17">
        <f>'[1]TCE - ANEXO III - Preencher'!L49</f>
        <v>198.92099056603701</v>
      </c>
      <c r="L40" s="17">
        <f>'[1]TCE - ANEXO III - Preencher'!M49</f>
        <v>1.33</v>
      </c>
      <c r="M40" s="17">
        <f t="shared" si="0"/>
        <v>197.59099056603699</v>
      </c>
      <c r="N40" s="17">
        <f>'[1]TCE - ANEXO III - Preencher'!O49</f>
        <v>1.77</v>
      </c>
      <c r="O40" s="17">
        <f>'[1]TCE - ANEXO III - Preencher'!P49</f>
        <v>0</v>
      </c>
      <c r="P40" s="17">
        <f t="shared" si="1"/>
        <v>1.77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334.26099056603698</v>
      </c>
    </row>
    <row r="41" spans="1:28" ht="12.75" customHeight="1" x14ac:dyDescent="0.3">
      <c r="A41" s="10">
        <f>IFERROR(VLOOKUP(B41,'[1]DADOS (OCULTAR)'!$Q$3:$S$135,3,0),"")</f>
        <v>10739225002161</v>
      </c>
      <c r="B41" s="11" t="str">
        <f>'[1]TCE - ANEXO III - Preencher'!C50</f>
        <v>UPA OLINDA - C.G 001/2022</v>
      </c>
      <c r="C41" s="12"/>
      <c r="D41" s="13" t="str">
        <f>'[1]TCE - ANEXO III - Preencher'!E50</f>
        <v>CRISTIANE APRIGIO DE ASSUNCAO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3222-05</v>
      </c>
      <c r="G41" s="15">
        <f>IF('[1]TCE - ANEXO III - Preencher'!H50="","",'[1]TCE - ANEXO III - Preencher'!H50)</f>
        <v>45200</v>
      </c>
      <c r="H41" s="16">
        <f>'[1]TCE - ANEXO III - Preencher'!I50</f>
        <v>0</v>
      </c>
      <c r="I41" s="16">
        <f>'[1]TCE - ANEXO III - Preencher'!J50</f>
        <v>186.58</v>
      </c>
      <c r="J41" s="16">
        <f>'[1]TCE - ANEXO III - Preencher'!K50</f>
        <v>0</v>
      </c>
      <c r="K41" s="17">
        <f>'[1]TCE - ANEXO III - Preencher'!L50</f>
        <v>198.92099056603701</v>
      </c>
      <c r="L41" s="17">
        <f>'[1]TCE - ANEXO III - Preencher'!M50</f>
        <v>1.33</v>
      </c>
      <c r="M41" s="17">
        <f t="shared" si="0"/>
        <v>197.59099056603699</v>
      </c>
      <c r="N41" s="17">
        <f>'[1]TCE - ANEXO III - Preencher'!O50</f>
        <v>1.77</v>
      </c>
      <c r="O41" s="17">
        <f>'[1]TCE - ANEXO III - Preencher'!P50</f>
        <v>0</v>
      </c>
      <c r="P41" s="17">
        <f t="shared" si="1"/>
        <v>1.77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385.94099056603699</v>
      </c>
    </row>
    <row r="42" spans="1:28" ht="12.75" customHeight="1" x14ac:dyDescent="0.3">
      <c r="A42" s="10">
        <f>IFERROR(VLOOKUP(B42,'[1]DADOS (OCULTAR)'!$Q$3:$S$135,3,0),"")</f>
        <v>10739225002161</v>
      </c>
      <c r="B42" s="11" t="str">
        <f>'[1]TCE - ANEXO III - Preencher'!C51</f>
        <v>UPA OLINDA - C.G 001/2022</v>
      </c>
      <c r="C42" s="12"/>
      <c r="D42" s="13" t="str">
        <f>'[1]TCE - ANEXO III - Preencher'!E51</f>
        <v>CRISTIANO BATISTA LOPES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5151-10</v>
      </c>
      <c r="G42" s="15">
        <f>IF('[1]TCE - ANEXO III - Preencher'!H51="","",'[1]TCE - ANEXO III - Preencher'!H51)</f>
        <v>45200</v>
      </c>
      <c r="H42" s="16">
        <f>'[1]TCE - ANEXO III - Preencher'!I51</f>
        <v>0</v>
      </c>
      <c r="I42" s="16">
        <f>'[1]TCE - ANEXO III - Preencher'!J51</f>
        <v>126.73</v>
      </c>
      <c r="J42" s="16">
        <f>'[1]TCE - ANEXO III - Preencher'!K51</f>
        <v>0</v>
      </c>
      <c r="K42" s="17">
        <f>'[1]TCE - ANEXO III - Preencher'!L51</f>
        <v>198.92099056603701</v>
      </c>
      <c r="L42" s="17">
        <f>'[1]TCE - ANEXO III - Preencher'!M51</f>
        <v>1.32</v>
      </c>
      <c r="M42" s="17">
        <f t="shared" si="0"/>
        <v>197.60099056603701</v>
      </c>
      <c r="N42" s="17">
        <f>'[1]TCE - ANEXO III - Preencher'!O51</f>
        <v>1.77</v>
      </c>
      <c r="O42" s="17">
        <f>'[1]TCE - ANEXO III - Preencher'!P51</f>
        <v>0</v>
      </c>
      <c r="P42" s="17">
        <f t="shared" si="1"/>
        <v>1.77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59.82</v>
      </c>
      <c r="U42" s="17">
        <f>'[1]TCE - ANEXO III - Preencher'!V51</f>
        <v>0</v>
      </c>
      <c r="V42" s="17">
        <f t="shared" si="3"/>
        <v>59.82</v>
      </c>
      <c r="W42" s="18" t="str">
        <f>IF('[1]TCE - ANEXO III - Preencher'!X51="","",'[1]TCE - ANEXO III - Preencher'!X51)</f>
        <v>SALARIO FAMILIA</v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385.92099056603701</v>
      </c>
    </row>
    <row r="43" spans="1:28" ht="12.75" customHeight="1" x14ac:dyDescent="0.3">
      <c r="A43" s="10">
        <f>IFERROR(VLOOKUP(B43,'[1]DADOS (OCULTAR)'!$Q$3:$S$135,3,0),"")</f>
        <v>10739225002161</v>
      </c>
      <c r="B43" s="11" t="str">
        <f>'[1]TCE - ANEXO III - Preencher'!C52</f>
        <v>UPA OLINDA - C.G 001/2022</v>
      </c>
      <c r="C43" s="12"/>
      <c r="D43" s="13" t="str">
        <f>'[1]TCE - ANEXO III - Preencher'!E52</f>
        <v>CRISTIANO VITOR DA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>
        <f>IF('[1]TCE - ANEXO III - Preencher'!H52="","",'[1]TCE - ANEXO III - Preencher'!H52)</f>
        <v>45200</v>
      </c>
      <c r="H43" s="16">
        <f>'[1]TCE - ANEXO III - Preencher'!I52</f>
        <v>0</v>
      </c>
      <c r="I43" s="16">
        <f>'[1]TCE - ANEXO III - Preencher'!J52</f>
        <v>127.53</v>
      </c>
      <c r="J43" s="16">
        <f>'[1]TCE - ANEXO III - Preencher'!K52</f>
        <v>0</v>
      </c>
      <c r="K43" s="17">
        <f>'[1]TCE - ANEXO III - Preencher'!L52</f>
        <v>198.92099056603701</v>
      </c>
      <c r="L43" s="17">
        <f>'[1]TCE - ANEXO III - Preencher'!M52</f>
        <v>1.33</v>
      </c>
      <c r="M43" s="17">
        <f t="shared" si="0"/>
        <v>197.59099056603699</v>
      </c>
      <c r="N43" s="17">
        <f>'[1]TCE - ANEXO III - Preencher'!O52</f>
        <v>1.77</v>
      </c>
      <c r="O43" s="17">
        <f>'[1]TCE - ANEXO III - Preencher'!P52</f>
        <v>0</v>
      </c>
      <c r="P43" s="17">
        <f t="shared" si="1"/>
        <v>1.77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>SALARIO FAMILIA</v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326.89099056603698</v>
      </c>
    </row>
    <row r="44" spans="1:28" ht="12.75" customHeight="1" x14ac:dyDescent="0.3">
      <c r="A44" s="10">
        <f>IFERROR(VLOOKUP(B44,'[1]DADOS (OCULTAR)'!$Q$3:$S$135,3,0),"")</f>
        <v>10739225002161</v>
      </c>
      <c r="B44" s="11" t="str">
        <f>'[1]TCE - ANEXO III - Preencher'!C53</f>
        <v>UPA OLINDA - C.G 001/2022</v>
      </c>
      <c r="C44" s="12"/>
      <c r="D44" s="13" t="str">
        <f>'[1]TCE - ANEXO III - Preencher'!E53</f>
        <v>CRISTINA FLOR DA SILVA FELIPE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3222-05</v>
      </c>
      <c r="G44" s="15">
        <f>IF('[1]TCE - ANEXO III - Preencher'!H53="","",'[1]TCE - ANEXO III - Preencher'!H53)</f>
        <v>45200</v>
      </c>
      <c r="H44" s="16">
        <f>'[1]TCE - ANEXO III - Preencher'!I53</f>
        <v>0</v>
      </c>
      <c r="I44" s="16">
        <f>'[1]TCE - ANEXO III - Preencher'!J53</f>
        <v>127.53</v>
      </c>
      <c r="J44" s="16">
        <f>'[1]TCE - ANEXO III - Preencher'!K53</f>
        <v>0</v>
      </c>
      <c r="K44" s="17">
        <f>'[1]TCE - ANEXO III - Preencher'!L53</f>
        <v>198.92099056603701</v>
      </c>
      <c r="L44" s="17">
        <f>'[1]TCE - ANEXO III - Preencher'!M53</f>
        <v>1.33</v>
      </c>
      <c r="M44" s="17">
        <f t="shared" si="0"/>
        <v>197.59099056603699</v>
      </c>
      <c r="N44" s="17">
        <f>'[1]TCE - ANEXO III - Preencher'!O53</f>
        <v>1.77</v>
      </c>
      <c r="O44" s="17">
        <f>'[1]TCE - ANEXO III - Preencher'!P53</f>
        <v>0</v>
      </c>
      <c r="P44" s="17">
        <f t="shared" si="1"/>
        <v>1.77</v>
      </c>
      <c r="Q44" s="17">
        <f>'[1]TCE - ANEXO III - Preencher'!R53</f>
        <v>127.45034482758621</v>
      </c>
      <c r="R44" s="17">
        <f>'[1]TCE - ANEXO III - Preencher'!S53</f>
        <v>79.8</v>
      </c>
      <c r="S44" s="17">
        <f t="shared" si="2"/>
        <v>47.65034482758621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374.54133539362317</v>
      </c>
    </row>
    <row r="45" spans="1:28" ht="12.75" customHeight="1" x14ac:dyDescent="0.3">
      <c r="A45" s="10">
        <f>IFERROR(VLOOKUP(B45,'[1]DADOS (OCULTAR)'!$Q$3:$S$135,3,0),"")</f>
        <v>10739225002161</v>
      </c>
      <c r="B45" s="11" t="str">
        <f>'[1]TCE - ANEXO III - Preencher'!C54</f>
        <v>UPA OLINDA - C.G 001/2022</v>
      </c>
      <c r="C45" s="12"/>
      <c r="D45" s="13" t="str">
        <f>'[1]TCE - ANEXO III - Preencher'!E54</f>
        <v>DAGMAR GOMES DE ARAUJO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3222-05</v>
      </c>
      <c r="G45" s="15">
        <f>IF('[1]TCE - ANEXO III - Preencher'!H54="","",'[1]TCE - ANEXO III - Preencher'!H54)</f>
        <v>45200</v>
      </c>
      <c r="H45" s="16">
        <f>'[1]TCE - ANEXO III - Preencher'!I54</f>
        <v>0</v>
      </c>
      <c r="I45" s="16">
        <f>'[1]TCE - ANEXO III - Preencher'!J54</f>
        <v>127.53</v>
      </c>
      <c r="J45" s="16">
        <f>'[1]TCE - ANEXO III - Preencher'!K54</f>
        <v>0</v>
      </c>
      <c r="K45" s="17">
        <f>'[1]TCE - ANEXO III - Preencher'!L54</f>
        <v>198.92099056603701</v>
      </c>
      <c r="L45" s="17">
        <f>'[1]TCE - ANEXO III - Preencher'!M54</f>
        <v>1.33</v>
      </c>
      <c r="M45" s="17">
        <f t="shared" si="0"/>
        <v>197.59099056603699</v>
      </c>
      <c r="N45" s="17">
        <f>'[1]TCE - ANEXO III - Preencher'!O54</f>
        <v>1.77</v>
      </c>
      <c r="O45" s="17">
        <f>'[1]TCE - ANEXO III - Preencher'!P54</f>
        <v>0</v>
      </c>
      <c r="P45" s="17">
        <f t="shared" si="1"/>
        <v>1.77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59.82</v>
      </c>
      <c r="U45" s="17">
        <f>'[1]TCE - ANEXO III - Preencher'!V54</f>
        <v>0</v>
      </c>
      <c r="V45" s="17">
        <f t="shared" si="3"/>
        <v>59.82</v>
      </c>
      <c r="W45" s="18" t="str">
        <f>IF('[1]TCE - ANEXO III - Preencher'!X54="","",'[1]TCE - ANEXO III - Preencher'!X54)</f>
        <v>SALARIO FAMILIA</v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386.71099056603697</v>
      </c>
    </row>
    <row r="46" spans="1:28" ht="12.75" customHeight="1" x14ac:dyDescent="0.3">
      <c r="A46" s="10">
        <f>IFERROR(VLOOKUP(B46,'[1]DADOS (OCULTAR)'!$Q$3:$S$135,3,0),"")</f>
        <v>10739225002161</v>
      </c>
      <c r="B46" s="11" t="str">
        <f>'[1]TCE - ANEXO III - Preencher'!C55</f>
        <v>UPA OLINDA - C.G 001/2022</v>
      </c>
      <c r="C46" s="12"/>
      <c r="D46" s="13" t="str">
        <f>'[1]TCE - ANEXO III - Preencher'!E55</f>
        <v>DALETE SOPHIA GUEDES DOS SANTOS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2235-05</v>
      </c>
      <c r="G46" s="15">
        <f>IF('[1]TCE - ANEXO III - Preencher'!H55="","",'[1]TCE - ANEXO III - Preencher'!H55)</f>
        <v>45200</v>
      </c>
      <c r="H46" s="16">
        <f>'[1]TCE - ANEXO III - Preencher'!I55</f>
        <v>0</v>
      </c>
      <c r="I46" s="16">
        <f>'[1]TCE - ANEXO III - Preencher'!J55</f>
        <v>203.35</v>
      </c>
      <c r="J46" s="16">
        <f>'[1]TCE - ANEXO III - Preencher'!K55</f>
        <v>0</v>
      </c>
      <c r="K46" s="17">
        <f>'[1]TCE - ANEXO III - Preencher'!L55</f>
        <v>198.92099056603701</v>
      </c>
      <c r="L46" s="17">
        <f>'[1]TCE - ANEXO III - Preencher'!M55</f>
        <v>2.04</v>
      </c>
      <c r="M46" s="17">
        <f t="shared" si="0"/>
        <v>196.88099056603701</v>
      </c>
      <c r="N46" s="17">
        <f>'[1]TCE - ANEXO III - Preencher'!O55</f>
        <v>2.5</v>
      </c>
      <c r="O46" s="17">
        <f>'[1]TCE - ANEXO III - Preencher'!P55</f>
        <v>0</v>
      </c>
      <c r="P46" s="17">
        <f t="shared" si="1"/>
        <v>2.5</v>
      </c>
      <c r="Q46" s="17">
        <f>'[1]TCE - ANEXO III - Preencher'!R55</f>
        <v>94.650344827586196</v>
      </c>
      <c r="R46" s="17">
        <f>'[1]TCE - ANEXO III - Preencher'!S55</f>
        <v>122.12</v>
      </c>
      <c r="S46" s="17">
        <f t="shared" si="2"/>
        <v>-27.469655172413809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>SALARIO FAMILIA</v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375.2613353936232</v>
      </c>
    </row>
    <row r="47" spans="1:28" ht="12.75" customHeight="1" x14ac:dyDescent="0.3">
      <c r="A47" s="10">
        <f>IFERROR(VLOOKUP(B47,'[1]DADOS (OCULTAR)'!$Q$3:$S$135,3,0),"")</f>
        <v>10739225002161</v>
      </c>
      <c r="B47" s="11" t="str">
        <f>'[1]TCE - ANEXO III - Preencher'!C56</f>
        <v>UPA OLINDA - C.G 001/2022</v>
      </c>
      <c r="C47" s="12"/>
      <c r="D47" s="13" t="str">
        <f>'[1]TCE - ANEXO III - Preencher'!E56</f>
        <v>DANIEL RAMOS DE OLIVEIRA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 t="str">
        <f>'[1]TCE - ANEXO III - Preencher'!G56</f>
        <v>7823-20</v>
      </c>
      <c r="G47" s="15">
        <f>IF('[1]TCE - ANEXO III - Preencher'!H56="","",'[1]TCE - ANEXO III - Preencher'!H56)</f>
        <v>45200</v>
      </c>
      <c r="H47" s="16">
        <f>'[1]TCE - ANEXO III - Preencher'!I56</f>
        <v>0</v>
      </c>
      <c r="I47" s="16">
        <f>'[1]TCE - ANEXO III - Preencher'!J56</f>
        <v>160.11000000000001</v>
      </c>
      <c r="J47" s="16">
        <f>'[1]TCE - ANEXO III - Preencher'!K56</f>
        <v>0</v>
      </c>
      <c r="K47" s="17">
        <f>'[1]TCE - ANEXO III - Preencher'!L56</f>
        <v>198.92099056603701</v>
      </c>
      <c r="L47" s="17">
        <f>'[1]TCE - ANEXO III - Preencher'!M56</f>
        <v>1.74</v>
      </c>
      <c r="M47" s="17">
        <f t="shared" si="0"/>
        <v>197.180990566037</v>
      </c>
      <c r="N47" s="17">
        <f>'[1]TCE - ANEXO III - Preencher'!O56</f>
        <v>1.77</v>
      </c>
      <c r="O47" s="17">
        <f>'[1]TCE - ANEXO III - Preencher'!P56</f>
        <v>0</v>
      </c>
      <c r="P47" s="17">
        <f t="shared" si="1"/>
        <v>1.77</v>
      </c>
      <c r="Q47" s="17">
        <f>'[1]TCE - ANEXO III - Preencher'!R56</f>
        <v>250.45034482758621</v>
      </c>
      <c r="R47" s="17">
        <f>'[1]TCE - ANEXO III - Preencher'!S56</f>
        <v>104.24</v>
      </c>
      <c r="S47" s="17">
        <f t="shared" si="2"/>
        <v>146.2103448275862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505.27133539362319</v>
      </c>
    </row>
    <row r="48" spans="1:28" ht="12.75" customHeight="1" x14ac:dyDescent="0.3">
      <c r="A48" s="10">
        <f>IFERROR(VLOOKUP(B48,'[1]DADOS (OCULTAR)'!$Q$3:$S$135,3,0),"")</f>
        <v>10739225002161</v>
      </c>
      <c r="B48" s="11" t="str">
        <f>'[1]TCE - ANEXO III - Preencher'!C57</f>
        <v>UPA OLINDA - C.G 001/2022</v>
      </c>
      <c r="C48" s="12"/>
      <c r="D48" s="13" t="str">
        <f>'[1]TCE - ANEXO III - Preencher'!E57</f>
        <v>DANIELA SALLES DA SILVA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3251-05</v>
      </c>
      <c r="G48" s="15">
        <f>IF('[1]TCE - ANEXO III - Preencher'!H57="","",'[1]TCE - ANEXO III - Preencher'!H57)</f>
        <v>45200</v>
      </c>
      <c r="H48" s="16">
        <f>'[1]TCE - ANEXO III - Preencher'!I57</f>
        <v>0</v>
      </c>
      <c r="I48" s="16">
        <f>'[1]TCE - ANEXO III - Preencher'!J57</f>
        <v>141.01</v>
      </c>
      <c r="J48" s="16">
        <f>'[1]TCE - ANEXO III - Preencher'!K57</f>
        <v>0</v>
      </c>
      <c r="K48" s="17">
        <f>'[1]TCE - ANEXO III - Preencher'!L57</f>
        <v>198.92099056603701</v>
      </c>
      <c r="L48" s="17">
        <f>'[1]TCE - ANEXO III - Preencher'!M57</f>
        <v>1.32</v>
      </c>
      <c r="M48" s="17">
        <f t="shared" si="0"/>
        <v>197.60099056603701</v>
      </c>
      <c r="N48" s="17">
        <f>'[1]TCE - ANEXO III - Preencher'!O57</f>
        <v>1.77</v>
      </c>
      <c r="O48" s="17">
        <f>'[1]TCE - ANEXO III - Preencher'!P57</f>
        <v>0</v>
      </c>
      <c r="P48" s="17">
        <f t="shared" si="1"/>
        <v>1.77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340.38099056603699</v>
      </c>
    </row>
    <row r="49" spans="1:28" ht="12.75" customHeight="1" x14ac:dyDescent="0.3">
      <c r="A49" s="10">
        <f>IFERROR(VLOOKUP(B49,'[1]DADOS (OCULTAR)'!$Q$3:$S$135,3,0),"")</f>
        <v>10739225002161</v>
      </c>
      <c r="B49" s="11" t="str">
        <f>'[1]TCE - ANEXO III - Preencher'!C58</f>
        <v>UPA OLINDA - C.G 001/2022</v>
      </c>
      <c r="C49" s="12"/>
      <c r="D49" s="13" t="str">
        <f>'[1]TCE - ANEXO III - Preencher'!E58</f>
        <v>DANIELE MARIA DA SILVA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4221-05</v>
      </c>
      <c r="G49" s="15">
        <f>IF('[1]TCE - ANEXO III - Preencher'!H58="","",'[1]TCE - ANEXO III - Preencher'!H58)</f>
        <v>45200</v>
      </c>
      <c r="H49" s="16">
        <f>'[1]TCE - ANEXO III - Preencher'!I58</f>
        <v>0</v>
      </c>
      <c r="I49" s="16">
        <f>'[1]TCE - ANEXO III - Preencher'!J58</f>
        <v>126.72</v>
      </c>
      <c r="J49" s="16">
        <f>'[1]TCE - ANEXO III - Preencher'!K58</f>
        <v>0</v>
      </c>
      <c r="K49" s="17">
        <f>'[1]TCE - ANEXO III - Preencher'!L58</f>
        <v>198.92099056603701</v>
      </c>
      <c r="L49" s="17">
        <f>'[1]TCE - ANEXO III - Preencher'!M58</f>
        <v>1.32</v>
      </c>
      <c r="M49" s="17">
        <f t="shared" si="0"/>
        <v>197.60099056603701</v>
      </c>
      <c r="N49" s="17">
        <f>'[1]TCE - ANEXO III - Preencher'!O58</f>
        <v>1.77</v>
      </c>
      <c r="O49" s="17">
        <f>'[1]TCE - ANEXO III - Preencher'!P58</f>
        <v>0</v>
      </c>
      <c r="P49" s="17">
        <f t="shared" si="1"/>
        <v>1.77</v>
      </c>
      <c r="Q49" s="17">
        <f>'[1]TCE - ANEXO III - Preencher'!R58</f>
        <v>127.45034482758621</v>
      </c>
      <c r="R49" s="17">
        <f>'[1]TCE - ANEXO III - Preencher'!S58</f>
        <v>79.2</v>
      </c>
      <c r="S49" s="17">
        <f t="shared" si="2"/>
        <v>48.250344827586204</v>
      </c>
      <c r="T49" s="17">
        <f>'[1]TCE - ANEXO III - Preencher'!U58</f>
        <v>59.82</v>
      </c>
      <c r="U49" s="17">
        <f>'[1]TCE - ANEXO III - Preencher'!V58</f>
        <v>0</v>
      </c>
      <c r="V49" s="17">
        <f t="shared" si="3"/>
        <v>59.82</v>
      </c>
      <c r="W49" s="18" t="str">
        <f>IF('[1]TCE - ANEXO III - Preencher'!X58="","",'[1]TCE - ANEXO III - Preencher'!X58)</f>
        <v>SALARIO FAMILIA</v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434.16133539362323</v>
      </c>
    </row>
    <row r="50" spans="1:28" ht="12.75" customHeight="1" x14ac:dyDescent="0.3">
      <c r="A50" s="10">
        <f>IFERROR(VLOOKUP(B50,'[1]DADOS (OCULTAR)'!$Q$3:$S$135,3,0),"")</f>
        <v>10739225002161</v>
      </c>
      <c r="B50" s="11" t="str">
        <f>'[1]TCE - ANEXO III - Preencher'!C59</f>
        <v>UPA OLINDA - C.G 001/2022</v>
      </c>
      <c r="C50" s="12"/>
      <c r="D50" s="13" t="str">
        <f>'[1]TCE - ANEXO III - Preencher'!E59</f>
        <v xml:space="preserve">DANIELLE COSTA DA SILVA 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2235-05</v>
      </c>
      <c r="G50" s="15">
        <f>IF('[1]TCE - ANEXO III - Preencher'!H59="","",'[1]TCE - ANEXO III - Preencher'!H59)</f>
        <v>45200</v>
      </c>
      <c r="H50" s="16">
        <f>'[1]TCE - ANEXO III - Preencher'!I59</f>
        <v>0</v>
      </c>
      <c r="I50" s="16">
        <f>'[1]TCE - ANEXO III - Preencher'!J59</f>
        <v>202.52</v>
      </c>
      <c r="J50" s="16">
        <f>'[1]TCE - ANEXO III - Preencher'!K59</f>
        <v>0</v>
      </c>
      <c r="K50" s="17">
        <f>'[1]TCE - ANEXO III - Preencher'!L59</f>
        <v>198.92099056603701</v>
      </c>
      <c r="L50" s="17">
        <f>'[1]TCE - ANEXO III - Preencher'!M59</f>
        <v>2.04</v>
      </c>
      <c r="M50" s="17">
        <f t="shared" si="0"/>
        <v>196.88099056603701</v>
      </c>
      <c r="N50" s="17">
        <f>'[1]TCE - ANEXO III - Preencher'!O59</f>
        <v>2.5</v>
      </c>
      <c r="O50" s="17">
        <f>'[1]TCE - ANEXO III - Preencher'!P59</f>
        <v>0</v>
      </c>
      <c r="P50" s="17">
        <f t="shared" si="1"/>
        <v>2.5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>SALARIO FAMILIA</v>
      </c>
      <c r="X50" s="17">
        <f>'[1]TCE - ANEXO III - Preencher'!Y59</f>
        <v>120.26</v>
      </c>
      <c r="Y50" s="17">
        <f>'[1]TCE - ANEXO III - Preencher'!Z59</f>
        <v>0</v>
      </c>
      <c r="Z50" s="17">
        <f t="shared" si="4"/>
        <v>120.26</v>
      </c>
      <c r="AA50" s="18" t="str">
        <f>IF('[1]TCE - ANEXO III - Preencher'!AB59="","",'[1]TCE - ANEXO III - Preencher'!AB59)</f>
        <v>AUXILIO CRECHE ENFERMEIROS</v>
      </c>
      <c r="AB50" s="17">
        <f t="shared" si="5"/>
        <v>522.16099056603707</v>
      </c>
    </row>
    <row r="51" spans="1:28" ht="12.75" customHeight="1" x14ac:dyDescent="0.3">
      <c r="A51" s="10">
        <f>IFERROR(VLOOKUP(B51,'[1]DADOS (OCULTAR)'!$Q$3:$S$135,3,0),"")</f>
        <v>10739225002161</v>
      </c>
      <c r="B51" s="11" t="str">
        <f>'[1]TCE - ANEXO III - Preencher'!C60</f>
        <v>UPA OLINDA - C.G 001/2022</v>
      </c>
      <c r="C51" s="12"/>
      <c r="D51" s="13" t="str">
        <f>'[1]TCE - ANEXO III - Preencher'!E60</f>
        <v>DANIELLY SANTOS RAMOS DE BARROS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2235-05</v>
      </c>
      <c r="G51" s="15">
        <f>IF('[1]TCE - ANEXO III - Preencher'!H60="","",'[1]TCE - ANEXO III - Preencher'!H60)</f>
        <v>45200</v>
      </c>
      <c r="H51" s="16">
        <f>'[1]TCE - ANEXO III - Preencher'!I60</f>
        <v>0</v>
      </c>
      <c r="I51" s="16">
        <f>'[1]TCE - ANEXO III - Preencher'!J60</f>
        <v>227.26</v>
      </c>
      <c r="J51" s="16">
        <f>'[1]TCE - ANEXO III - Preencher'!K60</f>
        <v>0</v>
      </c>
      <c r="K51" s="17">
        <f>'[1]TCE - ANEXO III - Preencher'!L60</f>
        <v>198.92099056603701</v>
      </c>
      <c r="L51" s="17">
        <f>'[1]TCE - ANEXO III - Preencher'!M60</f>
        <v>2.04</v>
      </c>
      <c r="M51" s="17">
        <f t="shared" si="0"/>
        <v>196.88099056603701</v>
      </c>
      <c r="N51" s="17">
        <f>'[1]TCE - ANEXO III - Preencher'!O60</f>
        <v>2.5</v>
      </c>
      <c r="O51" s="17">
        <f>'[1]TCE - ANEXO III - Preencher'!P60</f>
        <v>0</v>
      </c>
      <c r="P51" s="17">
        <f t="shared" si="1"/>
        <v>2.5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103.28</v>
      </c>
      <c r="Y51" s="17">
        <f>'[1]TCE - ANEXO III - Preencher'!Z60</f>
        <v>0</v>
      </c>
      <c r="Z51" s="17">
        <f t="shared" si="4"/>
        <v>103.28</v>
      </c>
      <c r="AA51" s="18" t="str">
        <f>IF('[1]TCE - ANEXO III - Preencher'!AB60="","",'[1]TCE - ANEXO III - Preencher'!AB60)</f>
        <v>AUXILIO CRECHE ENFERMEIROS</v>
      </c>
      <c r="AB51" s="17">
        <f t="shared" si="5"/>
        <v>529.92099056603695</v>
      </c>
    </row>
    <row r="52" spans="1:28" ht="12.75" customHeight="1" x14ac:dyDescent="0.3">
      <c r="A52" s="10">
        <f>IFERROR(VLOOKUP(B52,'[1]DADOS (OCULTAR)'!$Q$3:$S$135,3,0),"")</f>
        <v>10739225002161</v>
      </c>
      <c r="B52" s="11" t="str">
        <f>'[1]TCE - ANEXO III - Preencher'!C61</f>
        <v>UPA OLINDA - C.G 001/2022</v>
      </c>
      <c r="C52" s="12"/>
      <c r="D52" s="13" t="str">
        <f>'[1]TCE - ANEXO III - Preencher'!E61</f>
        <v>DANTON MARTINS FILHO</v>
      </c>
      <c r="E52" s="11" t="str">
        <f>IF('[1]TCE - ANEXO III - Preencher'!F61="4 - Assistência Odontológica","2 - Outros Profissionais da Saúde",'[1]TCE - ANEXO III - Preencher'!F61)</f>
        <v>1 - Médico</v>
      </c>
      <c r="F52" s="14" t="str">
        <f>'[1]TCE - ANEXO III - Preencher'!G61</f>
        <v>2252-70</v>
      </c>
      <c r="G52" s="15">
        <f>IF('[1]TCE - ANEXO III - Preencher'!H61="","",'[1]TCE - ANEXO III - Preencher'!H61)</f>
        <v>45200</v>
      </c>
      <c r="H52" s="16">
        <f>'[1]TCE - ANEXO III - Preencher'!I61</f>
        <v>0</v>
      </c>
      <c r="I52" s="16">
        <f>'[1]TCE - ANEXO III - Preencher'!J61</f>
        <v>383.44</v>
      </c>
      <c r="J52" s="16">
        <f>'[1]TCE - ANEXO III - Preencher'!K61</f>
        <v>0</v>
      </c>
      <c r="K52" s="17">
        <f>'[1]TCE - ANEXO III - Preencher'!L61</f>
        <v>198.92099056603701</v>
      </c>
      <c r="L52" s="17">
        <f>'[1]TCE - ANEXO III - Preencher'!M61</f>
        <v>4</v>
      </c>
      <c r="M52" s="17">
        <f t="shared" si="0"/>
        <v>194.92099056603701</v>
      </c>
      <c r="N52" s="17">
        <f>'[1]TCE - ANEXO III - Preencher'!O61</f>
        <v>16.47</v>
      </c>
      <c r="O52" s="17">
        <f>'[1]TCE - ANEXO III - Preencher'!P61</f>
        <v>0</v>
      </c>
      <c r="P52" s="17">
        <f t="shared" si="1"/>
        <v>16.47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594.83099056603703</v>
      </c>
    </row>
    <row r="53" spans="1:28" ht="12.75" customHeight="1" x14ac:dyDescent="0.3">
      <c r="A53" s="10">
        <f>IFERROR(VLOOKUP(B53,'[1]DADOS (OCULTAR)'!$Q$3:$S$135,3,0),"")</f>
        <v>10739225002161</v>
      </c>
      <c r="B53" s="11" t="str">
        <f>'[1]TCE - ANEXO III - Preencher'!C62</f>
        <v>UPA OLINDA - C.G 001/2022</v>
      </c>
      <c r="C53" s="12"/>
      <c r="D53" s="13" t="str">
        <f>'[1]TCE - ANEXO III - Preencher'!E62</f>
        <v>DAVID WELLINGTON MARQUES DA SILVA</v>
      </c>
      <c r="E53" s="11" t="str">
        <f>IF('[1]TCE - ANEXO III - Preencher'!F62="4 - Assistência Odontológica","2 - Outros Profissionais da Saúde",'[1]TCE - ANEXO III - Preencher'!F62)</f>
        <v>3 - Administrativo</v>
      </c>
      <c r="F53" s="14" t="str">
        <f>'[1]TCE - ANEXO III - Preencher'!G62</f>
        <v>4110-10</v>
      </c>
      <c r="G53" s="15">
        <f>IF('[1]TCE - ANEXO III - Preencher'!H62="","",'[1]TCE - ANEXO III - Preencher'!H62)</f>
        <v>45200</v>
      </c>
      <c r="H53" s="16">
        <f>'[1]TCE - ANEXO III - Preencher'!I62</f>
        <v>0</v>
      </c>
      <c r="I53" s="16">
        <f>'[1]TCE - ANEXO III - Preencher'!J62</f>
        <v>12.4</v>
      </c>
      <c r="J53" s="16">
        <f>'[1]TCE - ANEXO III - Preencher'!K62</f>
        <v>0</v>
      </c>
      <c r="K53" s="17">
        <f>'[1]TCE - ANEXO III - Preencher'!L62</f>
        <v>0</v>
      </c>
      <c r="L53" s="17">
        <f>'[1]TCE - ANEXO III - Preencher'!M62</f>
        <v>0</v>
      </c>
      <c r="M53" s="17">
        <f t="shared" si="0"/>
        <v>0</v>
      </c>
      <c r="N53" s="17">
        <f>'[1]TCE - ANEXO III - Preencher'!O62</f>
        <v>1.77</v>
      </c>
      <c r="O53" s="17">
        <f>'[1]TCE - ANEXO III - Preencher'!P62</f>
        <v>0</v>
      </c>
      <c r="P53" s="17">
        <f t="shared" si="1"/>
        <v>1.77</v>
      </c>
      <c r="Q53" s="17">
        <f>'[1]TCE - ANEXO III - Preencher'!R62</f>
        <v>168.83</v>
      </c>
      <c r="R53" s="17">
        <f>'[1]TCE - ANEXO III - Preencher'!S62</f>
        <v>37.200000000000003</v>
      </c>
      <c r="S53" s="17">
        <f t="shared" si="2"/>
        <v>131.63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145.79999999999998</v>
      </c>
    </row>
    <row r="54" spans="1:28" ht="12.75" customHeight="1" x14ac:dyDescent="0.3">
      <c r="A54" s="10">
        <f>IFERROR(VLOOKUP(B54,'[1]DADOS (OCULTAR)'!$Q$3:$S$135,3,0),"")</f>
        <v>10739225002161</v>
      </c>
      <c r="B54" s="11" t="str">
        <f>'[1]TCE - ANEXO III - Preencher'!C63</f>
        <v>UPA OLINDA - C.G 001/2022</v>
      </c>
      <c r="C54" s="12"/>
      <c r="D54" s="13" t="str">
        <f>'[1]TCE - ANEXO III - Preencher'!E63</f>
        <v>DAYANA SILVA DE VASCONCELOS SOUZA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 t="str">
        <f>'[1]TCE - ANEXO III - Preencher'!G63</f>
        <v>2516-05</v>
      </c>
      <c r="G54" s="15">
        <f>IF('[1]TCE - ANEXO III - Preencher'!H63="","",'[1]TCE - ANEXO III - Preencher'!H63)</f>
        <v>45200</v>
      </c>
      <c r="H54" s="16">
        <f>'[1]TCE - ANEXO III - Preencher'!I63</f>
        <v>0</v>
      </c>
      <c r="I54" s="16">
        <f>'[1]TCE - ANEXO III - Preencher'!J63</f>
        <v>249.09</v>
      </c>
      <c r="J54" s="16">
        <f>'[1]TCE - ANEXO III - Preencher'!K63</f>
        <v>0</v>
      </c>
      <c r="K54" s="17">
        <f>'[1]TCE - ANEXO III - Preencher'!L63</f>
        <v>198.92099056603701</v>
      </c>
      <c r="L54" s="17">
        <f>'[1]TCE - ANEXO III - Preencher'!M63</f>
        <v>2.19</v>
      </c>
      <c r="M54" s="17">
        <f t="shared" si="0"/>
        <v>196.73099056603701</v>
      </c>
      <c r="N54" s="17">
        <f>'[1]TCE - ANEXO III - Preencher'!O63</f>
        <v>1.77</v>
      </c>
      <c r="O54" s="17">
        <f>'[1]TCE - ANEXO III - Preencher'!P63</f>
        <v>0</v>
      </c>
      <c r="P54" s="17">
        <f t="shared" si="1"/>
        <v>1.77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447.59099056603702</v>
      </c>
    </row>
    <row r="55" spans="1:28" ht="12.75" customHeight="1" x14ac:dyDescent="0.3">
      <c r="A55" s="10">
        <f>IFERROR(VLOOKUP(B55,'[1]DADOS (OCULTAR)'!$Q$3:$S$135,3,0),"")</f>
        <v>10739225002161</v>
      </c>
      <c r="B55" s="11" t="str">
        <f>'[1]TCE - ANEXO III - Preencher'!C64</f>
        <v>UPA OLINDA - C.G 001/2022</v>
      </c>
      <c r="C55" s="12"/>
      <c r="D55" s="13" t="str">
        <f>'[1]TCE - ANEXO III - Preencher'!E64</f>
        <v>DAYANE SILVA QUEIROZ CAVALCANTI DE OLIVEIRA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2234-05</v>
      </c>
      <c r="G55" s="15">
        <f>IF('[1]TCE - ANEXO III - Preencher'!H64="","",'[1]TCE - ANEXO III - Preencher'!H64)</f>
        <v>45200</v>
      </c>
      <c r="H55" s="16">
        <f>'[1]TCE - ANEXO III - Preencher'!I64</f>
        <v>0</v>
      </c>
      <c r="I55" s="16">
        <f>'[1]TCE - ANEXO III - Preencher'!J64</f>
        <v>480.46</v>
      </c>
      <c r="J55" s="16">
        <f>'[1]TCE - ANEXO III - Preencher'!K64</f>
        <v>0</v>
      </c>
      <c r="K55" s="17">
        <f>'[1]TCE - ANEXO III - Preencher'!L64</f>
        <v>198.92099056603701</v>
      </c>
      <c r="L55" s="17">
        <f>'[1]TCE - ANEXO III - Preencher'!M64</f>
        <v>3.74</v>
      </c>
      <c r="M55" s="17">
        <f t="shared" si="0"/>
        <v>195.180990566037</v>
      </c>
      <c r="N55" s="17">
        <f>'[1]TCE - ANEXO III - Preencher'!O64</f>
        <v>1.77</v>
      </c>
      <c r="O55" s="17">
        <f>'[1]TCE - ANEXO III - Preencher'!P64</f>
        <v>0</v>
      </c>
      <c r="P55" s="17">
        <f t="shared" si="1"/>
        <v>1.77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677.41099056603696</v>
      </c>
    </row>
    <row r="56" spans="1:28" ht="12.75" customHeight="1" x14ac:dyDescent="0.3">
      <c r="A56" s="10">
        <f>IFERROR(VLOOKUP(B56,'[1]DADOS (OCULTAR)'!$Q$3:$S$135,3,0),"")</f>
        <v>10739225002161</v>
      </c>
      <c r="B56" s="11" t="str">
        <f>'[1]TCE - ANEXO III - Preencher'!C65</f>
        <v>UPA OLINDA - C.G 001/2022</v>
      </c>
      <c r="C56" s="12"/>
      <c r="D56" s="13" t="str">
        <f>'[1]TCE - ANEXO III - Preencher'!E65</f>
        <v>DEBORA COUTINHO PEREIRA</v>
      </c>
      <c r="E56" s="11" t="str">
        <f>IF('[1]TCE - ANEXO III - Preencher'!F65="4 - Assistência Odontológica","2 - Outros Profissionais da Saúde",'[1]TCE - ANEXO III - Preencher'!F65)</f>
        <v>1 - Médico</v>
      </c>
      <c r="F56" s="14" t="str">
        <f>'[1]TCE - ANEXO III - Preencher'!G65</f>
        <v>2251-25</v>
      </c>
      <c r="G56" s="15">
        <f>IF('[1]TCE - ANEXO III - Preencher'!H65="","",'[1]TCE - ANEXO III - Preencher'!H65)</f>
        <v>45200</v>
      </c>
      <c r="H56" s="16">
        <f>'[1]TCE - ANEXO III - Preencher'!I65</f>
        <v>0</v>
      </c>
      <c r="I56" s="16">
        <f>'[1]TCE - ANEXO III - Preencher'!J65</f>
        <v>981.12</v>
      </c>
      <c r="J56" s="16">
        <f>'[1]TCE - ANEXO III - Preencher'!K65</f>
        <v>0</v>
      </c>
      <c r="K56" s="17">
        <f>'[1]TCE - ANEXO III - Preencher'!L65</f>
        <v>198.92099056603701</v>
      </c>
      <c r="L56" s="17">
        <f>'[1]TCE - ANEXO III - Preencher'!M65</f>
        <v>12</v>
      </c>
      <c r="M56" s="17">
        <f t="shared" si="0"/>
        <v>186.92099056603701</v>
      </c>
      <c r="N56" s="17">
        <f>'[1]TCE - ANEXO III - Preencher'!O65</f>
        <v>16.47</v>
      </c>
      <c r="O56" s="17">
        <f>'[1]TCE - ANEXO III - Preencher'!P65</f>
        <v>0</v>
      </c>
      <c r="P56" s="17">
        <f t="shared" si="1"/>
        <v>16.47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1184.510990566037</v>
      </c>
    </row>
    <row r="57" spans="1:28" ht="12.75" customHeight="1" x14ac:dyDescent="0.3">
      <c r="A57" s="10">
        <f>IFERROR(VLOOKUP(B57,'[1]DADOS (OCULTAR)'!$Q$3:$S$135,3,0),"")</f>
        <v>10739225002161</v>
      </c>
      <c r="B57" s="11" t="str">
        <f>'[1]TCE - ANEXO III - Preencher'!C66</f>
        <v>UPA OLINDA - C.G 001/2022</v>
      </c>
      <c r="C57" s="12"/>
      <c r="D57" s="13" t="str">
        <f>'[1]TCE - ANEXO III - Preencher'!E66</f>
        <v>DIOGENES HENRIQUE DOS SANTOS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5151-10</v>
      </c>
      <c r="G57" s="15">
        <f>IF('[1]TCE - ANEXO III - Preencher'!H66="","",'[1]TCE - ANEXO III - Preencher'!H66)</f>
        <v>45200</v>
      </c>
      <c r="H57" s="16">
        <f>'[1]TCE - ANEXO III - Preencher'!I66</f>
        <v>0</v>
      </c>
      <c r="I57" s="16">
        <f>'[1]TCE - ANEXO III - Preencher'!J66</f>
        <v>141.01</v>
      </c>
      <c r="J57" s="16">
        <f>'[1]TCE - ANEXO III - Preencher'!K66</f>
        <v>0</v>
      </c>
      <c r="K57" s="17">
        <f>'[1]TCE - ANEXO III - Preencher'!L66</f>
        <v>198.92099056603701</v>
      </c>
      <c r="L57" s="17">
        <f>'[1]TCE - ANEXO III - Preencher'!M66</f>
        <v>1.32</v>
      </c>
      <c r="M57" s="17">
        <f t="shared" si="0"/>
        <v>197.60099056603701</v>
      </c>
      <c r="N57" s="17">
        <f>'[1]TCE - ANEXO III - Preencher'!O66</f>
        <v>1.77</v>
      </c>
      <c r="O57" s="17">
        <f>'[1]TCE - ANEXO III - Preencher'!P66</f>
        <v>0</v>
      </c>
      <c r="P57" s="17">
        <f t="shared" si="1"/>
        <v>1.77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340.38099056603699</v>
      </c>
    </row>
    <row r="58" spans="1:28" ht="12.75" customHeight="1" x14ac:dyDescent="0.3">
      <c r="A58" s="10">
        <f>IFERROR(VLOOKUP(B58,'[1]DADOS (OCULTAR)'!$Q$3:$S$135,3,0),"")</f>
        <v>10739225002161</v>
      </c>
      <c r="B58" s="11" t="str">
        <f>'[1]TCE - ANEXO III - Preencher'!C67</f>
        <v>UPA OLINDA - C.G 001/2022</v>
      </c>
      <c r="C58" s="12"/>
      <c r="D58" s="13" t="str">
        <f>'[1]TCE - ANEXO III - Preencher'!E67</f>
        <v>DRIELI GESSICA DA SILVA PRAD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 t="str">
        <f>'[1]TCE - ANEXO III - Preencher'!G67</f>
        <v>3222-05</v>
      </c>
      <c r="G58" s="15">
        <f>IF('[1]TCE - ANEXO III - Preencher'!H67="","",'[1]TCE - ANEXO III - Preencher'!H67)</f>
        <v>45200</v>
      </c>
      <c r="H58" s="16">
        <f>'[1]TCE - ANEXO III - Preencher'!I67</f>
        <v>0</v>
      </c>
      <c r="I58" s="16">
        <f>'[1]TCE - ANEXO III - Preencher'!J67</f>
        <v>127.52</v>
      </c>
      <c r="J58" s="16">
        <f>'[1]TCE - ANEXO III - Preencher'!K67</f>
        <v>0</v>
      </c>
      <c r="K58" s="17">
        <f>'[1]TCE - ANEXO III - Preencher'!L67</f>
        <v>198.92099056603701</v>
      </c>
      <c r="L58" s="17">
        <f>'[1]TCE - ANEXO III - Preencher'!M67</f>
        <v>1.33</v>
      </c>
      <c r="M58" s="17">
        <f t="shared" si="0"/>
        <v>197.59099056603699</v>
      </c>
      <c r="N58" s="17">
        <f>'[1]TCE - ANEXO III - Preencher'!O67</f>
        <v>1.77</v>
      </c>
      <c r="O58" s="17">
        <f>'[1]TCE - ANEXO III - Preencher'!P67</f>
        <v>0</v>
      </c>
      <c r="P58" s="17">
        <f t="shared" si="1"/>
        <v>1.77</v>
      </c>
      <c r="Q58" s="17">
        <f>'[1]TCE - ANEXO III - Preencher'!R67</f>
        <v>188.95034482758621</v>
      </c>
      <c r="R58" s="17">
        <f>'[1]TCE - ANEXO III - Preencher'!S67</f>
        <v>79.8</v>
      </c>
      <c r="S58" s="17">
        <f t="shared" si="2"/>
        <v>109.15034482758621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436.03133539362318</v>
      </c>
    </row>
    <row r="59" spans="1:28" ht="12.75" customHeight="1" x14ac:dyDescent="0.3">
      <c r="A59" s="10">
        <f>IFERROR(VLOOKUP(B59,'[1]DADOS (OCULTAR)'!$Q$3:$S$135,3,0),"")</f>
        <v>10739225002161</v>
      </c>
      <c r="B59" s="11" t="str">
        <f>'[1]TCE - ANEXO III - Preencher'!C68</f>
        <v>UPA OLINDA - C.G 001/2022</v>
      </c>
      <c r="C59" s="12"/>
      <c r="D59" s="13" t="str">
        <f>'[1]TCE - ANEXO III - Preencher'!E68</f>
        <v>EDGAR DE BARROS LOBO JUNIOR</v>
      </c>
      <c r="E59" s="11" t="str">
        <f>IF('[1]TCE - ANEXO III - Preencher'!F68="4 - Assistência Odontológica","2 - Outros Profissionais da Saúde",'[1]TCE - ANEXO III - Preencher'!F68)</f>
        <v>1 - Médico</v>
      </c>
      <c r="F59" s="14" t="str">
        <f>'[1]TCE - ANEXO III - Preencher'!G68</f>
        <v>2252-70</v>
      </c>
      <c r="G59" s="15">
        <f>IF('[1]TCE - ANEXO III - Preencher'!H68="","",'[1]TCE - ANEXO III - Preencher'!H68)</f>
        <v>45200</v>
      </c>
      <c r="H59" s="16">
        <f>'[1]TCE - ANEXO III - Preencher'!I68</f>
        <v>0</v>
      </c>
      <c r="I59" s="16">
        <f>'[1]TCE - ANEXO III - Preencher'!J68</f>
        <v>341.13</v>
      </c>
      <c r="J59" s="16">
        <f>'[1]TCE - ANEXO III - Preencher'!K68</f>
        <v>0</v>
      </c>
      <c r="K59" s="17">
        <f>'[1]TCE - ANEXO III - Preencher'!L68</f>
        <v>198.92099056603701</v>
      </c>
      <c r="L59" s="17">
        <f>'[1]TCE - ANEXO III - Preencher'!M68</f>
        <v>4</v>
      </c>
      <c r="M59" s="17">
        <f t="shared" si="0"/>
        <v>194.92099056603701</v>
      </c>
      <c r="N59" s="17">
        <f>'[1]TCE - ANEXO III - Preencher'!O68</f>
        <v>1.77</v>
      </c>
      <c r="O59" s="17">
        <f>'[1]TCE - ANEXO III - Preencher'!P68</f>
        <v>0</v>
      </c>
      <c r="P59" s="17">
        <f t="shared" si="1"/>
        <v>1.77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537.82099056603693</v>
      </c>
    </row>
    <row r="60" spans="1:28" ht="12.75" customHeight="1" x14ac:dyDescent="0.3">
      <c r="A60" s="10">
        <f>IFERROR(VLOOKUP(B60,'[1]DADOS (OCULTAR)'!$Q$3:$S$135,3,0),"")</f>
        <v>10739225002161</v>
      </c>
      <c r="B60" s="11" t="str">
        <f>'[1]TCE - ANEXO III - Preencher'!C69</f>
        <v>UPA OLINDA - C.G 001/2022</v>
      </c>
      <c r="C60" s="12"/>
      <c r="D60" s="13" t="str">
        <f>'[1]TCE - ANEXO III - Preencher'!E69</f>
        <v>EDGAR DE OLIVEIRA NETO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 t="str">
        <f>'[1]TCE - ANEXO III - Preencher'!G69</f>
        <v>5151-10</v>
      </c>
      <c r="G60" s="15">
        <f>IF('[1]TCE - ANEXO III - Preencher'!H69="","",'[1]TCE - ANEXO III - Preencher'!H69)</f>
        <v>45200</v>
      </c>
      <c r="H60" s="16">
        <f>'[1]TCE - ANEXO III - Preencher'!I69</f>
        <v>0</v>
      </c>
      <c r="I60" s="16">
        <f>'[1]TCE - ANEXO III - Preencher'!J69</f>
        <v>126.73</v>
      </c>
      <c r="J60" s="16">
        <f>'[1]TCE - ANEXO III - Preencher'!K69</f>
        <v>0</v>
      </c>
      <c r="K60" s="17">
        <f>'[1]TCE - ANEXO III - Preencher'!L69</f>
        <v>198.92099056603701</v>
      </c>
      <c r="L60" s="17">
        <f>'[1]TCE - ANEXO III - Preencher'!M69</f>
        <v>1.32</v>
      </c>
      <c r="M60" s="17">
        <f t="shared" si="0"/>
        <v>197.60099056603701</v>
      </c>
      <c r="N60" s="17">
        <f>'[1]TCE - ANEXO III - Preencher'!O69</f>
        <v>16.47</v>
      </c>
      <c r="O60" s="17">
        <f>'[1]TCE - ANEXO III - Preencher'!P69</f>
        <v>0</v>
      </c>
      <c r="P60" s="17">
        <f t="shared" si="1"/>
        <v>16.47</v>
      </c>
      <c r="Q60" s="17">
        <f>'[1]TCE - ANEXO III - Preencher'!R69</f>
        <v>250.45034482758621</v>
      </c>
      <c r="R60" s="17">
        <f>'[1]TCE - ANEXO III - Preencher'!S69</f>
        <v>79.2</v>
      </c>
      <c r="S60" s="17">
        <f t="shared" si="2"/>
        <v>171.25034482758622</v>
      </c>
      <c r="T60" s="17">
        <f>'[1]TCE - ANEXO III - Preencher'!U69</f>
        <v>59.82</v>
      </c>
      <c r="U60" s="17">
        <f>'[1]TCE - ANEXO III - Preencher'!V69</f>
        <v>0</v>
      </c>
      <c r="V60" s="17">
        <f t="shared" si="3"/>
        <v>59.82</v>
      </c>
      <c r="W60" s="18" t="str">
        <f>IF('[1]TCE - ANEXO III - Preencher'!X69="","",'[1]TCE - ANEXO III - Preencher'!X69)</f>
        <v>SALARIO FAMILIA</v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571.87133539362333</v>
      </c>
    </row>
    <row r="61" spans="1:28" ht="12.75" customHeight="1" x14ac:dyDescent="0.3">
      <c r="A61" s="10">
        <f>IFERROR(VLOOKUP(B61,'[1]DADOS (OCULTAR)'!$Q$3:$S$135,3,0),"")</f>
        <v>10739225002161</v>
      </c>
      <c r="B61" s="11" t="str">
        <f>'[1]TCE - ANEXO III - Preencher'!C70</f>
        <v>UPA OLINDA - C.G 001/2022</v>
      </c>
      <c r="C61" s="12"/>
      <c r="D61" s="13" t="str">
        <f>'[1]TCE - ANEXO III - Preencher'!E70</f>
        <v>EDILSON BERNARDO DA SILVA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 t="str">
        <f>'[1]TCE - ANEXO III - Preencher'!G70</f>
        <v>2235-05</v>
      </c>
      <c r="G61" s="15">
        <f>IF('[1]TCE - ANEXO III - Preencher'!H70="","",'[1]TCE - ANEXO III - Preencher'!H70)</f>
        <v>45200</v>
      </c>
      <c r="H61" s="16">
        <f>'[1]TCE - ANEXO III - Preencher'!I70</f>
        <v>0</v>
      </c>
      <c r="I61" s="16">
        <f>'[1]TCE - ANEXO III - Preencher'!J70</f>
        <v>245.51</v>
      </c>
      <c r="J61" s="16">
        <f>'[1]TCE - ANEXO III - Preencher'!K70</f>
        <v>0</v>
      </c>
      <c r="K61" s="17">
        <f>'[1]TCE - ANEXO III - Preencher'!L70</f>
        <v>198.92099056603701</v>
      </c>
      <c r="L61" s="17">
        <f>'[1]TCE - ANEXO III - Preencher'!M70</f>
        <v>2.04</v>
      </c>
      <c r="M61" s="17">
        <f t="shared" si="0"/>
        <v>196.88099056603701</v>
      </c>
      <c r="N61" s="17">
        <f>'[1]TCE - ANEXO III - Preencher'!O70</f>
        <v>16.47</v>
      </c>
      <c r="O61" s="17">
        <f>'[1]TCE - ANEXO III - Preencher'!P70</f>
        <v>0</v>
      </c>
      <c r="P61" s="17">
        <f t="shared" si="1"/>
        <v>16.47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>SALARIO FAMILIA</v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458.860990566037</v>
      </c>
    </row>
    <row r="62" spans="1:28" ht="12.75" customHeight="1" x14ac:dyDescent="0.3">
      <c r="A62" s="10">
        <f>IFERROR(VLOOKUP(B62,'[1]DADOS (OCULTAR)'!$Q$3:$S$135,3,0),"")</f>
        <v>10739225002161</v>
      </c>
      <c r="B62" s="11" t="str">
        <f>'[1]TCE - ANEXO III - Preencher'!C71</f>
        <v>UPA OLINDA - C.G 001/2022</v>
      </c>
      <c r="C62" s="12"/>
      <c r="D62" s="13" t="str">
        <f>'[1]TCE - ANEXO III - Preencher'!E71</f>
        <v>EDIVANIA MARIA DA SILVA BELARMINO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 t="str">
        <f>'[1]TCE - ANEXO III - Preencher'!G71</f>
        <v>3222-05</v>
      </c>
      <c r="G62" s="15">
        <f>IF('[1]TCE - ANEXO III - Preencher'!H71="","",'[1]TCE - ANEXO III - Preencher'!H71)</f>
        <v>45200</v>
      </c>
      <c r="H62" s="16">
        <f>'[1]TCE - ANEXO III - Preencher'!I71</f>
        <v>0</v>
      </c>
      <c r="I62" s="16">
        <f>'[1]TCE - ANEXO III - Preencher'!J71</f>
        <v>127.52</v>
      </c>
      <c r="J62" s="16">
        <f>'[1]TCE - ANEXO III - Preencher'!K71</f>
        <v>0</v>
      </c>
      <c r="K62" s="17">
        <f>'[1]TCE - ANEXO III - Preencher'!L71</f>
        <v>198.92099056603701</v>
      </c>
      <c r="L62" s="17">
        <f>'[1]TCE - ANEXO III - Preencher'!M71</f>
        <v>1.33</v>
      </c>
      <c r="M62" s="17">
        <f t="shared" si="0"/>
        <v>197.59099056603699</v>
      </c>
      <c r="N62" s="17">
        <f>'[1]TCE - ANEXO III - Preencher'!O71</f>
        <v>1.77</v>
      </c>
      <c r="O62" s="17">
        <f>'[1]TCE - ANEXO III - Preencher'!P71</f>
        <v>0</v>
      </c>
      <c r="P62" s="17">
        <f t="shared" si="1"/>
        <v>1.77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>SALARIO FAMILIA</v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326.88099056603699</v>
      </c>
    </row>
    <row r="63" spans="1:28" ht="12.75" customHeight="1" x14ac:dyDescent="0.3">
      <c r="A63" s="10">
        <f>IFERROR(VLOOKUP(B63,'[1]DADOS (OCULTAR)'!$Q$3:$S$135,3,0),"")</f>
        <v>10739225002161</v>
      </c>
      <c r="B63" s="11" t="str">
        <f>'[1]TCE - ANEXO III - Preencher'!C72</f>
        <v>UPA OLINDA - C.G 001/2022</v>
      </c>
      <c r="C63" s="12"/>
      <c r="D63" s="13" t="str">
        <f>'[1]TCE - ANEXO III - Preencher'!E72</f>
        <v>EDIVANICE LIBERALINO DE SOUZA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 t="str">
        <f>'[1]TCE - ANEXO III - Preencher'!G72</f>
        <v>3222-05</v>
      </c>
      <c r="G63" s="15">
        <f>IF('[1]TCE - ANEXO III - Preencher'!H72="","",'[1]TCE - ANEXO III - Preencher'!H72)</f>
        <v>45200</v>
      </c>
      <c r="H63" s="16">
        <f>'[1]TCE - ANEXO III - Preencher'!I72</f>
        <v>0</v>
      </c>
      <c r="I63" s="16">
        <f>'[1]TCE - ANEXO III - Preencher'!J72</f>
        <v>0</v>
      </c>
      <c r="J63" s="16">
        <f>'[1]TCE - ANEXO III - Preencher'!K72</f>
        <v>0</v>
      </c>
      <c r="K63" s="17">
        <f>'[1]TCE - ANEXO III - Preencher'!L72</f>
        <v>0</v>
      </c>
      <c r="L63" s="17">
        <f>'[1]TCE - ANEXO III - Preencher'!M72</f>
        <v>0</v>
      </c>
      <c r="M63" s="17">
        <f t="shared" si="0"/>
        <v>0</v>
      </c>
      <c r="N63" s="17">
        <f>'[1]TCE - ANEXO III - Preencher'!O72</f>
        <v>1.77</v>
      </c>
      <c r="O63" s="17">
        <f>'[1]TCE - ANEXO III - Preencher'!P72</f>
        <v>0</v>
      </c>
      <c r="P63" s="17">
        <f t="shared" si="1"/>
        <v>1.77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>SALARIO FAMILIA</v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1.77</v>
      </c>
    </row>
    <row r="64" spans="1:28" ht="12.75" customHeight="1" x14ac:dyDescent="0.3">
      <c r="A64" s="10">
        <f>IFERROR(VLOOKUP(B64,'[1]DADOS (OCULTAR)'!$Q$3:$S$135,3,0),"")</f>
        <v>10739225002161</v>
      </c>
      <c r="B64" s="11" t="str">
        <f>'[1]TCE - ANEXO III - Preencher'!C73</f>
        <v>UPA OLINDA - C.G 001/2022</v>
      </c>
      <c r="C64" s="12"/>
      <c r="D64" s="13" t="str">
        <f>'[1]TCE - ANEXO III - Preencher'!E73</f>
        <v>EDJANE MARIA DOS SANTOS SILVA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3222-05</v>
      </c>
      <c r="G64" s="15">
        <f>IF('[1]TCE - ANEXO III - Preencher'!H73="","",'[1]TCE - ANEXO III - Preencher'!H73)</f>
        <v>45200</v>
      </c>
      <c r="H64" s="16">
        <f>'[1]TCE - ANEXO III - Preencher'!I73</f>
        <v>0</v>
      </c>
      <c r="I64" s="16">
        <f>'[1]TCE - ANEXO III - Preencher'!J73</f>
        <v>140.94999999999999</v>
      </c>
      <c r="J64" s="16">
        <f>'[1]TCE - ANEXO III - Preencher'!K73</f>
        <v>0</v>
      </c>
      <c r="K64" s="17">
        <f>'[1]TCE - ANEXO III - Preencher'!L73</f>
        <v>198.92099056603701</v>
      </c>
      <c r="L64" s="17">
        <f>'[1]TCE - ANEXO III - Preencher'!M73</f>
        <v>1.33</v>
      </c>
      <c r="M64" s="17">
        <f t="shared" si="0"/>
        <v>197.59099056603699</v>
      </c>
      <c r="N64" s="17">
        <f>'[1]TCE - ANEXO III - Preencher'!O73</f>
        <v>1.77</v>
      </c>
      <c r="O64" s="17">
        <f>'[1]TCE - ANEXO III - Preencher'!P73</f>
        <v>0</v>
      </c>
      <c r="P64" s="17">
        <f t="shared" si="1"/>
        <v>1.77</v>
      </c>
      <c r="Q64" s="17">
        <f>'[1]TCE - ANEXO III - Preencher'!R73</f>
        <v>250.45034482758621</v>
      </c>
      <c r="R64" s="17">
        <f>'[1]TCE - ANEXO III - Preencher'!S73</f>
        <v>79.8</v>
      </c>
      <c r="S64" s="17">
        <f t="shared" si="2"/>
        <v>170.6503448275862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>SALARIO FAMILIA</v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510.96133539362313</v>
      </c>
    </row>
    <row r="65" spans="1:28" ht="12.75" customHeight="1" x14ac:dyDescent="0.3">
      <c r="A65" s="10">
        <f>IFERROR(VLOOKUP(B65,'[1]DADOS (OCULTAR)'!$Q$3:$S$135,3,0),"")</f>
        <v>10739225002161</v>
      </c>
      <c r="B65" s="11" t="str">
        <f>'[1]TCE - ANEXO III - Preencher'!C74</f>
        <v>UPA OLINDA - C.G 001/2022</v>
      </c>
      <c r="C65" s="12"/>
      <c r="D65" s="13" t="str">
        <f>'[1]TCE - ANEXO III - Preencher'!E74</f>
        <v xml:space="preserve">EDUARDA CRISTINA ARAUJO DA SILVA 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 t="str">
        <f>'[1]TCE - ANEXO III - Preencher'!G74</f>
        <v>3222-05</v>
      </c>
      <c r="G65" s="15">
        <f>IF('[1]TCE - ANEXO III - Preencher'!H74="","",'[1]TCE - ANEXO III - Preencher'!H74)</f>
        <v>45200</v>
      </c>
      <c r="H65" s="16">
        <f>'[1]TCE - ANEXO III - Preencher'!I74</f>
        <v>0</v>
      </c>
      <c r="I65" s="16">
        <f>'[1]TCE - ANEXO III - Preencher'!J74</f>
        <v>182.5</v>
      </c>
      <c r="J65" s="16">
        <f>'[1]TCE - ANEXO III - Preencher'!K74</f>
        <v>0</v>
      </c>
      <c r="K65" s="17">
        <f>'[1]TCE - ANEXO III - Preencher'!L74</f>
        <v>198.92099056603701</v>
      </c>
      <c r="L65" s="17">
        <f>'[1]TCE - ANEXO III - Preencher'!M74</f>
        <v>1.33</v>
      </c>
      <c r="M65" s="17">
        <f t="shared" si="0"/>
        <v>197.59099056603699</v>
      </c>
      <c r="N65" s="17">
        <f>'[1]TCE - ANEXO III - Preencher'!O74</f>
        <v>1.77</v>
      </c>
      <c r="O65" s="17">
        <f>'[1]TCE - ANEXO III - Preencher'!P74</f>
        <v>0</v>
      </c>
      <c r="P65" s="17">
        <f t="shared" si="1"/>
        <v>1.77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>SALARIO FAMILIA</v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381.860990566037</v>
      </c>
    </row>
    <row r="66" spans="1:28" ht="12.75" customHeight="1" x14ac:dyDescent="0.3">
      <c r="A66" s="10">
        <f>IFERROR(VLOOKUP(B66,'[1]DADOS (OCULTAR)'!$Q$3:$S$135,3,0),"")</f>
        <v>10739225002161</v>
      </c>
      <c r="B66" s="11" t="str">
        <f>'[1]TCE - ANEXO III - Preencher'!C75</f>
        <v>UPA OLINDA - C.G 001/2022</v>
      </c>
      <c r="C66" s="12"/>
      <c r="D66" s="13" t="str">
        <f>'[1]TCE - ANEXO III - Preencher'!E75</f>
        <v>ELEONORA DE LIMA BATISTA CAVALCANTI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3226-05</v>
      </c>
      <c r="G66" s="15">
        <f>IF('[1]TCE - ANEXO III - Preencher'!H75="","",'[1]TCE - ANEXO III - Preencher'!H75)</f>
        <v>45200</v>
      </c>
      <c r="H66" s="16">
        <f>'[1]TCE - ANEXO III - Preencher'!I75</f>
        <v>0</v>
      </c>
      <c r="I66" s="16">
        <f>'[1]TCE - ANEXO III - Preencher'!J75</f>
        <v>116.16</v>
      </c>
      <c r="J66" s="16">
        <f>'[1]TCE - ANEXO III - Preencher'!K75</f>
        <v>0</v>
      </c>
      <c r="K66" s="17">
        <f>'[1]TCE - ANEXO III - Preencher'!L75</f>
        <v>198.92099056603701</v>
      </c>
      <c r="L66" s="17">
        <f>'[1]TCE - ANEXO III - Preencher'!M75</f>
        <v>1.32</v>
      </c>
      <c r="M66" s="17">
        <f t="shared" si="0"/>
        <v>197.60099056603701</v>
      </c>
      <c r="N66" s="17">
        <f>'[1]TCE - ANEXO III - Preencher'!O75</f>
        <v>0</v>
      </c>
      <c r="O66" s="17">
        <f>'[1]TCE - ANEXO III - Preencher'!P75</f>
        <v>0</v>
      </c>
      <c r="P66" s="17">
        <f t="shared" si="1"/>
        <v>0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>SALARIO FAMILIA</v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313.76099056603698</v>
      </c>
    </row>
    <row r="67" spans="1:28" ht="12.75" customHeight="1" x14ac:dyDescent="0.3">
      <c r="A67" s="10">
        <f>IFERROR(VLOOKUP(B67,'[1]DADOS (OCULTAR)'!$Q$3:$S$135,3,0),"")</f>
        <v>10739225002161</v>
      </c>
      <c r="B67" s="11" t="str">
        <f>'[1]TCE - ANEXO III - Preencher'!C76</f>
        <v>UPA OLINDA - C.G 001/2022</v>
      </c>
      <c r="C67" s="12"/>
      <c r="D67" s="13" t="str">
        <f>'[1]TCE - ANEXO III - Preencher'!E76</f>
        <v>ELIANE CABRAL DA SILVA</v>
      </c>
      <c r="E67" s="11" t="str">
        <f>IF('[1]TCE - ANEXO III - Preencher'!F76="4 - Assistência Odontológica","2 - Outros Profissionais da Saúde",'[1]TCE - ANEXO III - Preencher'!F76)</f>
        <v>3 - Administrativo</v>
      </c>
      <c r="F67" s="14">
        <f>'[1]TCE - ANEXO III - Preencher'!G76</f>
        <v>410105</v>
      </c>
      <c r="G67" s="15">
        <f>IF('[1]TCE - ANEXO III - Preencher'!H76="","",'[1]TCE - ANEXO III - Preencher'!H76)</f>
        <v>45200</v>
      </c>
      <c r="H67" s="16">
        <f>'[1]TCE - ANEXO III - Preencher'!I76</f>
        <v>0</v>
      </c>
      <c r="I67" s="16">
        <f>'[1]TCE - ANEXO III - Preencher'!J76</f>
        <v>280</v>
      </c>
      <c r="J67" s="16">
        <f>'[1]TCE - ANEXO III - Preencher'!K76</f>
        <v>0</v>
      </c>
      <c r="K67" s="17">
        <f>'[1]TCE - ANEXO III - Preencher'!L76</f>
        <v>198.92099056603701</v>
      </c>
      <c r="L67" s="17">
        <f>'[1]TCE - ANEXO III - Preencher'!M76</f>
        <v>3.5</v>
      </c>
      <c r="M67" s="17">
        <f t="shared" si="0"/>
        <v>195.42099056603701</v>
      </c>
      <c r="N67" s="17">
        <f>'[1]TCE - ANEXO III - Preencher'!O76</f>
        <v>1.77</v>
      </c>
      <c r="O67" s="17">
        <f>'[1]TCE - ANEXO III - Preencher'!P76</f>
        <v>0</v>
      </c>
      <c r="P67" s="17">
        <f t="shared" si="1"/>
        <v>1.77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477.19099056603699</v>
      </c>
    </row>
    <row r="68" spans="1:28" ht="12.75" customHeight="1" x14ac:dyDescent="0.3">
      <c r="A68" s="10">
        <f>IFERROR(VLOOKUP(B68,'[1]DADOS (OCULTAR)'!$Q$3:$S$135,3,0),"")</f>
        <v>10739225002161</v>
      </c>
      <c r="B68" s="11" t="str">
        <f>'[1]TCE - ANEXO III - Preencher'!C77</f>
        <v>UPA OLINDA - C.G 001/2022</v>
      </c>
      <c r="C68" s="12"/>
      <c r="D68" s="13" t="str">
        <f>'[1]TCE - ANEXO III - Preencher'!E77</f>
        <v>ELIANE SILVA DOS SANTOS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 t="str">
        <f>'[1]TCE - ANEXO III - Preencher'!G77</f>
        <v>3222-05</v>
      </c>
      <c r="G68" s="15">
        <f>IF('[1]TCE - ANEXO III - Preencher'!H77="","",'[1]TCE - ANEXO III - Preencher'!H77)</f>
        <v>45200</v>
      </c>
      <c r="H68" s="16">
        <f>'[1]TCE - ANEXO III - Preencher'!I77</f>
        <v>0</v>
      </c>
      <c r="I68" s="16">
        <f>'[1]TCE - ANEXO III - Preencher'!J77</f>
        <v>127.52</v>
      </c>
      <c r="J68" s="16">
        <f>'[1]TCE - ANEXO III - Preencher'!K77</f>
        <v>0</v>
      </c>
      <c r="K68" s="17">
        <f>'[1]TCE - ANEXO III - Preencher'!L77</f>
        <v>198.92099056603701</v>
      </c>
      <c r="L68" s="17">
        <f>'[1]TCE - ANEXO III - Preencher'!M77</f>
        <v>1.33</v>
      </c>
      <c r="M68" s="17">
        <f t="shared" si="0"/>
        <v>197.59099056603699</v>
      </c>
      <c r="N68" s="17">
        <f>'[1]TCE - ANEXO III - Preencher'!O77</f>
        <v>1.77</v>
      </c>
      <c r="O68" s="17">
        <f>'[1]TCE - ANEXO III - Preencher'!P77</f>
        <v>0</v>
      </c>
      <c r="P68" s="17">
        <f t="shared" si="1"/>
        <v>1.77</v>
      </c>
      <c r="Q68" s="17">
        <f>'[1]TCE - ANEXO III - Preencher'!R77</f>
        <v>314.85034482758618</v>
      </c>
      <c r="R68" s="17">
        <f>'[1]TCE - ANEXO III - Preencher'!S77</f>
        <v>79.8</v>
      </c>
      <c r="S68" s="17">
        <f t="shared" si="2"/>
        <v>235.05034482758617</v>
      </c>
      <c r="T68" s="17">
        <f>'[1]TCE - ANEXO III - Preencher'!U77</f>
        <v>59.82</v>
      </c>
      <c r="U68" s="17">
        <f>'[1]TCE - ANEXO III - Preencher'!V77</f>
        <v>0</v>
      </c>
      <c r="V68" s="17">
        <f t="shared" si="3"/>
        <v>59.82</v>
      </c>
      <c r="W68" s="18" t="str">
        <f>IF('[1]TCE - ANEXO III - Preencher'!X77="","",'[1]TCE - ANEXO III - Preencher'!X77)</f>
        <v>SALARIO FAMILIA</v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621.75133539362321</v>
      </c>
    </row>
    <row r="69" spans="1:28" ht="12.75" customHeight="1" x14ac:dyDescent="0.3">
      <c r="A69" s="10">
        <f>IFERROR(VLOOKUP(B69,'[1]DADOS (OCULTAR)'!$Q$3:$S$135,3,0),"")</f>
        <v>10739225002161</v>
      </c>
      <c r="B69" s="11" t="str">
        <f>'[1]TCE - ANEXO III - Preencher'!C78</f>
        <v>UPA OLINDA - C.G 001/2022</v>
      </c>
      <c r="C69" s="12"/>
      <c r="D69" s="13" t="str">
        <f>'[1]TCE - ANEXO III - Preencher'!E78</f>
        <v>ELINE MONIQUE SILVA DO NASCIMENTO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 t="str">
        <f>'[1]TCE - ANEXO III - Preencher'!G78</f>
        <v>3222-05</v>
      </c>
      <c r="G69" s="15">
        <f>IF('[1]TCE - ANEXO III - Preencher'!H78="","",'[1]TCE - ANEXO III - Preencher'!H78)</f>
        <v>45200</v>
      </c>
      <c r="H69" s="16">
        <f>'[1]TCE - ANEXO III - Preencher'!I78</f>
        <v>0</v>
      </c>
      <c r="I69" s="16">
        <f>'[1]TCE - ANEXO III - Preencher'!J78</f>
        <v>142.87</v>
      </c>
      <c r="J69" s="16">
        <f>'[1]TCE - ANEXO III - Preencher'!K78</f>
        <v>0</v>
      </c>
      <c r="K69" s="17">
        <f>'[1]TCE - ANEXO III - Preencher'!L78</f>
        <v>198.92099056603701</v>
      </c>
      <c r="L69" s="17">
        <f>'[1]TCE - ANEXO III - Preencher'!M78</f>
        <v>1.33</v>
      </c>
      <c r="M69" s="17">
        <f t="shared" si="0"/>
        <v>197.59099056603699</v>
      </c>
      <c r="N69" s="17">
        <f>'[1]TCE - ANEXO III - Preencher'!O78</f>
        <v>1.77</v>
      </c>
      <c r="O69" s="17">
        <f>'[1]TCE - ANEXO III - Preencher'!P78</f>
        <v>0</v>
      </c>
      <c r="P69" s="17">
        <f t="shared" si="1"/>
        <v>1.77</v>
      </c>
      <c r="Q69" s="17">
        <f>'[1]TCE - ANEXO III - Preencher'!R78</f>
        <v>183.6503448275862</v>
      </c>
      <c r="R69" s="17">
        <f>'[1]TCE - ANEXO III - Preencher'!S78</f>
        <v>79.8</v>
      </c>
      <c r="S69" s="17">
        <f t="shared" si="2"/>
        <v>103.8503448275862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446.08133539362319</v>
      </c>
    </row>
    <row r="70" spans="1:28" ht="12.75" customHeight="1" x14ac:dyDescent="0.3">
      <c r="A70" s="10">
        <f>IFERROR(VLOOKUP(B70,'[1]DADOS (OCULTAR)'!$Q$3:$S$135,3,0),"")</f>
        <v>10739225002161</v>
      </c>
      <c r="B70" s="11" t="str">
        <f>'[1]TCE - ANEXO III - Preencher'!C79</f>
        <v>UPA OLINDA - C.G 001/2022</v>
      </c>
      <c r="C70" s="12"/>
      <c r="D70" s="13" t="str">
        <f>'[1]TCE - ANEXO III - Preencher'!E79</f>
        <v>ELIS REGINA DA SILVA VILAR DE ARAUJO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3222-05</v>
      </c>
      <c r="G70" s="15">
        <f>IF('[1]TCE - ANEXO III - Preencher'!H79="","",'[1]TCE - ANEXO III - Preencher'!H79)</f>
        <v>45200</v>
      </c>
      <c r="H70" s="16">
        <f>'[1]TCE - ANEXO III - Preencher'!I79</f>
        <v>0</v>
      </c>
      <c r="I70" s="16">
        <f>'[1]TCE - ANEXO III - Preencher'!J79</f>
        <v>127.53</v>
      </c>
      <c r="J70" s="16">
        <f>'[1]TCE - ANEXO III - Preencher'!K79</f>
        <v>0</v>
      </c>
      <c r="K70" s="17">
        <f>'[1]TCE - ANEXO III - Preencher'!L79</f>
        <v>198.92099056603701</v>
      </c>
      <c r="L70" s="17">
        <f>'[1]TCE - ANEXO III - Preencher'!M79</f>
        <v>1.33</v>
      </c>
      <c r="M70" s="17">
        <f t="shared" si="0"/>
        <v>197.59099056603699</v>
      </c>
      <c r="N70" s="17">
        <f>'[1]TCE - ANEXO III - Preencher'!O79</f>
        <v>1.77</v>
      </c>
      <c r="O70" s="17">
        <f>'[1]TCE - ANEXO III - Preencher'!P79</f>
        <v>0</v>
      </c>
      <c r="P70" s="17">
        <f t="shared" si="1"/>
        <v>1.77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326.89099056603698</v>
      </c>
    </row>
    <row r="71" spans="1:28" ht="12.75" customHeight="1" x14ac:dyDescent="0.3">
      <c r="A71" s="10">
        <f>IFERROR(VLOOKUP(B71,'[1]DADOS (OCULTAR)'!$Q$3:$S$135,3,0),"")</f>
        <v>10739225002161</v>
      </c>
      <c r="B71" s="11" t="str">
        <f>'[1]TCE - ANEXO III - Preencher'!C80</f>
        <v>UPA OLINDA - C.G 001/2022</v>
      </c>
      <c r="C71" s="12"/>
      <c r="D71" s="13" t="str">
        <f>'[1]TCE - ANEXO III - Preencher'!E80</f>
        <v>ELISANGELA DE AGUIAR SANTANA DE LEMOS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7664-20</v>
      </c>
      <c r="G71" s="15">
        <f>IF('[1]TCE - ANEXO III - Preencher'!H80="","",'[1]TCE - ANEXO III - Preencher'!H80)</f>
        <v>45200</v>
      </c>
      <c r="H71" s="16">
        <f>'[1]TCE - ANEXO III - Preencher'!I80</f>
        <v>0</v>
      </c>
      <c r="I71" s="16">
        <f>'[1]TCE - ANEXO III - Preencher'!J80</f>
        <v>346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10</v>
      </c>
      <c r="O71" s="17">
        <f>'[1]TCE - ANEXO III - Preencher'!P80</f>
        <v>0</v>
      </c>
      <c r="P71" s="17">
        <f t="shared" si="1"/>
        <v>10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356</v>
      </c>
    </row>
    <row r="72" spans="1:28" ht="12.75" customHeight="1" x14ac:dyDescent="0.3">
      <c r="A72" s="10">
        <f>IFERROR(VLOOKUP(B72,'[1]DADOS (OCULTAR)'!$Q$3:$S$135,3,0),"")</f>
        <v>10739225002161</v>
      </c>
      <c r="B72" s="11" t="str">
        <f>'[1]TCE - ANEXO III - Preencher'!C81</f>
        <v>UPA OLINDA - C.G 001/2022</v>
      </c>
      <c r="C72" s="12"/>
      <c r="D72" s="13" t="str">
        <f>'[1]TCE - ANEXO III - Preencher'!E81</f>
        <v>ELTON JOSE OLIVEIRA DO NASCIMENTO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2235-05</v>
      </c>
      <c r="G72" s="15">
        <f>IF('[1]TCE - ANEXO III - Preencher'!H81="","",'[1]TCE - ANEXO III - Preencher'!H81)</f>
        <v>45200</v>
      </c>
      <c r="H72" s="16">
        <f>'[1]TCE - ANEXO III - Preencher'!I81</f>
        <v>0</v>
      </c>
      <c r="I72" s="16">
        <f>'[1]TCE - ANEXO III - Preencher'!J81</f>
        <v>0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16.47</v>
      </c>
      <c r="O72" s="17">
        <f>'[1]TCE - ANEXO III - Preencher'!P81</f>
        <v>0</v>
      </c>
      <c r="P72" s="17">
        <f t="shared" si="1"/>
        <v>16.47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16.47</v>
      </c>
    </row>
    <row r="73" spans="1:28" ht="12.75" customHeight="1" x14ac:dyDescent="0.3">
      <c r="A73" s="10">
        <f>IFERROR(VLOOKUP(B73,'[1]DADOS (OCULTAR)'!$Q$3:$S$135,3,0),"")</f>
        <v>10739225002161</v>
      </c>
      <c r="B73" s="11" t="str">
        <f>'[1]TCE - ANEXO III - Preencher'!C82</f>
        <v>UPA OLINDA - C.G 001/2022</v>
      </c>
      <c r="C73" s="12"/>
      <c r="D73" s="13" t="str">
        <f>'[1]TCE - ANEXO III - Preencher'!E82</f>
        <v xml:space="preserve">ELZA MARIA DA SILVA CORREIA 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3222-05</v>
      </c>
      <c r="G73" s="15">
        <f>IF('[1]TCE - ANEXO III - Preencher'!H82="","",'[1]TCE - ANEXO III - Preencher'!H82)</f>
        <v>45200</v>
      </c>
      <c r="H73" s="16">
        <f>'[1]TCE - ANEXO III - Preencher'!I82</f>
        <v>0</v>
      </c>
      <c r="I73" s="16">
        <f>'[1]TCE - ANEXO III - Preencher'!J82</f>
        <v>127.53</v>
      </c>
      <c r="J73" s="16">
        <f>'[1]TCE - ANEXO III - Preencher'!K82</f>
        <v>0</v>
      </c>
      <c r="K73" s="17">
        <f>'[1]TCE - ANEXO III - Preencher'!L82</f>
        <v>198.92099056603701</v>
      </c>
      <c r="L73" s="17">
        <f>'[1]TCE - ANEXO III - Preencher'!M82</f>
        <v>1.33</v>
      </c>
      <c r="M73" s="17">
        <f t="shared" si="0"/>
        <v>197.59099056603699</v>
      </c>
      <c r="N73" s="17">
        <f>'[1]TCE - ANEXO III - Preencher'!O82</f>
        <v>1.77</v>
      </c>
      <c r="O73" s="17">
        <f>'[1]TCE - ANEXO III - Preencher'!P82</f>
        <v>0</v>
      </c>
      <c r="P73" s="17">
        <f t="shared" si="1"/>
        <v>1.77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326.89099056603698</v>
      </c>
    </row>
    <row r="74" spans="1:28" ht="12.75" customHeight="1" x14ac:dyDescent="0.3">
      <c r="A74" s="10">
        <f>IFERROR(VLOOKUP(B74,'[1]DADOS (OCULTAR)'!$Q$3:$S$135,3,0),"")</f>
        <v>10739225002161</v>
      </c>
      <c r="B74" s="11" t="str">
        <f>'[1]TCE - ANEXO III - Preencher'!C83</f>
        <v>UPA OLINDA - C.G 001/2022</v>
      </c>
      <c r="C74" s="12"/>
      <c r="D74" s="13" t="str">
        <f>'[1]TCE - ANEXO III - Preencher'!E83</f>
        <v>ERIKA CARLA DE FREITAS CAVALCANTI</v>
      </c>
      <c r="E74" s="11" t="str">
        <f>IF('[1]TCE - ANEXO III - Preencher'!F83="4 - Assistência Odontológica","2 - Outros Profissionais da Saúde",'[1]TCE - ANEXO III - Preencher'!F83)</f>
        <v>1 - Médico</v>
      </c>
      <c r="F74" s="14" t="str">
        <f>'[1]TCE - ANEXO III - Preencher'!G83</f>
        <v>2251-25</v>
      </c>
      <c r="G74" s="15">
        <f>IF('[1]TCE - ANEXO III - Preencher'!H83="","",'[1]TCE - ANEXO III - Preencher'!H83)</f>
        <v>45200</v>
      </c>
      <c r="H74" s="16">
        <f>'[1]TCE - ANEXO III - Preencher'!I83</f>
        <v>0</v>
      </c>
      <c r="I74" s="16">
        <f>'[1]TCE - ANEXO III - Preencher'!J83</f>
        <v>714.03</v>
      </c>
      <c r="J74" s="16">
        <f>'[1]TCE - ANEXO III - Preencher'!K83</f>
        <v>0</v>
      </c>
      <c r="K74" s="17">
        <f>'[1]TCE - ANEXO III - Preencher'!L83</f>
        <v>198.92099056603701</v>
      </c>
      <c r="L74" s="17">
        <f>'[1]TCE - ANEXO III - Preencher'!M83</f>
        <v>8</v>
      </c>
      <c r="M74" s="17">
        <f t="shared" si="0"/>
        <v>190.92099056603701</v>
      </c>
      <c r="N74" s="17">
        <f>'[1]TCE - ANEXO III - Preencher'!O83</f>
        <v>16.47</v>
      </c>
      <c r="O74" s="17">
        <f>'[1]TCE - ANEXO III - Preencher'!P83</f>
        <v>0</v>
      </c>
      <c r="P74" s="17">
        <f t="shared" si="1"/>
        <v>16.47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921.42099056603706</v>
      </c>
    </row>
    <row r="75" spans="1:28" ht="12.75" customHeight="1" x14ac:dyDescent="0.3">
      <c r="A75" s="10">
        <f>IFERROR(VLOOKUP(B75,'[1]DADOS (OCULTAR)'!$Q$3:$S$135,3,0),"")</f>
        <v>10739225002161</v>
      </c>
      <c r="B75" s="11" t="str">
        <f>'[1]TCE - ANEXO III - Preencher'!C84</f>
        <v>UPA OLINDA - C.G 001/2022</v>
      </c>
      <c r="C75" s="12"/>
      <c r="D75" s="13" t="str">
        <f>'[1]TCE - ANEXO III - Preencher'!E84</f>
        <v xml:space="preserve">EVALDO FRANÇA DE FARIAS 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3222-05</v>
      </c>
      <c r="G75" s="15">
        <f>IF('[1]TCE - ANEXO III - Preencher'!H84="","",'[1]TCE - ANEXO III - Preencher'!H84)</f>
        <v>45200</v>
      </c>
      <c r="H75" s="16">
        <f>'[1]TCE - ANEXO III - Preencher'!I84</f>
        <v>0</v>
      </c>
      <c r="I75" s="16">
        <f>'[1]TCE - ANEXO III - Preencher'!J84</f>
        <v>176.25</v>
      </c>
      <c r="J75" s="16">
        <f>'[1]TCE - ANEXO III - Preencher'!K84</f>
        <v>0</v>
      </c>
      <c r="K75" s="17">
        <f>'[1]TCE - ANEXO III - Preencher'!L84</f>
        <v>198.92099056603701</v>
      </c>
      <c r="L75" s="17">
        <f>'[1]TCE - ANEXO III - Preencher'!M84</f>
        <v>1.33</v>
      </c>
      <c r="M75" s="17">
        <f t="shared" si="0"/>
        <v>197.59099056603699</v>
      </c>
      <c r="N75" s="17">
        <f>'[1]TCE - ANEXO III - Preencher'!O84</f>
        <v>1.77</v>
      </c>
      <c r="O75" s="17">
        <f>'[1]TCE - ANEXO III - Preencher'!P84</f>
        <v>0</v>
      </c>
      <c r="P75" s="17">
        <f t="shared" si="1"/>
        <v>1.77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375.610990566037</v>
      </c>
    </row>
    <row r="76" spans="1:28" ht="12.75" customHeight="1" x14ac:dyDescent="0.3">
      <c r="A76" s="10">
        <f>IFERROR(VLOOKUP(B76,'[1]DADOS (OCULTAR)'!$Q$3:$S$135,3,0),"")</f>
        <v>10739225002161</v>
      </c>
      <c r="B76" s="11" t="str">
        <f>'[1]TCE - ANEXO III - Preencher'!C85</f>
        <v>UPA OLINDA - C.G 001/2022</v>
      </c>
      <c r="C76" s="12"/>
      <c r="D76" s="13" t="str">
        <f>'[1]TCE - ANEXO III - Preencher'!E85</f>
        <v>FABIANA GONCALVES DE MORAES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3222-05</v>
      </c>
      <c r="G76" s="15">
        <f>IF('[1]TCE - ANEXO III - Preencher'!H85="","",'[1]TCE - ANEXO III - Preencher'!H85)</f>
        <v>45200</v>
      </c>
      <c r="H76" s="16">
        <f>'[1]TCE - ANEXO III - Preencher'!I85</f>
        <v>0</v>
      </c>
      <c r="I76" s="16">
        <f>'[1]TCE - ANEXO III - Preencher'!J85</f>
        <v>146.53</v>
      </c>
      <c r="J76" s="16">
        <f>'[1]TCE - ANEXO III - Preencher'!K85</f>
        <v>0</v>
      </c>
      <c r="K76" s="17">
        <f>'[1]TCE - ANEXO III - Preencher'!L85</f>
        <v>198.92099056603701</v>
      </c>
      <c r="L76" s="17">
        <f>'[1]TCE - ANEXO III - Preencher'!M85</f>
        <v>1.33</v>
      </c>
      <c r="M76" s="17">
        <f t="shared" si="0"/>
        <v>197.59099056603699</v>
      </c>
      <c r="N76" s="17">
        <f>'[1]TCE - ANEXO III - Preencher'!O85</f>
        <v>1.77</v>
      </c>
      <c r="O76" s="17">
        <f>'[1]TCE - ANEXO III - Preencher'!P85</f>
        <v>0</v>
      </c>
      <c r="P76" s="17">
        <f t="shared" si="1"/>
        <v>1.77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345.89099056603698</v>
      </c>
    </row>
    <row r="77" spans="1:28" ht="12.75" customHeight="1" x14ac:dyDescent="0.3">
      <c r="A77" s="10">
        <f>IFERROR(VLOOKUP(B77,'[1]DADOS (OCULTAR)'!$Q$3:$S$135,3,0),"")</f>
        <v>10739225002161</v>
      </c>
      <c r="B77" s="11" t="str">
        <f>'[1]TCE - ANEXO III - Preencher'!C86</f>
        <v>UPA OLINDA - C.G 001/2022</v>
      </c>
      <c r="C77" s="12"/>
      <c r="D77" s="13" t="str">
        <f>'[1]TCE - ANEXO III - Preencher'!E86</f>
        <v>FABIANA MARIA DA SILVA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>
        <f>'[1]TCE - ANEXO III - Preencher'!G86</f>
        <v>322415</v>
      </c>
      <c r="G77" s="15">
        <f>IF('[1]TCE - ANEXO III - Preencher'!H86="","",'[1]TCE - ANEXO III - Preencher'!H86)</f>
        <v>45200</v>
      </c>
      <c r="H77" s="16">
        <f>'[1]TCE - ANEXO III - Preencher'!I86</f>
        <v>0</v>
      </c>
      <c r="I77" s="16">
        <f>'[1]TCE - ANEXO III - Preencher'!J86</f>
        <v>192.31</v>
      </c>
      <c r="J77" s="16">
        <f>'[1]TCE - ANEXO III - Preencher'!K86</f>
        <v>0</v>
      </c>
      <c r="K77" s="17">
        <f>'[1]TCE - ANEXO III - Preencher'!L86</f>
        <v>198.92099056603701</v>
      </c>
      <c r="L77" s="17">
        <f>'[1]TCE - ANEXO III - Preencher'!M86</f>
        <v>1.56</v>
      </c>
      <c r="M77" s="17">
        <f t="shared" si="0"/>
        <v>197.360990566037</v>
      </c>
      <c r="N77" s="17">
        <f>'[1]TCE - ANEXO III - Preencher'!O86</f>
        <v>1.77</v>
      </c>
      <c r="O77" s="17">
        <f>'[1]TCE - ANEXO III - Preencher'!P86</f>
        <v>0</v>
      </c>
      <c r="P77" s="17">
        <f t="shared" si="1"/>
        <v>1.77</v>
      </c>
      <c r="Q77" s="17">
        <f>'[1]TCE - ANEXO III - Preencher'!R86</f>
        <v>295.45034482758621</v>
      </c>
      <c r="R77" s="17">
        <f>'[1]TCE - ANEXO III - Preencher'!S86</f>
        <v>93.75</v>
      </c>
      <c r="S77" s="17">
        <f t="shared" si="2"/>
        <v>201.70034482758621</v>
      </c>
      <c r="T77" s="17">
        <f>'[1]TCE - ANEXO III - Preencher'!U86</f>
        <v>119.64</v>
      </c>
      <c r="U77" s="17">
        <f>'[1]TCE - ANEXO III - Preencher'!V86</f>
        <v>0</v>
      </c>
      <c r="V77" s="17">
        <f t="shared" si="3"/>
        <v>119.64</v>
      </c>
      <c r="W77" s="18" t="str">
        <f>IF('[1]TCE - ANEXO III - Preencher'!X86="","",'[1]TCE - ANEXO III - Preencher'!X86)</f>
        <v>SALARIO FAMILIA</v>
      </c>
      <c r="X77" s="17">
        <f>'[1]TCE - ANEXO III - Preencher'!Y86</f>
        <v>77.569999999999993</v>
      </c>
      <c r="Y77" s="17">
        <f>'[1]TCE - ANEXO III - Preencher'!Z86</f>
        <v>0</v>
      </c>
      <c r="Z77" s="17">
        <f t="shared" si="4"/>
        <v>77.569999999999993</v>
      </c>
      <c r="AA77" s="18" t="str">
        <f>IF('[1]TCE - ANEXO III - Preencher'!AB86="","",'[1]TCE - ANEXO III - Preencher'!AB86)</f>
        <v>AUXILIO CRECHE DEVIDO</v>
      </c>
      <c r="AB77" s="17">
        <f t="shared" si="5"/>
        <v>790.35133539362323</v>
      </c>
    </row>
    <row r="78" spans="1:28" ht="12.75" customHeight="1" x14ac:dyDescent="0.3">
      <c r="A78" s="10">
        <f>IFERROR(VLOOKUP(B78,'[1]DADOS (OCULTAR)'!$Q$3:$S$135,3,0),"")</f>
        <v>10739225002161</v>
      </c>
      <c r="B78" s="11" t="str">
        <f>'[1]TCE - ANEXO III - Preencher'!C87</f>
        <v>UPA OLINDA - C.G 001/2022</v>
      </c>
      <c r="C78" s="12"/>
      <c r="D78" s="13" t="str">
        <f>'[1]TCE - ANEXO III - Preencher'!E87</f>
        <v xml:space="preserve">FABIO MATOS DE MELO JUNIOR 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3226-05</v>
      </c>
      <c r="G78" s="15">
        <f>IF('[1]TCE - ANEXO III - Preencher'!H87="","",'[1]TCE - ANEXO III - Preencher'!H87)</f>
        <v>45200</v>
      </c>
      <c r="H78" s="16">
        <f>'[1]TCE - ANEXO III - Preencher'!I87</f>
        <v>0</v>
      </c>
      <c r="I78" s="16">
        <f>'[1]TCE - ANEXO III - Preencher'!J87</f>
        <v>141</v>
      </c>
      <c r="J78" s="16">
        <f>'[1]TCE - ANEXO III - Preencher'!K87</f>
        <v>0</v>
      </c>
      <c r="K78" s="17">
        <f>'[1]TCE - ANEXO III - Preencher'!L87</f>
        <v>198.92099056603701</v>
      </c>
      <c r="L78" s="17">
        <f>'[1]TCE - ANEXO III - Preencher'!M87</f>
        <v>1.32</v>
      </c>
      <c r="M78" s="17">
        <f t="shared" si="0"/>
        <v>197.60099056603701</v>
      </c>
      <c r="N78" s="17">
        <f>'[1]TCE - ANEXO III - Preencher'!O87</f>
        <v>1.77</v>
      </c>
      <c r="O78" s="17">
        <f>'[1]TCE - ANEXO III - Preencher'!P87</f>
        <v>0</v>
      </c>
      <c r="P78" s="17">
        <f t="shared" si="1"/>
        <v>1.77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340.37099056603699</v>
      </c>
    </row>
    <row r="79" spans="1:28" ht="12.75" customHeight="1" x14ac:dyDescent="0.3">
      <c r="A79" s="10">
        <f>IFERROR(VLOOKUP(B79,'[1]DADOS (OCULTAR)'!$Q$3:$S$135,3,0),"")</f>
        <v>10739225002161</v>
      </c>
      <c r="B79" s="11" t="str">
        <f>'[1]TCE - ANEXO III - Preencher'!C88</f>
        <v>UPA OLINDA - C.G 001/2022</v>
      </c>
      <c r="C79" s="12"/>
      <c r="D79" s="13" t="str">
        <f>'[1]TCE - ANEXO III - Preencher'!E88</f>
        <v xml:space="preserve">FERNANDA PORTO CARREIRO COELHO 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2232-88</v>
      </c>
      <c r="G79" s="15">
        <f>IF('[1]TCE - ANEXO III - Preencher'!H88="","",'[1]TCE - ANEXO III - Preencher'!H88)</f>
        <v>45200</v>
      </c>
      <c r="H79" s="16">
        <f>'[1]TCE - ANEXO III - Preencher'!I88</f>
        <v>0</v>
      </c>
      <c r="I79" s="16">
        <f>'[1]TCE - ANEXO III - Preencher'!J88</f>
        <v>756.32</v>
      </c>
      <c r="J79" s="16">
        <f>'[1]TCE - ANEXO III - Preencher'!K88</f>
        <v>0</v>
      </c>
      <c r="K79" s="17">
        <f>'[1]TCE - ANEXO III - Preencher'!L88</f>
        <v>198.92099056603701</v>
      </c>
      <c r="L79" s="17">
        <f>'[1]TCE - ANEXO III - Preencher'!M88</f>
        <v>5.91</v>
      </c>
      <c r="M79" s="17">
        <f t="shared" si="0"/>
        <v>193.01099056603701</v>
      </c>
      <c r="N79" s="17">
        <f>'[1]TCE - ANEXO III - Preencher'!O88</f>
        <v>16.47</v>
      </c>
      <c r="O79" s="17">
        <f>'[1]TCE - ANEXO III - Preencher'!P88</f>
        <v>0</v>
      </c>
      <c r="P79" s="17">
        <f t="shared" si="1"/>
        <v>16.47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965.80099056603706</v>
      </c>
    </row>
    <row r="80" spans="1:28" ht="12.75" customHeight="1" x14ac:dyDescent="0.3">
      <c r="A80" s="10">
        <f>IFERROR(VLOOKUP(B80,'[1]DADOS (OCULTAR)'!$Q$3:$S$135,3,0),"")</f>
        <v>10739225002161</v>
      </c>
      <c r="B80" s="11" t="str">
        <f>'[1]TCE - ANEXO III - Preencher'!C89</f>
        <v>UPA OLINDA - C.G 001/2022</v>
      </c>
      <c r="C80" s="12"/>
      <c r="D80" s="13" t="str">
        <f>'[1]TCE - ANEXO III - Preencher'!E89</f>
        <v>FLAVIA MARIA DE FREITAS BEZERRA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 t="str">
        <f>'[1]TCE - ANEXO III - Preencher'!G89</f>
        <v>4221-05</v>
      </c>
      <c r="G80" s="15">
        <f>IF('[1]TCE - ANEXO III - Preencher'!H89="","",'[1]TCE - ANEXO III - Preencher'!H89)</f>
        <v>45200</v>
      </c>
      <c r="H80" s="16">
        <f>'[1]TCE - ANEXO III - Preencher'!I89</f>
        <v>0</v>
      </c>
      <c r="I80" s="16">
        <f>'[1]TCE - ANEXO III - Preencher'!J89</f>
        <v>147.21</v>
      </c>
      <c r="J80" s="16">
        <f>'[1]TCE - ANEXO III - Preencher'!K89</f>
        <v>0</v>
      </c>
      <c r="K80" s="17">
        <f>'[1]TCE - ANEXO III - Preencher'!L89</f>
        <v>198.92099056603701</v>
      </c>
      <c r="L80" s="17">
        <f>'[1]TCE - ANEXO III - Preencher'!M89</f>
        <v>1.32</v>
      </c>
      <c r="M80" s="17">
        <f t="shared" si="0"/>
        <v>197.60099056603701</v>
      </c>
      <c r="N80" s="17">
        <f>'[1]TCE - ANEXO III - Preencher'!O89</f>
        <v>1.77</v>
      </c>
      <c r="O80" s="17">
        <f>'[1]TCE - ANEXO III - Preencher'!P89</f>
        <v>0</v>
      </c>
      <c r="P80" s="17">
        <f t="shared" si="1"/>
        <v>1.77</v>
      </c>
      <c r="Q80" s="17">
        <f>'[1]TCE - ANEXO III - Preencher'!R89</f>
        <v>127.45034482758621</v>
      </c>
      <c r="R80" s="17">
        <f>'[1]TCE - ANEXO III - Preencher'!S89</f>
        <v>79.2</v>
      </c>
      <c r="S80" s="17">
        <f t="shared" si="2"/>
        <v>48.250344827586204</v>
      </c>
      <c r="T80" s="17">
        <f>'[1]TCE - ANEXO III - Preencher'!U89</f>
        <v>179.46</v>
      </c>
      <c r="U80" s="17">
        <f>'[1]TCE - ANEXO III - Preencher'!V89</f>
        <v>0</v>
      </c>
      <c r="V80" s="17">
        <f t="shared" si="3"/>
        <v>179.46</v>
      </c>
      <c r="W80" s="18" t="str">
        <f>IF('[1]TCE - ANEXO III - Preencher'!X89="","",'[1]TCE - ANEXO III - Preencher'!X89)</f>
        <v>SALARIO FAMILIA</v>
      </c>
      <c r="X80" s="17">
        <f>'[1]TCE - ANEXO III - Preencher'!Y89</f>
        <v>77.569999999999993</v>
      </c>
      <c r="Y80" s="17">
        <f>'[1]TCE - ANEXO III - Preencher'!Z89</f>
        <v>0</v>
      </c>
      <c r="Z80" s="17">
        <f t="shared" si="4"/>
        <v>77.569999999999993</v>
      </c>
      <c r="AA80" s="18" t="str">
        <f>IF('[1]TCE - ANEXO III - Preencher'!AB89="","",'[1]TCE - ANEXO III - Preencher'!AB89)</f>
        <v>AUXILIO CRECHE DEVIDO</v>
      </c>
      <c r="AB80" s="17">
        <f t="shared" si="5"/>
        <v>651.86133539362322</v>
      </c>
    </row>
    <row r="81" spans="1:28" ht="12.75" customHeight="1" x14ac:dyDescent="0.3">
      <c r="A81" s="10">
        <f>IFERROR(VLOOKUP(B81,'[1]DADOS (OCULTAR)'!$Q$3:$S$135,3,0),"")</f>
        <v>10739225002161</v>
      </c>
      <c r="B81" s="11" t="str">
        <f>'[1]TCE - ANEXO III - Preencher'!C90</f>
        <v>UPA OLINDA - C.G 001/2022</v>
      </c>
      <c r="C81" s="12"/>
      <c r="D81" s="13" t="str">
        <f>'[1]TCE - ANEXO III - Preencher'!E90</f>
        <v>FRANCISCA NOBREGA DE FIGUEIREDO</v>
      </c>
      <c r="E81" s="11" t="str">
        <f>IF('[1]TCE - ANEXO III - Preencher'!F90="4 - Assistência Odontológica","2 - Outros Profissionais da Saúde",'[1]TCE - ANEXO III - Preencher'!F90)</f>
        <v>1 - Médico</v>
      </c>
      <c r="F81" s="14" t="str">
        <f>'[1]TCE - ANEXO III - Preencher'!G90</f>
        <v>2251-25</v>
      </c>
      <c r="G81" s="15">
        <f>IF('[1]TCE - ANEXO III - Preencher'!H90="","",'[1]TCE - ANEXO III - Preencher'!H90)</f>
        <v>45200</v>
      </c>
      <c r="H81" s="16">
        <f>'[1]TCE - ANEXO III - Preencher'!I90</f>
        <v>0</v>
      </c>
      <c r="I81" s="16">
        <f>'[1]TCE - ANEXO III - Preencher'!J90</f>
        <v>1340.27</v>
      </c>
      <c r="J81" s="16">
        <f>'[1]TCE - ANEXO III - Preencher'!K90</f>
        <v>0</v>
      </c>
      <c r="K81" s="17">
        <f>'[1]TCE - ANEXO III - Preencher'!L90</f>
        <v>198.92099056603701</v>
      </c>
      <c r="L81" s="17">
        <f>'[1]TCE - ANEXO III - Preencher'!M90</f>
        <v>14.67</v>
      </c>
      <c r="M81" s="17">
        <f t="shared" si="0"/>
        <v>184.25099056603702</v>
      </c>
      <c r="N81" s="17">
        <f>'[1]TCE - ANEXO III - Preencher'!O90</f>
        <v>16.47</v>
      </c>
      <c r="O81" s="17">
        <f>'[1]TCE - ANEXO III - Preencher'!P90</f>
        <v>0</v>
      </c>
      <c r="P81" s="17">
        <f t="shared" si="1"/>
        <v>16.47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1540.990990566037</v>
      </c>
    </row>
    <row r="82" spans="1:28" ht="12.75" customHeight="1" x14ac:dyDescent="0.3">
      <c r="A82" s="10">
        <f>IFERROR(VLOOKUP(B82,'[1]DADOS (OCULTAR)'!$Q$3:$S$135,3,0),"")</f>
        <v>10739225002161</v>
      </c>
      <c r="B82" s="11" t="str">
        <f>'[1]TCE - ANEXO III - Preencher'!C91</f>
        <v>UPA OLINDA - C.G 001/2022</v>
      </c>
      <c r="C82" s="12"/>
      <c r="D82" s="13" t="str">
        <f>'[1]TCE - ANEXO III - Preencher'!E91</f>
        <v>FRANCISCA PEREIRA CORREIA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2235-05</v>
      </c>
      <c r="G82" s="15">
        <f>IF('[1]TCE - ANEXO III - Preencher'!H91="","",'[1]TCE - ANEXO III - Preencher'!H91)</f>
        <v>45200</v>
      </c>
      <c r="H82" s="16">
        <f>'[1]TCE - ANEXO III - Preencher'!I91</f>
        <v>0</v>
      </c>
      <c r="I82" s="16">
        <f>'[1]TCE - ANEXO III - Preencher'!J91</f>
        <v>126.72</v>
      </c>
      <c r="J82" s="16">
        <f>'[1]TCE - ANEXO III - Preencher'!K91</f>
        <v>0</v>
      </c>
      <c r="K82" s="17">
        <f>'[1]TCE - ANEXO III - Preencher'!L91</f>
        <v>198.92099056603701</v>
      </c>
      <c r="L82" s="17">
        <f>'[1]TCE - ANEXO III - Preencher'!M91</f>
        <v>1.32</v>
      </c>
      <c r="M82" s="17">
        <f t="shared" si="0"/>
        <v>197.60099056603701</v>
      </c>
      <c r="N82" s="17">
        <f>'[1]TCE - ANEXO III - Preencher'!O91</f>
        <v>1.77</v>
      </c>
      <c r="O82" s="17">
        <f>'[1]TCE - ANEXO III - Preencher'!P91</f>
        <v>0</v>
      </c>
      <c r="P82" s="17">
        <f t="shared" si="1"/>
        <v>1.77</v>
      </c>
      <c r="Q82" s="17">
        <f>'[1]TCE - ANEXO III - Preencher'!R91</f>
        <v>127.45034482758621</v>
      </c>
      <c r="R82" s="17">
        <f>'[1]TCE - ANEXO III - Preencher'!S91</f>
        <v>79.2</v>
      </c>
      <c r="S82" s="17">
        <f t="shared" si="2"/>
        <v>48.250344827586204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374.34133539362324</v>
      </c>
    </row>
    <row r="83" spans="1:28" ht="12.75" customHeight="1" x14ac:dyDescent="0.3">
      <c r="A83" s="10">
        <f>IFERROR(VLOOKUP(B83,'[1]DADOS (OCULTAR)'!$Q$3:$S$135,3,0),"")</f>
        <v>10739225002161</v>
      </c>
      <c r="B83" s="11" t="str">
        <f>'[1]TCE - ANEXO III - Preencher'!C92</f>
        <v>UPA OLINDA - C.G 001/2022</v>
      </c>
      <c r="C83" s="12"/>
      <c r="D83" s="13" t="str">
        <f>'[1]TCE - ANEXO III - Preencher'!E92</f>
        <v>FRANCISCO HERBERT ROCHA CUSTODIO</v>
      </c>
      <c r="E83" s="11" t="str">
        <f>IF('[1]TCE - ANEXO III - Preencher'!F92="4 - Assistência Odontológica","2 - Outros Profissionais da Saúde",'[1]TCE - ANEXO III - Preencher'!F92)</f>
        <v>1 - Médico</v>
      </c>
      <c r="F83" s="14" t="str">
        <f>'[1]TCE - ANEXO III - Preencher'!G92</f>
        <v>2251-25</v>
      </c>
      <c r="G83" s="15">
        <f>IF('[1]TCE - ANEXO III - Preencher'!H92="","",'[1]TCE - ANEXO III - Preencher'!H92)</f>
        <v>45200</v>
      </c>
      <c r="H83" s="16">
        <f>'[1]TCE - ANEXO III - Preencher'!I92</f>
        <v>0</v>
      </c>
      <c r="I83" s="16">
        <f>'[1]TCE - ANEXO III - Preencher'!J92</f>
        <v>394.02</v>
      </c>
      <c r="J83" s="16">
        <f>'[1]TCE - ANEXO III - Preencher'!K92</f>
        <v>0</v>
      </c>
      <c r="K83" s="17">
        <f>'[1]TCE - ANEXO III - Preencher'!L92</f>
        <v>198.92099056603701</v>
      </c>
      <c r="L83" s="17">
        <f>'[1]TCE - ANEXO III - Preencher'!M92</f>
        <v>4</v>
      </c>
      <c r="M83" s="17">
        <f t="shared" si="0"/>
        <v>194.92099056603701</v>
      </c>
      <c r="N83" s="17">
        <f>'[1]TCE - ANEXO III - Preencher'!O92</f>
        <v>16.47</v>
      </c>
      <c r="O83" s="17">
        <f>'[1]TCE - ANEXO III - Preencher'!P92</f>
        <v>0</v>
      </c>
      <c r="P83" s="17">
        <f t="shared" si="1"/>
        <v>16.47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605.41099056603707</v>
      </c>
    </row>
    <row r="84" spans="1:28" ht="12.75" customHeight="1" x14ac:dyDescent="0.3">
      <c r="A84" s="10">
        <f>IFERROR(VLOOKUP(B84,'[1]DADOS (OCULTAR)'!$Q$3:$S$135,3,0),"")</f>
        <v>10739225002161</v>
      </c>
      <c r="B84" s="11" t="str">
        <f>'[1]TCE - ANEXO III - Preencher'!C93</f>
        <v>UPA OLINDA - C.G 001/2022</v>
      </c>
      <c r="C84" s="12"/>
      <c r="D84" s="13" t="str">
        <f>'[1]TCE - ANEXO III - Preencher'!E93</f>
        <v>FRANCISCO JOAO ROSSI NETO</v>
      </c>
      <c r="E84" s="11" t="str">
        <f>IF('[1]TCE - ANEXO III - Preencher'!F93="4 - Assistência Odontológica","2 - Outros Profissionais da Saúde",'[1]TCE - ANEXO III - Preencher'!F93)</f>
        <v>1 - Médico</v>
      </c>
      <c r="F84" s="14" t="str">
        <f>'[1]TCE - ANEXO III - Preencher'!G93</f>
        <v>2252-70</v>
      </c>
      <c r="G84" s="15">
        <f>IF('[1]TCE - ANEXO III - Preencher'!H93="","",'[1]TCE - ANEXO III - Preencher'!H93)</f>
        <v>45200</v>
      </c>
      <c r="H84" s="16">
        <f>'[1]TCE - ANEXO III - Preencher'!I93</f>
        <v>0</v>
      </c>
      <c r="I84" s="16">
        <f>'[1]TCE - ANEXO III - Preencher'!J93</f>
        <v>730.48</v>
      </c>
      <c r="J84" s="16">
        <f>'[1]TCE - ANEXO III - Preencher'!K93</f>
        <v>0</v>
      </c>
      <c r="K84" s="17">
        <f>'[1]TCE - ANEXO III - Preencher'!L93</f>
        <v>198.92099056603701</v>
      </c>
      <c r="L84" s="17">
        <f>'[1]TCE - ANEXO III - Preencher'!M93</f>
        <v>8</v>
      </c>
      <c r="M84" s="17">
        <f t="shared" si="0"/>
        <v>190.92099056603701</v>
      </c>
      <c r="N84" s="17">
        <f>'[1]TCE - ANEXO III - Preencher'!O93</f>
        <v>16.47</v>
      </c>
      <c r="O84" s="17">
        <f>'[1]TCE - ANEXO III - Preencher'!P93</f>
        <v>0</v>
      </c>
      <c r="P84" s="17">
        <f t="shared" si="1"/>
        <v>16.47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937.87099056603711</v>
      </c>
    </row>
    <row r="85" spans="1:28" ht="12.75" customHeight="1" x14ac:dyDescent="0.3">
      <c r="A85" s="10">
        <f>IFERROR(VLOOKUP(B85,'[1]DADOS (OCULTAR)'!$Q$3:$S$135,3,0),"")</f>
        <v>10739225002161</v>
      </c>
      <c r="B85" s="11" t="str">
        <f>'[1]TCE - ANEXO III - Preencher'!C94</f>
        <v>UPA OLINDA - C.G 001/2022</v>
      </c>
      <c r="C85" s="12"/>
      <c r="D85" s="13" t="str">
        <f>'[1]TCE - ANEXO III - Preencher'!E94</f>
        <v>GABRIEL TRAJANO LACERDA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4110-10</v>
      </c>
      <c r="G85" s="15">
        <f>IF('[1]TCE - ANEXO III - Preencher'!H94="","",'[1]TCE - ANEXO III - Preencher'!H94)</f>
        <v>45200</v>
      </c>
      <c r="H85" s="16">
        <f>'[1]TCE - ANEXO III - Preencher'!I94</f>
        <v>0</v>
      </c>
      <c r="I85" s="16">
        <f>'[1]TCE - ANEXO III - Preencher'!J94</f>
        <v>12.4</v>
      </c>
      <c r="J85" s="16">
        <f>'[1]TCE - ANEXO III - Preencher'!K94</f>
        <v>0</v>
      </c>
      <c r="K85" s="17">
        <f>'[1]TCE - ANEXO III - Preencher'!L94</f>
        <v>0</v>
      </c>
      <c r="L85" s="17">
        <f>'[1]TCE - ANEXO III - Preencher'!M94</f>
        <v>0</v>
      </c>
      <c r="M85" s="17">
        <f t="shared" si="0"/>
        <v>0</v>
      </c>
      <c r="N85" s="17">
        <f>'[1]TCE - ANEXO III - Preencher'!O94</f>
        <v>1.77</v>
      </c>
      <c r="O85" s="17">
        <f>'[1]TCE - ANEXO III - Preencher'!P94</f>
        <v>0</v>
      </c>
      <c r="P85" s="17">
        <f t="shared" si="1"/>
        <v>1.77</v>
      </c>
      <c r="Q85" s="17">
        <f>'[1]TCE - ANEXO III - Preencher'!R94</f>
        <v>168.83</v>
      </c>
      <c r="R85" s="17">
        <f>'[1]TCE - ANEXO III - Preencher'!S94</f>
        <v>37.200000000000003</v>
      </c>
      <c r="S85" s="17">
        <f t="shared" si="2"/>
        <v>131.63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145.79999999999998</v>
      </c>
    </row>
    <row r="86" spans="1:28" ht="12.75" customHeight="1" x14ac:dyDescent="0.3">
      <c r="A86" s="10">
        <f>IFERROR(VLOOKUP(B86,'[1]DADOS (OCULTAR)'!$Q$3:$S$135,3,0),"")</f>
        <v>10739225002161</v>
      </c>
      <c r="B86" s="11" t="str">
        <f>'[1]TCE - ANEXO III - Preencher'!C95</f>
        <v>UPA OLINDA - C.G 001/2022</v>
      </c>
      <c r="C86" s="12"/>
      <c r="D86" s="13" t="str">
        <f>'[1]TCE - ANEXO III - Preencher'!E95</f>
        <v>GABRIELA DE ANDRADE GUEDES MORAIS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2212-05</v>
      </c>
      <c r="G86" s="15">
        <f>IF('[1]TCE - ANEXO III - Preencher'!H95="","",'[1]TCE - ANEXO III - Preencher'!H95)</f>
        <v>45200</v>
      </c>
      <c r="H86" s="16">
        <f>'[1]TCE - ANEXO III - Preencher'!I95</f>
        <v>0</v>
      </c>
      <c r="I86" s="16">
        <f>'[1]TCE - ANEXO III - Preencher'!J95</f>
        <v>249.85</v>
      </c>
      <c r="J86" s="16">
        <f>'[1]TCE - ANEXO III - Preencher'!K95</f>
        <v>0</v>
      </c>
      <c r="K86" s="17">
        <f>'[1]TCE - ANEXO III - Preencher'!L95</f>
        <v>198.92099056603701</v>
      </c>
      <c r="L86" s="17">
        <f>'[1]TCE - ANEXO III - Preencher'!M95</f>
        <v>2.86</v>
      </c>
      <c r="M86" s="17">
        <f t="shared" si="0"/>
        <v>196.06099056603699</v>
      </c>
      <c r="N86" s="17">
        <f>'[1]TCE - ANEXO III - Preencher'!O95</f>
        <v>16.47</v>
      </c>
      <c r="O86" s="17">
        <f>'[1]TCE - ANEXO III - Preencher'!P95</f>
        <v>0</v>
      </c>
      <c r="P86" s="17">
        <f t="shared" si="1"/>
        <v>16.47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462.38099056603699</v>
      </c>
    </row>
    <row r="87" spans="1:28" ht="12.75" customHeight="1" x14ac:dyDescent="0.3">
      <c r="A87" s="10">
        <f>IFERROR(VLOOKUP(B87,'[1]DADOS (OCULTAR)'!$Q$3:$S$135,3,0),"")</f>
        <v>10739225002161</v>
      </c>
      <c r="B87" s="11" t="str">
        <f>'[1]TCE - ANEXO III - Preencher'!C96</f>
        <v>UPA OLINDA - C.G 001/2022</v>
      </c>
      <c r="C87" s="12"/>
      <c r="D87" s="13" t="str">
        <f>'[1]TCE - ANEXO III - Preencher'!E96</f>
        <v>GABRIELA LAÍS DA SILVA SOUZA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 t="str">
        <f>'[1]TCE - ANEXO III - Preencher'!G96</f>
        <v>4221-05</v>
      </c>
      <c r="G87" s="15">
        <f>IF('[1]TCE - ANEXO III - Preencher'!H96="","",'[1]TCE - ANEXO III - Preencher'!H96)</f>
        <v>45200</v>
      </c>
      <c r="H87" s="16">
        <f>'[1]TCE - ANEXO III - Preencher'!I96</f>
        <v>0</v>
      </c>
      <c r="I87" s="16">
        <f>'[1]TCE - ANEXO III - Preencher'!J96</f>
        <v>141.94999999999999</v>
      </c>
      <c r="J87" s="16">
        <f>'[1]TCE - ANEXO III - Preencher'!K96</f>
        <v>0</v>
      </c>
      <c r="K87" s="17">
        <f>'[1]TCE - ANEXO III - Preencher'!L96</f>
        <v>198.92099056603701</v>
      </c>
      <c r="L87" s="17">
        <f>'[1]TCE - ANEXO III - Preencher'!M96</f>
        <v>1.32</v>
      </c>
      <c r="M87" s="17">
        <f t="shared" si="0"/>
        <v>197.60099056603701</v>
      </c>
      <c r="N87" s="17">
        <f>'[1]TCE - ANEXO III - Preencher'!O96</f>
        <v>1.77</v>
      </c>
      <c r="O87" s="17">
        <f>'[1]TCE - ANEXO III - Preencher'!P96</f>
        <v>0</v>
      </c>
      <c r="P87" s="17">
        <f t="shared" si="1"/>
        <v>1.77</v>
      </c>
      <c r="Q87" s="17">
        <f>'[1]TCE - ANEXO III - Preencher'!R96</f>
        <v>314.85034482758618</v>
      </c>
      <c r="R87" s="17">
        <f>'[1]TCE - ANEXO III - Preencher'!S96</f>
        <v>79.2</v>
      </c>
      <c r="S87" s="17">
        <f t="shared" si="2"/>
        <v>235.6503448275862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576.97133539362312</v>
      </c>
    </row>
    <row r="88" spans="1:28" ht="12.75" customHeight="1" x14ac:dyDescent="0.3">
      <c r="A88" s="10">
        <f>IFERROR(VLOOKUP(B88,'[1]DADOS (OCULTAR)'!$Q$3:$S$135,3,0),"")</f>
        <v>10739225002161</v>
      </c>
      <c r="B88" s="11" t="str">
        <f>'[1]TCE - ANEXO III - Preencher'!C97</f>
        <v>UPA OLINDA - C.G 001/2022</v>
      </c>
      <c r="C88" s="12"/>
      <c r="D88" s="13" t="str">
        <f>'[1]TCE - ANEXO III - Preencher'!E97</f>
        <v>GABRIELA VIEIRA CABRAL FIGUEIREDO</v>
      </c>
      <c r="E88" s="11" t="str">
        <f>IF('[1]TCE - ANEXO III - Preencher'!F97="4 - Assistência Odontológica","2 - Outros Profissionais da Saúde",'[1]TCE - ANEXO III - Preencher'!F97)</f>
        <v>1 - Médico</v>
      </c>
      <c r="F88" s="14" t="str">
        <f>'[1]TCE - ANEXO III - Preencher'!G97</f>
        <v>2251-25</v>
      </c>
      <c r="G88" s="15">
        <f>IF('[1]TCE - ANEXO III - Preencher'!H97="","",'[1]TCE - ANEXO III - Preencher'!H97)</f>
        <v>45200</v>
      </c>
      <c r="H88" s="16">
        <f>'[1]TCE - ANEXO III - Preencher'!I97</f>
        <v>0</v>
      </c>
      <c r="I88" s="16">
        <f>'[1]TCE - ANEXO III - Preencher'!J97</f>
        <v>951.44</v>
      </c>
      <c r="J88" s="16">
        <f>'[1]TCE - ANEXO III - Preencher'!K97</f>
        <v>0</v>
      </c>
      <c r="K88" s="17">
        <f>'[1]TCE - ANEXO III - Preencher'!L97</f>
        <v>198.92099056603701</v>
      </c>
      <c r="L88" s="17">
        <f>'[1]TCE - ANEXO III - Preencher'!M97</f>
        <v>5.91</v>
      </c>
      <c r="M88" s="17">
        <f t="shared" si="0"/>
        <v>193.01099056603701</v>
      </c>
      <c r="N88" s="17">
        <f>'[1]TCE - ANEXO III - Preencher'!O97</f>
        <v>16.47</v>
      </c>
      <c r="O88" s="17">
        <f>'[1]TCE - ANEXO III - Preencher'!P97</f>
        <v>0</v>
      </c>
      <c r="P88" s="17">
        <f t="shared" si="1"/>
        <v>16.47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1160.9209905660371</v>
      </c>
    </row>
    <row r="89" spans="1:28" ht="12.75" customHeight="1" x14ac:dyDescent="0.3">
      <c r="A89" s="10">
        <f>IFERROR(VLOOKUP(B89,'[1]DADOS (OCULTAR)'!$Q$3:$S$135,3,0),"")</f>
        <v>10739225002161</v>
      </c>
      <c r="B89" s="11" t="str">
        <f>'[1]TCE - ANEXO III - Preencher'!C98</f>
        <v>UPA OLINDA - C.G 001/2022</v>
      </c>
      <c r="C89" s="12"/>
      <c r="D89" s="13" t="str">
        <f>'[1]TCE - ANEXO III - Preencher'!E98</f>
        <v>GABRIELLA CINDY CAVALCANTE SANTANA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 t="str">
        <f>'[1]TCE - ANEXO III - Preencher'!G98</f>
        <v>2235-05</v>
      </c>
      <c r="G89" s="15">
        <f>IF('[1]TCE - ANEXO III - Preencher'!H98="","",'[1]TCE - ANEXO III - Preencher'!H98)</f>
        <v>45200</v>
      </c>
      <c r="H89" s="16">
        <f>'[1]TCE - ANEXO III - Preencher'!I98</f>
        <v>0</v>
      </c>
      <c r="I89" s="16">
        <f>'[1]TCE - ANEXO III - Preencher'!J98</f>
        <v>200.15</v>
      </c>
      <c r="J89" s="16">
        <f>'[1]TCE - ANEXO III - Preencher'!K98</f>
        <v>0</v>
      </c>
      <c r="K89" s="17">
        <f>'[1]TCE - ANEXO III - Preencher'!L98</f>
        <v>198.92099056603701</v>
      </c>
      <c r="L89" s="17">
        <f>'[1]TCE - ANEXO III - Preencher'!M98</f>
        <v>1.86</v>
      </c>
      <c r="M89" s="17">
        <f t="shared" si="0"/>
        <v>197.06099056603699</v>
      </c>
      <c r="N89" s="17">
        <f>'[1]TCE - ANEXO III - Preencher'!O98</f>
        <v>2.5</v>
      </c>
      <c r="O89" s="17">
        <f>'[1]TCE - ANEXO III - Preencher'!P98</f>
        <v>0</v>
      </c>
      <c r="P89" s="17">
        <f t="shared" si="1"/>
        <v>2.5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399.71099056603703</v>
      </c>
    </row>
    <row r="90" spans="1:28" ht="12.75" customHeight="1" x14ac:dyDescent="0.3">
      <c r="A90" s="10">
        <f>IFERROR(VLOOKUP(B90,'[1]DADOS (OCULTAR)'!$Q$3:$S$135,3,0),"")</f>
        <v>10739225002161</v>
      </c>
      <c r="B90" s="11" t="str">
        <f>'[1]TCE - ANEXO III - Preencher'!C99</f>
        <v>UPA OLINDA - C.G 001/2022</v>
      </c>
      <c r="C90" s="12"/>
      <c r="D90" s="13" t="str">
        <f>'[1]TCE - ANEXO III - Preencher'!E99</f>
        <v>GEDIVALDO LUIZ DOS SANTOS JUNIOR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4221-05</v>
      </c>
      <c r="G90" s="15">
        <f>IF('[1]TCE - ANEXO III - Preencher'!H99="","",'[1]TCE - ANEXO III - Preencher'!H99)</f>
        <v>45200</v>
      </c>
      <c r="H90" s="16">
        <f>'[1]TCE - ANEXO III - Preencher'!I99</f>
        <v>0</v>
      </c>
      <c r="I90" s="16">
        <f>'[1]TCE - ANEXO III - Preencher'!J99</f>
        <v>0</v>
      </c>
      <c r="J90" s="16">
        <f>'[1]TCE - ANEXO III - Preencher'!K99</f>
        <v>0</v>
      </c>
      <c r="K90" s="17">
        <f>'[1]TCE - ANEXO III - Preencher'!L99</f>
        <v>0</v>
      </c>
      <c r="L90" s="17">
        <f>'[1]TCE - ANEXO III - Preencher'!M99</f>
        <v>0</v>
      </c>
      <c r="M90" s="17">
        <f t="shared" si="0"/>
        <v>0</v>
      </c>
      <c r="N90" s="17">
        <f>'[1]TCE - ANEXO III - Preencher'!O99</f>
        <v>1.77</v>
      </c>
      <c r="O90" s="17">
        <f>'[1]TCE - ANEXO III - Preencher'!P99</f>
        <v>0</v>
      </c>
      <c r="P90" s="17">
        <f t="shared" si="1"/>
        <v>1.77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1.77</v>
      </c>
    </row>
    <row r="91" spans="1:28" ht="12.75" customHeight="1" x14ac:dyDescent="0.3">
      <c r="A91" s="10">
        <f>IFERROR(VLOOKUP(B91,'[1]DADOS (OCULTAR)'!$Q$3:$S$135,3,0),"")</f>
        <v>10739225002161</v>
      </c>
      <c r="B91" s="11" t="str">
        <f>'[1]TCE - ANEXO III - Preencher'!C100</f>
        <v>UPA OLINDA - C.G 001/2022</v>
      </c>
      <c r="C91" s="12"/>
      <c r="D91" s="13" t="str">
        <f>'[1]TCE - ANEXO III - Preencher'!E100</f>
        <v>GEMISON LUIZ DOS SANTOS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 t="str">
        <f>'[1]TCE - ANEXO III - Preencher'!G100</f>
        <v>4221-05</v>
      </c>
      <c r="G91" s="15">
        <f>IF('[1]TCE - ANEXO III - Preencher'!H100="","",'[1]TCE - ANEXO III - Preencher'!H100)</f>
        <v>45200</v>
      </c>
      <c r="H91" s="16">
        <f>'[1]TCE - ANEXO III - Preencher'!I100</f>
        <v>0</v>
      </c>
      <c r="I91" s="16">
        <f>'[1]TCE - ANEXO III - Preencher'!J100</f>
        <v>126.73</v>
      </c>
      <c r="J91" s="16">
        <f>'[1]TCE - ANEXO III - Preencher'!K100</f>
        <v>0</v>
      </c>
      <c r="K91" s="17">
        <f>'[1]TCE - ANEXO III - Preencher'!L100</f>
        <v>198.92099056603701</v>
      </c>
      <c r="L91" s="17">
        <f>'[1]TCE - ANEXO III - Preencher'!M100</f>
        <v>1.32</v>
      </c>
      <c r="M91" s="17">
        <f t="shared" si="0"/>
        <v>197.60099056603701</v>
      </c>
      <c r="N91" s="17">
        <f>'[1]TCE - ANEXO III - Preencher'!O100</f>
        <v>1.77</v>
      </c>
      <c r="O91" s="17">
        <f>'[1]TCE - ANEXO III - Preencher'!P100</f>
        <v>0</v>
      </c>
      <c r="P91" s="17">
        <f t="shared" si="1"/>
        <v>1.77</v>
      </c>
      <c r="Q91" s="17">
        <f>'[1]TCE - ANEXO III - Preencher'!R100</f>
        <v>127.45034482758621</v>
      </c>
      <c r="R91" s="17">
        <f>'[1]TCE - ANEXO III - Preencher'!S100</f>
        <v>79.2</v>
      </c>
      <c r="S91" s="17">
        <f t="shared" si="2"/>
        <v>48.250344827586204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374.35133539362323</v>
      </c>
    </row>
    <row r="92" spans="1:28" ht="12.75" customHeight="1" x14ac:dyDescent="0.3">
      <c r="A92" s="10">
        <f>IFERROR(VLOOKUP(B92,'[1]DADOS (OCULTAR)'!$Q$3:$S$135,3,0),"")</f>
        <v>10739225002161</v>
      </c>
      <c r="B92" s="11" t="str">
        <f>'[1]TCE - ANEXO III - Preencher'!C101</f>
        <v>UPA OLINDA - C.G 001/2022</v>
      </c>
      <c r="C92" s="12"/>
      <c r="D92" s="13" t="str">
        <f>'[1]TCE - ANEXO III - Preencher'!E101</f>
        <v xml:space="preserve">GESIKA ASSUNCAO DO NASCIMENTO 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 t="str">
        <f>'[1]TCE - ANEXO III - Preencher'!G101</f>
        <v>2237-10</v>
      </c>
      <c r="G92" s="15">
        <f>IF('[1]TCE - ANEXO III - Preencher'!H101="","",'[1]TCE - ANEXO III - Preencher'!H101)</f>
        <v>45200</v>
      </c>
      <c r="H92" s="16">
        <f>'[1]TCE - ANEXO III - Preencher'!I101</f>
        <v>0</v>
      </c>
      <c r="I92" s="16">
        <f>'[1]TCE - ANEXO III - Preencher'!J101</f>
        <v>335.9</v>
      </c>
      <c r="J92" s="16">
        <f>'[1]TCE - ANEXO III - Preencher'!K101</f>
        <v>0</v>
      </c>
      <c r="K92" s="17">
        <f>'[1]TCE - ANEXO III - Preencher'!L101</f>
        <v>198.92099056603701</v>
      </c>
      <c r="L92" s="17">
        <f>'[1]TCE - ANEXO III - Preencher'!M101</f>
        <v>3.18</v>
      </c>
      <c r="M92" s="17">
        <f t="shared" si="0"/>
        <v>195.740990566037</v>
      </c>
      <c r="N92" s="17">
        <f>'[1]TCE - ANEXO III - Preencher'!O101</f>
        <v>1.77</v>
      </c>
      <c r="O92" s="17">
        <f>'[1]TCE - ANEXO III - Preencher'!P101</f>
        <v>0</v>
      </c>
      <c r="P92" s="17">
        <f t="shared" si="1"/>
        <v>1.77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533.41099056603696</v>
      </c>
    </row>
    <row r="93" spans="1:28" ht="12.75" customHeight="1" x14ac:dyDescent="0.3">
      <c r="A93" s="10">
        <f>IFERROR(VLOOKUP(B93,'[1]DADOS (OCULTAR)'!$Q$3:$S$135,3,0),"")</f>
        <v>10739225002161</v>
      </c>
      <c r="B93" s="11" t="str">
        <f>'[1]TCE - ANEXO III - Preencher'!C102</f>
        <v>UPA OLINDA - C.G 001/2022</v>
      </c>
      <c r="C93" s="12"/>
      <c r="D93" s="13" t="str">
        <f>'[1]TCE - ANEXO III - Preencher'!E102</f>
        <v>GILCENILDO DA SILVA CARDOSO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3222-05</v>
      </c>
      <c r="G93" s="15">
        <f>IF('[1]TCE - ANEXO III - Preencher'!H102="","",'[1]TCE - ANEXO III - Preencher'!H102)</f>
        <v>45200</v>
      </c>
      <c r="H93" s="16">
        <f>'[1]TCE - ANEXO III - Preencher'!I102</f>
        <v>0</v>
      </c>
      <c r="I93" s="16">
        <f>'[1]TCE - ANEXO III - Preencher'!J102</f>
        <v>133.72</v>
      </c>
      <c r="J93" s="16">
        <f>'[1]TCE - ANEXO III - Preencher'!K102</f>
        <v>0</v>
      </c>
      <c r="K93" s="17">
        <f>'[1]TCE - ANEXO III - Preencher'!L102</f>
        <v>198.92099056603701</v>
      </c>
      <c r="L93" s="17">
        <f>'[1]TCE - ANEXO III - Preencher'!M102</f>
        <v>1.33</v>
      </c>
      <c r="M93" s="17">
        <f t="shared" si="0"/>
        <v>197.59099056603699</v>
      </c>
      <c r="N93" s="17">
        <f>'[1]TCE - ANEXO III - Preencher'!O102</f>
        <v>1.77</v>
      </c>
      <c r="O93" s="17">
        <f>'[1]TCE - ANEXO III - Preencher'!P102</f>
        <v>0</v>
      </c>
      <c r="P93" s="17">
        <f t="shared" si="1"/>
        <v>1.77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77.569999999999993</v>
      </c>
      <c r="Y93" s="17">
        <f>'[1]TCE - ANEXO III - Preencher'!Z102</f>
        <v>0</v>
      </c>
      <c r="Z93" s="17">
        <f t="shared" si="4"/>
        <v>77.569999999999993</v>
      </c>
      <c r="AA93" s="18" t="str">
        <f>IF('[1]TCE - ANEXO III - Preencher'!AB102="","",'[1]TCE - ANEXO III - Preencher'!AB102)</f>
        <v>AUXILIO CRECHE DEVIDO</v>
      </c>
      <c r="AB93" s="17">
        <f t="shared" si="5"/>
        <v>410.65099056603697</v>
      </c>
    </row>
    <row r="94" spans="1:28" ht="12.75" customHeight="1" x14ac:dyDescent="0.3">
      <c r="A94" s="10">
        <f>IFERROR(VLOOKUP(B94,'[1]DADOS (OCULTAR)'!$Q$3:$S$135,3,0),"")</f>
        <v>10739225002161</v>
      </c>
      <c r="B94" s="11" t="str">
        <f>'[1]TCE - ANEXO III - Preencher'!C103</f>
        <v>UPA OLINDA - C.G 001/2022</v>
      </c>
      <c r="C94" s="12"/>
      <c r="D94" s="13" t="str">
        <f>'[1]TCE - ANEXO III - Preencher'!E103</f>
        <v>GLEINE PINHEIRO SANTOS BARROS</v>
      </c>
      <c r="E94" s="11" t="str">
        <f>IF('[1]TCE - ANEXO III - Preencher'!F103="4 - Assistência Odontológica","2 - Outros Profissionais da Saúde",'[1]TCE - ANEXO III - Preencher'!F103)</f>
        <v>3 - Administrativo</v>
      </c>
      <c r="F94" s="14" t="str">
        <f>'[1]TCE - ANEXO III - Preencher'!G103</f>
        <v>5174-10</v>
      </c>
      <c r="G94" s="15">
        <f>IF('[1]TCE - ANEXO III - Preencher'!H103="","",'[1]TCE - ANEXO III - Preencher'!H103)</f>
        <v>45200</v>
      </c>
      <c r="H94" s="16">
        <f>'[1]TCE - ANEXO III - Preencher'!I103</f>
        <v>0</v>
      </c>
      <c r="I94" s="16">
        <f>'[1]TCE - ANEXO III - Preencher'!J103</f>
        <v>501.13</v>
      </c>
      <c r="J94" s="16">
        <f>'[1]TCE - ANEXO III - Preencher'!K103</f>
        <v>0</v>
      </c>
      <c r="K94" s="17">
        <f>'[1]TCE - ANEXO III - Preencher'!L103</f>
        <v>198.92099056603701</v>
      </c>
      <c r="L94" s="17">
        <f>'[1]TCE - ANEXO III - Preencher'!M103</f>
        <v>6</v>
      </c>
      <c r="M94" s="17">
        <f t="shared" si="0"/>
        <v>192.92099056603701</v>
      </c>
      <c r="N94" s="17">
        <f>'[1]TCE - ANEXO III - Preencher'!O103</f>
        <v>16.47</v>
      </c>
      <c r="O94" s="17">
        <f>'[1]TCE - ANEXO III - Preencher'!P103</f>
        <v>0</v>
      </c>
      <c r="P94" s="17">
        <f t="shared" si="1"/>
        <v>16.47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59.82</v>
      </c>
      <c r="U94" s="17">
        <f>'[1]TCE - ANEXO III - Preencher'!V103</f>
        <v>0</v>
      </c>
      <c r="V94" s="17">
        <f t="shared" si="3"/>
        <v>59.82</v>
      </c>
      <c r="W94" s="18" t="str">
        <f>IF('[1]TCE - ANEXO III - Preencher'!X103="","",'[1]TCE - ANEXO III - Preencher'!X103)</f>
        <v>SALARIO FAMILIA</v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770.34099056603702</v>
      </c>
    </row>
    <row r="95" spans="1:28" ht="12.75" customHeight="1" x14ac:dyDescent="0.3">
      <c r="A95" s="10">
        <f>IFERROR(VLOOKUP(B95,'[1]DADOS (OCULTAR)'!$Q$3:$S$135,3,0),"")</f>
        <v>10739225002161</v>
      </c>
      <c r="B95" s="11" t="str">
        <f>'[1]TCE - ANEXO III - Preencher'!C104</f>
        <v>UPA OLINDA - C.G 001/2022</v>
      </c>
      <c r="C95" s="12"/>
      <c r="D95" s="13" t="str">
        <f>'[1]TCE - ANEXO III - Preencher'!E104</f>
        <v>GLEYCE ANDRADE DO NASCIMENTO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3222-05</v>
      </c>
      <c r="G95" s="15">
        <f>IF('[1]TCE - ANEXO III - Preencher'!H104="","",'[1]TCE - ANEXO III - Preencher'!H104)</f>
        <v>45200</v>
      </c>
      <c r="H95" s="16">
        <f>'[1]TCE - ANEXO III - Preencher'!I104</f>
        <v>0</v>
      </c>
      <c r="I95" s="16">
        <f>'[1]TCE - ANEXO III - Preencher'!J104</f>
        <v>0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0"/>
        <v>0</v>
      </c>
      <c r="N95" s="17">
        <f>'[1]TCE - ANEXO III - Preencher'!O104</f>
        <v>1.77</v>
      </c>
      <c r="O95" s="17">
        <f>'[1]TCE - ANEXO III - Preencher'!P104</f>
        <v>0</v>
      </c>
      <c r="P95" s="17">
        <f t="shared" si="1"/>
        <v>1.77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1.77</v>
      </c>
    </row>
    <row r="96" spans="1:28" ht="12.75" customHeight="1" x14ac:dyDescent="0.3">
      <c r="A96" s="10">
        <f>IFERROR(VLOOKUP(B96,'[1]DADOS (OCULTAR)'!$Q$3:$S$135,3,0),"")</f>
        <v>10739225002161</v>
      </c>
      <c r="B96" s="11" t="str">
        <f>'[1]TCE - ANEXO III - Preencher'!C105</f>
        <v>UPA OLINDA - C.G 001/2022</v>
      </c>
      <c r="C96" s="12"/>
      <c r="D96" s="13" t="str">
        <f>'[1]TCE - ANEXO III - Preencher'!E105</f>
        <v>GLORIA MARIA CORREIA TAVARES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7664-20</v>
      </c>
      <c r="G96" s="15">
        <f>IF('[1]TCE - ANEXO III - Preencher'!H105="","",'[1]TCE - ANEXO III - Preencher'!H105)</f>
        <v>45200</v>
      </c>
      <c r="H96" s="16">
        <f>'[1]TCE - ANEXO III - Preencher'!I105</f>
        <v>0</v>
      </c>
      <c r="I96" s="16">
        <f>'[1]TCE - ANEXO III - Preencher'!J105</f>
        <v>176.21</v>
      </c>
      <c r="J96" s="16">
        <f>'[1]TCE - ANEXO III - Preencher'!K105</f>
        <v>0</v>
      </c>
      <c r="K96" s="17">
        <f>'[1]TCE - ANEXO III - Preencher'!L105</f>
        <v>198.92099056603701</v>
      </c>
      <c r="L96" s="17">
        <f>'[1]TCE - ANEXO III - Preencher'!M105</f>
        <v>1.32</v>
      </c>
      <c r="M96" s="17">
        <f t="shared" si="0"/>
        <v>197.60099056603701</v>
      </c>
      <c r="N96" s="17">
        <f>'[1]TCE - ANEXO III - Preencher'!O105</f>
        <v>1.77</v>
      </c>
      <c r="O96" s="17">
        <f>'[1]TCE - ANEXO III - Preencher'!P105</f>
        <v>0</v>
      </c>
      <c r="P96" s="17">
        <f t="shared" si="1"/>
        <v>1.77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375.58099056603703</v>
      </c>
    </row>
    <row r="97" spans="1:28" ht="12.75" customHeight="1" x14ac:dyDescent="0.3">
      <c r="A97" s="10">
        <f>IFERROR(VLOOKUP(B97,'[1]DADOS (OCULTAR)'!$Q$3:$S$135,3,0),"")</f>
        <v>10739225002161</v>
      </c>
      <c r="B97" s="11" t="str">
        <f>'[1]TCE - ANEXO III - Preencher'!C106</f>
        <v>UPA OLINDA - C.G 001/2022</v>
      </c>
      <c r="C97" s="12"/>
      <c r="D97" s="13" t="str">
        <f>'[1]TCE - ANEXO III - Preencher'!E106</f>
        <v>HALANA FREIRES LEANDRO</v>
      </c>
      <c r="E97" s="11" t="str">
        <f>IF('[1]TCE - ANEXO III - Preencher'!F106="4 - Assistência Odontológica","2 - Outros Profissionais da Saúde",'[1]TCE - ANEXO III - Preencher'!F106)</f>
        <v>1 - Médico</v>
      </c>
      <c r="F97" s="14" t="str">
        <f>'[1]TCE - ANEXO III - Preencher'!G106</f>
        <v>2251-25</v>
      </c>
      <c r="G97" s="15">
        <f>IF('[1]TCE - ANEXO III - Preencher'!H106="","",'[1]TCE - ANEXO III - Preencher'!H106)</f>
        <v>45200</v>
      </c>
      <c r="H97" s="16">
        <f>'[1]TCE - ANEXO III - Preencher'!I106</f>
        <v>0</v>
      </c>
      <c r="I97" s="16">
        <f>'[1]TCE - ANEXO III - Preencher'!J106</f>
        <v>336.38</v>
      </c>
      <c r="J97" s="16">
        <f>'[1]TCE - ANEXO III - Preencher'!K106</f>
        <v>0</v>
      </c>
      <c r="K97" s="17">
        <f>'[1]TCE - ANEXO III - Preencher'!L106</f>
        <v>198.92099056603701</v>
      </c>
      <c r="L97" s="17">
        <f>'[1]TCE - ANEXO III - Preencher'!M106</f>
        <v>4</v>
      </c>
      <c r="M97" s="17">
        <f t="shared" si="0"/>
        <v>194.92099056603701</v>
      </c>
      <c r="N97" s="17">
        <f>'[1]TCE - ANEXO III - Preencher'!O106</f>
        <v>16.47</v>
      </c>
      <c r="O97" s="17">
        <f>'[1]TCE - ANEXO III - Preencher'!P106</f>
        <v>0</v>
      </c>
      <c r="P97" s="17">
        <f t="shared" si="1"/>
        <v>16.47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547.77099056603697</v>
      </c>
    </row>
    <row r="98" spans="1:28" ht="12.75" customHeight="1" x14ac:dyDescent="0.3">
      <c r="A98" s="10">
        <f>IFERROR(VLOOKUP(B98,'[1]DADOS (OCULTAR)'!$Q$3:$S$135,3,0),"")</f>
        <v>10739225002161</v>
      </c>
      <c r="B98" s="11" t="str">
        <f>'[1]TCE - ANEXO III - Preencher'!C107</f>
        <v>UPA OLINDA - C.G 001/2022</v>
      </c>
      <c r="C98" s="12"/>
      <c r="D98" s="13" t="str">
        <f>'[1]TCE - ANEXO III - Preencher'!E107</f>
        <v>HELAINE MANOELA FERREIRA DE OLIVEIRA MORAES GOMES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2516-05</v>
      </c>
      <c r="G98" s="15">
        <f>IF('[1]TCE - ANEXO III - Preencher'!H107="","",'[1]TCE - ANEXO III - Preencher'!H107)</f>
        <v>45200</v>
      </c>
      <c r="H98" s="16">
        <f>'[1]TCE - ANEXO III - Preencher'!I107</f>
        <v>0</v>
      </c>
      <c r="I98" s="16">
        <f>'[1]TCE - ANEXO III - Preencher'!J107</f>
        <v>196.49</v>
      </c>
      <c r="J98" s="16">
        <f>'[1]TCE - ANEXO III - Preencher'!K107</f>
        <v>0</v>
      </c>
      <c r="K98" s="17">
        <f>'[1]TCE - ANEXO III - Preencher'!L107</f>
        <v>198.92099056603701</v>
      </c>
      <c r="L98" s="17">
        <f>'[1]TCE - ANEXO III - Preencher'!M107</f>
        <v>2.19</v>
      </c>
      <c r="M98" s="17">
        <f t="shared" si="0"/>
        <v>196.73099056603701</v>
      </c>
      <c r="N98" s="17">
        <f>'[1]TCE - ANEXO III - Preencher'!O107</f>
        <v>1.77</v>
      </c>
      <c r="O98" s="17">
        <f>'[1]TCE - ANEXO III - Preencher'!P107</f>
        <v>0</v>
      </c>
      <c r="P98" s="17">
        <f t="shared" si="1"/>
        <v>1.77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394.990990566037</v>
      </c>
    </row>
    <row r="99" spans="1:28" ht="12.75" customHeight="1" x14ac:dyDescent="0.3">
      <c r="A99" s="10">
        <f>IFERROR(VLOOKUP(B99,'[1]DADOS (OCULTAR)'!$Q$3:$S$135,3,0),"")</f>
        <v>10739225002161</v>
      </c>
      <c r="B99" s="11" t="str">
        <f>'[1]TCE - ANEXO III - Preencher'!C108</f>
        <v>UPA OLINDA - C.G 001/2022</v>
      </c>
      <c r="C99" s="12"/>
      <c r="D99" s="13" t="str">
        <f>'[1]TCE - ANEXO III - Preencher'!E108</f>
        <v>HERALDO HENRIQUE DE ARRUDA JUNIO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2252-70</v>
      </c>
      <c r="G99" s="15">
        <f>IF('[1]TCE - ANEXO III - Preencher'!H108="","",'[1]TCE - ANEXO III - Preencher'!H108)</f>
        <v>45200</v>
      </c>
      <c r="H99" s="16">
        <f>'[1]TCE - ANEXO III - Preencher'!I108</f>
        <v>0</v>
      </c>
      <c r="I99" s="16">
        <f>'[1]TCE - ANEXO III - Preencher'!J108</f>
        <v>126.72</v>
      </c>
      <c r="J99" s="16">
        <f>'[1]TCE - ANEXO III - Preencher'!K108</f>
        <v>0</v>
      </c>
      <c r="K99" s="17">
        <f>'[1]TCE - ANEXO III - Preencher'!L108</f>
        <v>198.92099056603701</v>
      </c>
      <c r="L99" s="17">
        <f>'[1]TCE - ANEXO III - Preencher'!M108</f>
        <v>1.32</v>
      </c>
      <c r="M99" s="17">
        <f t="shared" si="0"/>
        <v>197.60099056603701</v>
      </c>
      <c r="N99" s="17">
        <f>'[1]TCE - ANEXO III - Preencher'!O108</f>
        <v>1.77</v>
      </c>
      <c r="O99" s="17">
        <f>'[1]TCE - ANEXO III - Preencher'!P108</f>
        <v>0</v>
      </c>
      <c r="P99" s="17">
        <f t="shared" si="1"/>
        <v>1.77</v>
      </c>
      <c r="Q99" s="17">
        <f>'[1]TCE - ANEXO III - Preencher'!R108</f>
        <v>172.45034482758621</v>
      </c>
      <c r="R99" s="17">
        <f>'[1]TCE - ANEXO III - Preencher'!S108</f>
        <v>79.2</v>
      </c>
      <c r="S99" s="17">
        <f t="shared" si="2"/>
        <v>93.250344827586204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419.34133539362324</v>
      </c>
    </row>
    <row r="100" spans="1:28" ht="12.75" customHeight="1" x14ac:dyDescent="0.3">
      <c r="A100" s="10">
        <f>IFERROR(VLOOKUP(B100,'[1]DADOS (OCULTAR)'!$Q$3:$S$135,3,0),"")</f>
        <v>10739225002161</v>
      </c>
      <c r="B100" s="11" t="str">
        <f>'[1]TCE - ANEXO III - Preencher'!C109</f>
        <v>UPA OLINDA - C.G 001/2022</v>
      </c>
      <c r="C100" s="12"/>
      <c r="D100" s="13" t="str">
        <f>'[1]TCE - ANEXO III - Preencher'!E109</f>
        <v>HEVERTON CESAR DA SILVA RAMOS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2235-05</v>
      </c>
      <c r="G100" s="15">
        <f>IF('[1]TCE - ANEXO III - Preencher'!H109="","",'[1]TCE - ANEXO III - Preencher'!H109)</f>
        <v>45200</v>
      </c>
      <c r="H100" s="16">
        <f>'[1]TCE - ANEXO III - Preencher'!I109</f>
        <v>0</v>
      </c>
      <c r="I100" s="16">
        <f>'[1]TCE - ANEXO III - Preencher'!J109</f>
        <v>421.12</v>
      </c>
      <c r="J100" s="16">
        <f>'[1]TCE - ANEXO III - Preencher'!K109</f>
        <v>0</v>
      </c>
      <c r="K100" s="17">
        <f>'[1]TCE - ANEXO III - Preencher'!L109</f>
        <v>198.92099056603701</v>
      </c>
      <c r="L100" s="17">
        <f>'[1]TCE - ANEXO III - Preencher'!M109</f>
        <v>5</v>
      </c>
      <c r="M100" s="17">
        <f t="shared" si="0"/>
        <v>193.92099056603701</v>
      </c>
      <c r="N100" s="17">
        <f>'[1]TCE - ANEXO III - Preencher'!O109</f>
        <v>2.5</v>
      </c>
      <c r="O100" s="17">
        <f>'[1]TCE - ANEXO III - Preencher'!P109</f>
        <v>0</v>
      </c>
      <c r="P100" s="17">
        <f t="shared" si="1"/>
        <v>2.5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617.54099056603695</v>
      </c>
    </row>
    <row r="101" spans="1:28" ht="12.75" customHeight="1" x14ac:dyDescent="0.3">
      <c r="A101" s="10">
        <f>IFERROR(VLOOKUP(B101,'[1]DADOS (OCULTAR)'!$Q$3:$S$135,3,0),"")</f>
        <v>10739225002161</v>
      </c>
      <c r="B101" s="11" t="str">
        <f>'[1]TCE - ANEXO III - Preencher'!C110</f>
        <v>UPA OLINDA - C.G 001/2022</v>
      </c>
      <c r="C101" s="12"/>
      <c r="D101" s="13" t="str">
        <f>'[1]TCE - ANEXO III - Preencher'!E110</f>
        <v>IDEILDO RIBEIRO TOZER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3222-05</v>
      </c>
      <c r="G101" s="15">
        <f>IF('[1]TCE - ANEXO III - Preencher'!H110="","",'[1]TCE - ANEXO III - Preencher'!H110)</f>
        <v>45200</v>
      </c>
      <c r="H101" s="16">
        <f>'[1]TCE - ANEXO III - Preencher'!I110</f>
        <v>0</v>
      </c>
      <c r="I101" s="16">
        <f>'[1]TCE - ANEXO III - Preencher'!J110</f>
        <v>140.94999999999999</v>
      </c>
      <c r="J101" s="16">
        <f>'[1]TCE - ANEXO III - Preencher'!K110</f>
        <v>0</v>
      </c>
      <c r="K101" s="17">
        <f>'[1]TCE - ANEXO III - Preencher'!L110</f>
        <v>198.92099056603701</v>
      </c>
      <c r="L101" s="17">
        <f>'[1]TCE - ANEXO III - Preencher'!M110</f>
        <v>1.33</v>
      </c>
      <c r="M101" s="17">
        <f t="shared" si="0"/>
        <v>197.59099056603699</v>
      </c>
      <c r="N101" s="17">
        <f>'[1]TCE - ANEXO III - Preencher'!O110</f>
        <v>1.77</v>
      </c>
      <c r="O101" s="17">
        <f>'[1]TCE - ANEXO III - Preencher'!P110</f>
        <v>0</v>
      </c>
      <c r="P101" s="17">
        <f t="shared" si="1"/>
        <v>1.77</v>
      </c>
      <c r="Q101" s="17">
        <f>'[1]TCE - ANEXO III - Preencher'!R110</f>
        <v>172.45034482758621</v>
      </c>
      <c r="R101" s="17">
        <f>'[1]TCE - ANEXO III - Preencher'!S110</f>
        <v>79.8</v>
      </c>
      <c r="S101" s="17">
        <f t="shared" si="2"/>
        <v>92.65034482758621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432.96133539362313</v>
      </c>
    </row>
    <row r="102" spans="1:28" ht="12.75" customHeight="1" x14ac:dyDescent="0.3">
      <c r="A102" s="10">
        <f>IFERROR(VLOOKUP(B102,'[1]DADOS (OCULTAR)'!$Q$3:$S$135,3,0),"")</f>
        <v>10739225002161</v>
      </c>
      <c r="B102" s="11" t="str">
        <f>'[1]TCE - ANEXO III - Preencher'!C111</f>
        <v>UPA OLINDA - C.G 001/2022</v>
      </c>
      <c r="C102" s="12"/>
      <c r="D102" s="13" t="str">
        <f>'[1]TCE - ANEXO III - Preencher'!E111</f>
        <v>IEDES CRUZ DOS SANTOS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3226-05</v>
      </c>
      <c r="G102" s="15">
        <f>IF('[1]TCE - ANEXO III - Preencher'!H111="","",'[1]TCE - ANEXO III - Preencher'!H111)</f>
        <v>45200</v>
      </c>
      <c r="H102" s="16">
        <f>'[1]TCE - ANEXO III - Preencher'!I111</f>
        <v>0</v>
      </c>
      <c r="I102" s="16">
        <f>'[1]TCE - ANEXO III - Preencher'!J111</f>
        <v>122.5</v>
      </c>
      <c r="J102" s="16">
        <f>'[1]TCE - ANEXO III - Preencher'!K111</f>
        <v>0</v>
      </c>
      <c r="K102" s="17">
        <f>'[1]TCE - ANEXO III - Preencher'!L111</f>
        <v>198.92099056603701</v>
      </c>
      <c r="L102" s="17">
        <f>'[1]TCE - ANEXO III - Preencher'!M111</f>
        <v>1.32</v>
      </c>
      <c r="M102" s="17">
        <f t="shared" si="0"/>
        <v>197.60099056603701</v>
      </c>
      <c r="N102" s="17">
        <f>'[1]TCE - ANEXO III - Preencher'!O111</f>
        <v>1.77</v>
      </c>
      <c r="O102" s="17">
        <f>'[1]TCE - ANEXO III - Preencher'!P111</f>
        <v>0</v>
      </c>
      <c r="P102" s="17">
        <f t="shared" si="1"/>
        <v>1.77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321.87099056603699</v>
      </c>
    </row>
    <row r="103" spans="1:28" ht="12.75" customHeight="1" x14ac:dyDescent="0.3">
      <c r="A103" s="10">
        <f>IFERROR(VLOOKUP(B103,'[1]DADOS (OCULTAR)'!$Q$3:$S$135,3,0),"")</f>
        <v>10739225002161</v>
      </c>
      <c r="B103" s="11" t="str">
        <f>'[1]TCE - ANEXO III - Preencher'!C112</f>
        <v>UPA OLINDA - C.G 001/2022</v>
      </c>
      <c r="C103" s="12"/>
      <c r="D103" s="13" t="str">
        <f>'[1]TCE - ANEXO III - Preencher'!E112</f>
        <v>ISABELA DE PÁDUA BARBOSA</v>
      </c>
      <c r="E103" s="11" t="str">
        <f>IF('[1]TCE - ANEXO III - Preencher'!F112="4 - Assistência Odontológica","2 - Outros Profissionais da Saúde",'[1]TCE - ANEXO III - Preencher'!F112)</f>
        <v>1 - Médico</v>
      </c>
      <c r="F103" s="14" t="str">
        <f>'[1]TCE - ANEXO III - Preencher'!G112</f>
        <v>2251-24</v>
      </c>
      <c r="G103" s="15">
        <f>IF('[1]TCE - ANEXO III - Preencher'!H112="","",'[1]TCE - ANEXO III - Preencher'!H112)</f>
        <v>45200</v>
      </c>
      <c r="H103" s="16">
        <f>'[1]TCE - ANEXO III - Preencher'!I112</f>
        <v>0</v>
      </c>
      <c r="I103" s="16">
        <f>'[1]TCE - ANEXO III - Preencher'!J112</f>
        <v>1023.44</v>
      </c>
      <c r="J103" s="16">
        <f>'[1]TCE - ANEXO III - Preencher'!K112</f>
        <v>0</v>
      </c>
      <c r="K103" s="17">
        <f>'[1]TCE - ANEXO III - Preencher'!L112</f>
        <v>198.92099056603701</v>
      </c>
      <c r="L103" s="17">
        <f>'[1]TCE - ANEXO III - Preencher'!M112</f>
        <v>12</v>
      </c>
      <c r="M103" s="17">
        <f t="shared" si="0"/>
        <v>186.92099056603701</v>
      </c>
      <c r="N103" s="17">
        <f>'[1]TCE - ANEXO III - Preencher'!O112</f>
        <v>16.47</v>
      </c>
      <c r="O103" s="17">
        <f>'[1]TCE - ANEXO III - Preencher'!P112</f>
        <v>0</v>
      </c>
      <c r="P103" s="17">
        <f t="shared" si="1"/>
        <v>16.47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1226.8309905660371</v>
      </c>
    </row>
    <row r="104" spans="1:28" ht="12.75" customHeight="1" x14ac:dyDescent="0.3">
      <c r="A104" s="10">
        <f>IFERROR(VLOOKUP(B104,'[1]DADOS (OCULTAR)'!$Q$3:$S$135,3,0),"")</f>
        <v>10739225002161</v>
      </c>
      <c r="B104" s="11" t="str">
        <f>'[1]TCE - ANEXO III - Preencher'!C113</f>
        <v>UPA OLINDA - C.G 001/2022</v>
      </c>
      <c r="C104" s="12"/>
      <c r="D104" s="13" t="str">
        <f>'[1]TCE - ANEXO III - Preencher'!E113</f>
        <v>IVISON MEIRELES MONTEIRO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 t="str">
        <f>'[1]TCE - ANEXO III - Preencher'!G113</f>
        <v>5143-10</v>
      </c>
      <c r="G104" s="15">
        <f>IF('[1]TCE - ANEXO III - Preencher'!H113="","",'[1]TCE - ANEXO III - Preencher'!H113)</f>
        <v>45200</v>
      </c>
      <c r="H104" s="16">
        <f>'[1]TCE - ANEXO III - Preencher'!I113</f>
        <v>0</v>
      </c>
      <c r="I104" s="16">
        <f>'[1]TCE - ANEXO III - Preencher'!J113</f>
        <v>126.73</v>
      </c>
      <c r="J104" s="16">
        <f>'[1]TCE - ANEXO III - Preencher'!K113</f>
        <v>0</v>
      </c>
      <c r="K104" s="17">
        <f>'[1]TCE - ANEXO III - Preencher'!L113</f>
        <v>198.92099056603701</v>
      </c>
      <c r="L104" s="17">
        <f>'[1]TCE - ANEXO III - Preencher'!M113</f>
        <v>1.32</v>
      </c>
      <c r="M104" s="17">
        <f t="shared" si="0"/>
        <v>197.60099056603701</v>
      </c>
      <c r="N104" s="17">
        <f>'[1]TCE - ANEXO III - Preencher'!O113</f>
        <v>1.77</v>
      </c>
      <c r="O104" s="17">
        <f>'[1]TCE - ANEXO III - Preencher'!P113</f>
        <v>0</v>
      </c>
      <c r="P104" s="17">
        <f t="shared" si="1"/>
        <v>1.77</v>
      </c>
      <c r="Q104" s="17">
        <f>'[1]TCE - ANEXO III - Preencher'!R113</f>
        <v>127.45034482758621</v>
      </c>
      <c r="R104" s="17">
        <f>'[1]TCE - ANEXO III - Preencher'!S113</f>
        <v>79.2</v>
      </c>
      <c r="S104" s="17">
        <f t="shared" si="2"/>
        <v>48.250344827586204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374.35133539362323</v>
      </c>
    </row>
    <row r="105" spans="1:28" ht="12.75" customHeight="1" x14ac:dyDescent="0.3">
      <c r="A105" s="10">
        <f>IFERROR(VLOOKUP(B105,'[1]DADOS (OCULTAR)'!$Q$3:$S$135,3,0),"")</f>
        <v>10739225002161</v>
      </c>
      <c r="B105" s="11" t="str">
        <f>'[1]TCE - ANEXO III - Preencher'!C114</f>
        <v>UPA OLINDA - C.G 001/2022</v>
      </c>
      <c r="C105" s="12"/>
      <c r="D105" s="13" t="str">
        <f>'[1]TCE - ANEXO III - Preencher'!E114</f>
        <v>IZABEL MARIA DA SILVA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 t="str">
        <f>'[1]TCE - ANEXO III - Preencher'!G114</f>
        <v>2235-05</v>
      </c>
      <c r="G105" s="15">
        <f>IF('[1]TCE - ANEXO III - Preencher'!H114="","",'[1]TCE - ANEXO III - Preencher'!H114)</f>
        <v>45200</v>
      </c>
      <c r="H105" s="16">
        <f>'[1]TCE - ANEXO III - Preencher'!I114</f>
        <v>0</v>
      </c>
      <c r="I105" s="16">
        <f>'[1]TCE - ANEXO III - Preencher'!J114</f>
        <v>193.74</v>
      </c>
      <c r="J105" s="16">
        <f>'[1]TCE - ANEXO III - Preencher'!K114</f>
        <v>0</v>
      </c>
      <c r="K105" s="17">
        <f>'[1]TCE - ANEXO III - Preencher'!L114</f>
        <v>198.92099056603701</v>
      </c>
      <c r="L105" s="17">
        <f>'[1]TCE - ANEXO III - Preencher'!M114</f>
        <v>1.86</v>
      </c>
      <c r="M105" s="17">
        <f t="shared" si="0"/>
        <v>197.06099056603699</v>
      </c>
      <c r="N105" s="17">
        <f>'[1]TCE - ANEXO III - Preencher'!O114</f>
        <v>2.5</v>
      </c>
      <c r="O105" s="17">
        <f>'[1]TCE - ANEXO III - Preencher'!P114</f>
        <v>0</v>
      </c>
      <c r="P105" s="17">
        <f t="shared" si="1"/>
        <v>2.5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393.300990566037</v>
      </c>
    </row>
    <row r="106" spans="1:28" ht="12.75" customHeight="1" x14ac:dyDescent="0.3">
      <c r="A106" s="10">
        <f>IFERROR(VLOOKUP(B106,'[1]DADOS (OCULTAR)'!$Q$3:$S$135,3,0),"")</f>
        <v>10739225002161</v>
      </c>
      <c r="B106" s="11" t="str">
        <f>'[1]TCE - ANEXO III - Preencher'!C115</f>
        <v>UPA OLINDA - C.G 001/2022</v>
      </c>
      <c r="C106" s="12"/>
      <c r="D106" s="13" t="str">
        <f>'[1]TCE - ANEXO III - Preencher'!E115</f>
        <v>IZABELA DO SOCORRO SIQUEIRA NUNES</v>
      </c>
      <c r="E106" s="11" t="str">
        <f>IF('[1]TCE - ANEXO III - Preencher'!F115="4 - Assistência Odontológica","2 - Outros Profissionais da Saúde",'[1]TCE - ANEXO III - Preencher'!F115)</f>
        <v>1 - Médico</v>
      </c>
      <c r="F106" s="14" t="str">
        <f>'[1]TCE - ANEXO III - Preencher'!G115</f>
        <v>2251-25</v>
      </c>
      <c r="G106" s="15">
        <f>IF('[1]TCE - ANEXO III - Preencher'!H115="","",'[1]TCE - ANEXO III - Preencher'!H115)</f>
        <v>45200</v>
      </c>
      <c r="H106" s="16">
        <f>'[1]TCE - ANEXO III - Preencher'!I115</f>
        <v>0</v>
      </c>
      <c r="I106" s="16">
        <f>'[1]TCE - ANEXO III - Preencher'!J115</f>
        <v>1023.45</v>
      </c>
      <c r="J106" s="16">
        <f>'[1]TCE - ANEXO III - Preencher'!K115</f>
        <v>0</v>
      </c>
      <c r="K106" s="17">
        <f>'[1]TCE - ANEXO III - Preencher'!L115</f>
        <v>198.92099056603701</v>
      </c>
      <c r="L106" s="17">
        <f>'[1]TCE - ANEXO III - Preencher'!M115</f>
        <v>12</v>
      </c>
      <c r="M106" s="17">
        <f t="shared" si="0"/>
        <v>186.92099056603701</v>
      </c>
      <c r="N106" s="17">
        <f>'[1]TCE - ANEXO III - Preencher'!O115</f>
        <v>16.47</v>
      </c>
      <c r="O106" s="17">
        <f>'[1]TCE - ANEXO III - Preencher'!P115</f>
        <v>0</v>
      </c>
      <c r="P106" s="17">
        <f t="shared" si="1"/>
        <v>16.47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1226.8409905660371</v>
      </c>
    </row>
    <row r="107" spans="1:28" ht="12.75" customHeight="1" x14ac:dyDescent="0.3">
      <c r="A107" s="10">
        <f>IFERROR(VLOOKUP(B107,'[1]DADOS (OCULTAR)'!$Q$3:$S$135,3,0),"")</f>
        <v>10739225002161</v>
      </c>
      <c r="B107" s="11" t="str">
        <f>'[1]TCE - ANEXO III - Preencher'!C116</f>
        <v>UPA OLINDA - C.G 001/2022</v>
      </c>
      <c r="C107" s="12"/>
      <c r="D107" s="13" t="str">
        <f>'[1]TCE - ANEXO III - Preencher'!E116</f>
        <v>JACKELINE DA SILVA LIMA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3222-05</v>
      </c>
      <c r="G107" s="15">
        <f>IF('[1]TCE - ANEXO III - Preencher'!H116="","",'[1]TCE - ANEXO III - Preencher'!H116)</f>
        <v>45200</v>
      </c>
      <c r="H107" s="16">
        <f>'[1]TCE - ANEXO III - Preencher'!I116</f>
        <v>0</v>
      </c>
      <c r="I107" s="16">
        <f>'[1]TCE - ANEXO III - Preencher'!J116</f>
        <v>161.31</v>
      </c>
      <c r="J107" s="16">
        <f>'[1]TCE - ANEXO III - Preencher'!K116</f>
        <v>0</v>
      </c>
      <c r="K107" s="17">
        <f>'[1]TCE - ANEXO III - Preencher'!L116</f>
        <v>198.92099056603701</v>
      </c>
      <c r="L107" s="17">
        <f>'[1]TCE - ANEXO III - Preencher'!M116</f>
        <v>1.33</v>
      </c>
      <c r="M107" s="17">
        <f t="shared" si="0"/>
        <v>197.59099056603699</v>
      </c>
      <c r="N107" s="17">
        <f>'[1]TCE - ANEXO III - Preencher'!O116</f>
        <v>1.77</v>
      </c>
      <c r="O107" s="17">
        <f>'[1]TCE - ANEXO III - Preencher'!P116</f>
        <v>0</v>
      </c>
      <c r="P107" s="17">
        <f t="shared" si="1"/>
        <v>1.77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360.67099056603695</v>
      </c>
    </row>
    <row r="108" spans="1:28" ht="12.75" customHeight="1" x14ac:dyDescent="0.3">
      <c r="A108" s="10">
        <f>IFERROR(VLOOKUP(B108,'[1]DADOS (OCULTAR)'!$Q$3:$S$135,3,0),"")</f>
        <v>10739225002161</v>
      </c>
      <c r="B108" s="11" t="str">
        <f>'[1]TCE - ANEXO III - Preencher'!C117</f>
        <v>UPA OLINDA - C.G 001/2022</v>
      </c>
      <c r="C108" s="12"/>
      <c r="D108" s="13" t="str">
        <f>'[1]TCE - ANEXO III - Preencher'!E117</f>
        <v>JAILMA DOS SANTOS SOUZA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3222-05</v>
      </c>
      <c r="G108" s="15">
        <f>IF('[1]TCE - ANEXO III - Preencher'!H117="","",'[1]TCE - ANEXO III - Preencher'!H117)</f>
        <v>45200</v>
      </c>
      <c r="H108" s="16">
        <f>'[1]TCE - ANEXO III - Preencher'!I117</f>
        <v>0</v>
      </c>
      <c r="I108" s="16">
        <f>'[1]TCE - ANEXO III - Preencher'!J117</f>
        <v>141.91999999999999</v>
      </c>
      <c r="J108" s="16">
        <f>'[1]TCE - ANEXO III - Preencher'!K117</f>
        <v>0</v>
      </c>
      <c r="K108" s="17">
        <f>'[1]TCE - ANEXO III - Preencher'!L117</f>
        <v>198.92099056603701</v>
      </c>
      <c r="L108" s="17">
        <f>'[1]TCE - ANEXO III - Preencher'!M117</f>
        <v>1.33</v>
      </c>
      <c r="M108" s="17">
        <f t="shared" si="0"/>
        <v>197.59099056603699</v>
      </c>
      <c r="N108" s="17">
        <f>'[1]TCE - ANEXO III - Preencher'!O117</f>
        <v>1.77</v>
      </c>
      <c r="O108" s="17">
        <f>'[1]TCE - ANEXO III - Preencher'!P117</f>
        <v>0</v>
      </c>
      <c r="P108" s="17">
        <f t="shared" si="1"/>
        <v>1.77</v>
      </c>
      <c r="Q108" s="17">
        <f>'[1]TCE - ANEXO III - Preencher'!R117</f>
        <v>135.6503448275862</v>
      </c>
      <c r="R108" s="17">
        <f>'[1]TCE - ANEXO III - Preencher'!S117</f>
        <v>79.8</v>
      </c>
      <c r="S108" s="17">
        <f t="shared" si="2"/>
        <v>55.850344827586198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397.13133539362315</v>
      </c>
    </row>
    <row r="109" spans="1:28" ht="12.75" customHeight="1" x14ac:dyDescent="0.3">
      <c r="A109" s="10">
        <f>IFERROR(VLOOKUP(B109,'[1]DADOS (OCULTAR)'!$Q$3:$S$135,3,0),"")</f>
        <v>10739225002161</v>
      </c>
      <c r="B109" s="11" t="str">
        <f>'[1]TCE - ANEXO III - Preencher'!C118</f>
        <v>UPA OLINDA - C.G 001/2022</v>
      </c>
      <c r="C109" s="12"/>
      <c r="D109" s="13" t="str">
        <f>'[1]TCE - ANEXO III - Preencher'!E118</f>
        <v>JAILSON HENRIQUE DA SILVA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9" t="str">
        <f>'[1]TCE - ANEXO III - Preencher'!G118</f>
        <v>7823-20</v>
      </c>
      <c r="G109" s="15">
        <f>IF('[1]TCE - ANEXO III - Preencher'!H118="","",'[1]TCE - ANEXO III - Preencher'!H118)</f>
        <v>45200</v>
      </c>
      <c r="H109" s="16">
        <f>'[1]TCE - ANEXO III - Preencher'!I118</f>
        <v>0</v>
      </c>
      <c r="I109" s="16">
        <f>'[1]TCE - ANEXO III - Preencher'!J118</f>
        <v>180.16</v>
      </c>
      <c r="J109" s="16">
        <f>'[1]TCE - ANEXO III - Preencher'!K118</f>
        <v>0</v>
      </c>
      <c r="K109" s="17">
        <f>'[1]TCE - ANEXO III - Preencher'!L118</f>
        <v>198.92099056603701</v>
      </c>
      <c r="L109" s="17">
        <f>'[1]TCE - ANEXO III - Preencher'!M118</f>
        <v>1.74</v>
      </c>
      <c r="M109" s="17">
        <f t="shared" si="0"/>
        <v>197.180990566037</v>
      </c>
      <c r="N109" s="17">
        <f>'[1]TCE - ANEXO III - Preencher'!O118</f>
        <v>1.77</v>
      </c>
      <c r="O109" s="17">
        <f>'[1]TCE - ANEXO III - Preencher'!P118</f>
        <v>0</v>
      </c>
      <c r="P109" s="17">
        <f t="shared" si="1"/>
        <v>1.77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379.110990566037</v>
      </c>
    </row>
    <row r="110" spans="1:28" ht="12.75" customHeight="1" x14ac:dyDescent="0.3">
      <c r="A110" s="10">
        <f>IFERROR(VLOOKUP(B110,'[1]DADOS (OCULTAR)'!$Q$3:$S$135,3,0),"")</f>
        <v>10739225002161</v>
      </c>
      <c r="B110" s="11" t="str">
        <f>'[1]TCE - ANEXO III - Preencher'!C119</f>
        <v>UPA OLINDA - C.G 001/2022</v>
      </c>
      <c r="C110" s="12"/>
      <c r="D110" s="13" t="str">
        <f>'[1]TCE - ANEXO III - Preencher'!E119</f>
        <v>JAIRO GOMES DE MELO</v>
      </c>
      <c r="E110" s="11" t="str">
        <f>IF('[1]TCE - ANEXO III - Preencher'!F119="4 - Assistência Odontológica","2 - Outros Profissionais da Saúde",'[1]TCE - ANEXO III - Preencher'!F119)</f>
        <v>2 - Outros Profissionais da Saúde</v>
      </c>
      <c r="F110" s="19" t="str">
        <f>'[1]TCE - ANEXO III - Preencher'!G119</f>
        <v>3226-05</v>
      </c>
      <c r="G110" s="15">
        <f>IF('[1]TCE - ANEXO III - Preencher'!H119="","",'[1]TCE - ANEXO III - Preencher'!H119)</f>
        <v>45200</v>
      </c>
      <c r="H110" s="16">
        <f>'[1]TCE - ANEXO III - Preencher'!I119</f>
        <v>0</v>
      </c>
      <c r="I110" s="16">
        <f>'[1]TCE - ANEXO III - Preencher'!J119</f>
        <v>141.96</v>
      </c>
      <c r="J110" s="16">
        <f>'[1]TCE - ANEXO III - Preencher'!K119</f>
        <v>0</v>
      </c>
      <c r="K110" s="17">
        <f>'[1]TCE - ANEXO III - Preencher'!L119</f>
        <v>198.92099056603701</v>
      </c>
      <c r="L110" s="17">
        <f>'[1]TCE - ANEXO III - Preencher'!M119</f>
        <v>1.32</v>
      </c>
      <c r="M110" s="17">
        <f t="shared" si="0"/>
        <v>197.60099056603701</v>
      </c>
      <c r="N110" s="17">
        <f>'[1]TCE - ANEXO III - Preencher'!O119</f>
        <v>1.77</v>
      </c>
      <c r="O110" s="17">
        <f>'[1]TCE - ANEXO III - Preencher'!P119</f>
        <v>0</v>
      </c>
      <c r="P110" s="17">
        <f t="shared" si="1"/>
        <v>1.77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341.33099056603703</v>
      </c>
    </row>
    <row r="111" spans="1:28" ht="12.75" customHeight="1" x14ac:dyDescent="0.3">
      <c r="A111" s="10">
        <f>IFERROR(VLOOKUP(B111,'[1]DADOS (OCULTAR)'!$Q$3:$S$135,3,0),"")</f>
        <v>10739225002161</v>
      </c>
      <c r="B111" s="11" t="str">
        <f>'[1]TCE - ANEXO III - Preencher'!C120</f>
        <v>UPA OLINDA - C.G 001/2022</v>
      </c>
      <c r="C111" s="12"/>
      <c r="D111" s="13" t="str">
        <f>'[1]TCE - ANEXO III - Preencher'!E120</f>
        <v>JAKIANAIARA FERNANDES GOMES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2235-05</v>
      </c>
      <c r="G111" s="15">
        <f>IF('[1]TCE - ANEXO III - Preencher'!H120="","",'[1]TCE - ANEXO III - Preencher'!H120)</f>
        <v>45200</v>
      </c>
      <c r="H111" s="16">
        <f>'[1]TCE - ANEXO III - Preencher'!I120</f>
        <v>0</v>
      </c>
      <c r="I111" s="16">
        <f>'[1]TCE - ANEXO III - Preencher'!J120</f>
        <v>183.94</v>
      </c>
      <c r="J111" s="16">
        <f>'[1]TCE - ANEXO III - Preencher'!K120</f>
        <v>0</v>
      </c>
      <c r="K111" s="17">
        <f>'[1]TCE - ANEXO III - Preencher'!L120</f>
        <v>198.92099056603701</v>
      </c>
      <c r="L111" s="17">
        <f>'[1]TCE - ANEXO III - Preencher'!M120</f>
        <v>2.04</v>
      </c>
      <c r="M111" s="17">
        <f t="shared" si="0"/>
        <v>196.88099056603701</v>
      </c>
      <c r="N111" s="17">
        <f>'[1]TCE - ANEXO III - Preencher'!O120</f>
        <v>2.5</v>
      </c>
      <c r="O111" s="17">
        <f>'[1]TCE - ANEXO III - Preencher'!P120</f>
        <v>0</v>
      </c>
      <c r="P111" s="17">
        <f t="shared" si="1"/>
        <v>2.5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383.32099056603704</v>
      </c>
    </row>
    <row r="112" spans="1:28" ht="12.75" customHeight="1" x14ac:dyDescent="0.3">
      <c r="A112" s="10">
        <f>IFERROR(VLOOKUP(B112,'[1]DADOS (OCULTAR)'!$Q$3:$S$135,3,0),"")</f>
        <v>10739225002161</v>
      </c>
      <c r="B112" s="11" t="str">
        <f>'[1]TCE - ANEXO III - Preencher'!C121</f>
        <v>UPA OLINDA - C.G 001/2022</v>
      </c>
      <c r="C112" s="12"/>
      <c r="D112" s="13" t="str">
        <f>'[1]TCE - ANEXO III - Preencher'!E121</f>
        <v>JAKIELE BEM GOMES</v>
      </c>
      <c r="E112" s="11" t="str">
        <f>IF('[1]TCE - ANEXO III - Preencher'!F121="4 - Assistência Odontológica","2 - Outros Profissionais da Saúde",'[1]TCE - ANEXO III - Preencher'!F121)</f>
        <v>1 - Médico</v>
      </c>
      <c r="F112" s="14" t="str">
        <f>'[1]TCE - ANEXO III - Preencher'!G121</f>
        <v>2251-24</v>
      </c>
      <c r="G112" s="15">
        <f>IF('[1]TCE - ANEXO III - Preencher'!H121="","",'[1]TCE - ANEXO III - Preencher'!H121)</f>
        <v>45200</v>
      </c>
      <c r="H112" s="16">
        <f>'[1]TCE - ANEXO III - Preencher'!I121</f>
        <v>0</v>
      </c>
      <c r="I112" s="16">
        <f>'[1]TCE - ANEXO III - Preencher'!J121</f>
        <v>383.45</v>
      </c>
      <c r="J112" s="16">
        <f>'[1]TCE - ANEXO III - Preencher'!K121</f>
        <v>0</v>
      </c>
      <c r="K112" s="17">
        <f>'[1]TCE - ANEXO III - Preencher'!L121</f>
        <v>198.92099056603701</v>
      </c>
      <c r="L112" s="17">
        <f>'[1]TCE - ANEXO III - Preencher'!M121</f>
        <v>4</v>
      </c>
      <c r="M112" s="17">
        <f t="shared" si="0"/>
        <v>194.92099056603701</v>
      </c>
      <c r="N112" s="17">
        <f>'[1]TCE - ANEXO III - Preencher'!O121</f>
        <v>16.47</v>
      </c>
      <c r="O112" s="17">
        <f>'[1]TCE - ANEXO III - Preencher'!P121</f>
        <v>0</v>
      </c>
      <c r="P112" s="17">
        <f t="shared" si="1"/>
        <v>16.47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594.84099056603702</v>
      </c>
    </row>
    <row r="113" spans="1:28" ht="12.75" customHeight="1" x14ac:dyDescent="0.3">
      <c r="A113" s="10">
        <f>IFERROR(VLOOKUP(B113,'[1]DADOS (OCULTAR)'!$Q$3:$S$135,3,0),"")</f>
        <v>10739225002161</v>
      </c>
      <c r="B113" s="11" t="str">
        <f>'[1]TCE - ANEXO III - Preencher'!C122</f>
        <v>UPA OLINDA - C.G 001/2022</v>
      </c>
      <c r="C113" s="12"/>
      <c r="D113" s="13" t="str">
        <f>'[1]TCE - ANEXO III - Preencher'!E122</f>
        <v>JANAINA BARBOSA DE FRAGA E SILVA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3222-05</v>
      </c>
      <c r="G113" s="15">
        <f>IF('[1]TCE - ANEXO III - Preencher'!H122="","",'[1]TCE - ANEXO III - Preencher'!H122)</f>
        <v>45200</v>
      </c>
      <c r="H113" s="16">
        <f>'[1]TCE - ANEXO III - Preencher'!I122</f>
        <v>0</v>
      </c>
      <c r="I113" s="16">
        <f>'[1]TCE - ANEXO III - Preencher'!J122</f>
        <v>127.53</v>
      </c>
      <c r="J113" s="16">
        <f>'[1]TCE - ANEXO III - Preencher'!K122</f>
        <v>0</v>
      </c>
      <c r="K113" s="17">
        <f>'[1]TCE - ANEXO III - Preencher'!L122</f>
        <v>198.92099056603701</v>
      </c>
      <c r="L113" s="17">
        <f>'[1]TCE - ANEXO III - Preencher'!M122</f>
        <v>1.33</v>
      </c>
      <c r="M113" s="17">
        <f t="shared" si="0"/>
        <v>197.59099056603699</v>
      </c>
      <c r="N113" s="17">
        <f>'[1]TCE - ANEXO III - Preencher'!O122</f>
        <v>1.77</v>
      </c>
      <c r="O113" s="17">
        <f>'[1]TCE - ANEXO III - Preencher'!P122</f>
        <v>0</v>
      </c>
      <c r="P113" s="17">
        <f t="shared" si="1"/>
        <v>1.77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326.89099056603698</v>
      </c>
    </row>
    <row r="114" spans="1:28" ht="12.75" customHeight="1" x14ac:dyDescent="0.3">
      <c r="A114" s="10">
        <f>IFERROR(VLOOKUP(B114,'[1]DADOS (OCULTAR)'!$Q$3:$S$135,3,0),"")</f>
        <v>10739225002161</v>
      </c>
      <c r="B114" s="11" t="str">
        <f>'[1]TCE - ANEXO III - Preencher'!C123</f>
        <v>UPA OLINDA - C.G 001/2022</v>
      </c>
      <c r="C114" s="12"/>
      <c r="D114" s="13" t="str">
        <f>'[1]TCE - ANEXO III - Preencher'!E123</f>
        <v>JEREMIAS DE SOUZA SIMPLICIO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3251-05</v>
      </c>
      <c r="G114" s="15">
        <f>IF('[1]TCE - ANEXO III - Preencher'!H123="","",'[1]TCE - ANEXO III - Preencher'!H123)</f>
        <v>45200</v>
      </c>
      <c r="H114" s="16">
        <f>'[1]TCE - ANEXO III - Preencher'!I123</f>
        <v>0</v>
      </c>
      <c r="I114" s="16">
        <f>'[1]TCE - ANEXO III - Preencher'!J123</f>
        <v>239.8</v>
      </c>
      <c r="J114" s="16">
        <f>'[1]TCE - ANEXO III - Preencher'!K123</f>
        <v>0</v>
      </c>
      <c r="K114" s="17">
        <f>'[1]TCE - ANEXO III - Preencher'!L123</f>
        <v>198.92099056603701</v>
      </c>
      <c r="L114" s="17">
        <f>'[1]TCE - ANEXO III - Preencher'!M123</f>
        <v>1.32</v>
      </c>
      <c r="M114" s="17">
        <f t="shared" si="0"/>
        <v>197.60099056603701</v>
      </c>
      <c r="N114" s="17">
        <f>'[1]TCE - ANEXO III - Preencher'!O123</f>
        <v>1.77</v>
      </c>
      <c r="O114" s="17">
        <f>'[1]TCE - ANEXO III - Preencher'!P123</f>
        <v>0</v>
      </c>
      <c r="P114" s="17">
        <f t="shared" si="1"/>
        <v>1.77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439.17099056603701</v>
      </c>
    </row>
    <row r="115" spans="1:28" ht="12.75" customHeight="1" x14ac:dyDescent="0.3">
      <c r="A115" s="10">
        <f>IFERROR(VLOOKUP(B115,'[1]DADOS (OCULTAR)'!$Q$3:$S$135,3,0),"")</f>
        <v>10739225002161</v>
      </c>
      <c r="B115" s="11" t="str">
        <f>'[1]TCE - ANEXO III - Preencher'!C124</f>
        <v>UPA OLINDA - C.G 001/2022</v>
      </c>
      <c r="C115" s="12"/>
      <c r="D115" s="13" t="str">
        <f>'[1]TCE - ANEXO III - Preencher'!E124</f>
        <v>JESSIKA LIMA DE SOUZA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3222-05</v>
      </c>
      <c r="G115" s="15">
        <f>IF('[1]TCE - ANEXO III - Preencher'!H124="","",'[1]TCE - ANEXO III - Preencher'!H124)</f>
        <v>45200</v>
      </c>
      <c r="H115" s="16">
        <f>'[1]TCE - ANEXO III - Preencher'!I124</f>
        <v>0</v>
      </c>
      <c r="I115" s="16">
        <f>'[1]TCE - ANEXO III - Preencher'!J124</f>
        <v>133.16</v>
      </c>
      <c r="J115" s="16">
        <f>'[1]TCE - ANEXO III - Preencher'!K124</f>
        <v>0</v>
      </c>
      <c r="K115" s="17">
        <f>'[1]TCE - ANEXO III - Preencher'!L124</f>
        <v>198.92099056603701</v>
      </c>
      <c r="L115" s="17">
        <f>'[1]TCE - ANEXO III - Preencher'!M124</f>
        <v>1.33</v>
      </c>
      <c r="M115" s="17">
        <f t="shared" si="0"/>
        <v>197.59099056603699</v>
      </c>
      <c r="N115" s="17">
        <f>'[1]TCE - ANEXO III - Preencher'!O124</f>
        <v>1.77</v>
      </c>
      <c r="O115" s="17">
        <f>'[1]TCE - ANEXO III - Preencher'!P124</f>
        <v>0</v>
      </c>
      <c r="P115" s="17">
        <f t="shared" si="1"/>
        <v>1.77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59.82</v>
      </c>
      <c r="U115" s="17">
        <f>'[1]TCE - ANEXO III - Preencher'!V124</f>
        <v>0</v>
      </c>
      <c r="V115" s="17">
        <f t="shared" si="3"/>
        <v>59.82</v>
      </c>
      <c r="W115" s="18" t="str">
        <f>IF('[1]TCE - ANEXO III - Preencher'!X124="","",'[1]TCE - ANEXO III - Preencher'!X124)</f>
        <v>SALARIO FAMILIA</v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392.34099056603696</v>
      </c>
    </row>
    <row r="116" spans="1:28" ht="12.75" customHeight="1" x14ac:dyDescent="0.3">
      <c r="A116" s="10">
        <f>IFERROR(VLOOKUP(B116,'[1]DADOS (OCULTAR)'!$Q$3:$S$135,3,0),"")</f>
        <v>10739225002161</v>
      </c>
      <c r="B116" s="11" t="str">
        <f>'[1]TCE - ANEXO III - Preencher'!C125</f>
        <v>UPA OLINDA - C.G 001/2022</v>
      </c>
      <c r="C116" s="12"/>
      <c r="D116" s="13" t="str">
        <f>'[1]TCE - ANEXO III - Preencher'!E125</f>
        <v>JOABE GOMES DO NASCIMENTO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 t="str">
        <f>'[1]TCE - ANEXO III - Preencher'!G125</f>
        <v>5174-10</v>
      </c>
      <c r="G116" s="15">
        <f>IF('[1]TCE - ANEXO III - Preencher'!H125="","",'[1]TCE - ANEXO III - Preencher'!H125)</f>
        <v>45200</v>
      </c>
      <c r="H116" s="16">
        <f>'[1]TCE - ANEXO III - Preencher'!I125</f>
        <v>0</v>
      </c>
      <c r="I116" s="16">
        <f>'[1]TCE - ANEXO III - Preencher'!J125</f>
        <v>152.18</v>
      </c>
      <c r="J116" s="16">
        <f>'[1]TCE - ANEXO III - Preencher'!K125</f>
        <v>0</v>
      </c>
      <c r="K116" s="17">
        <f>'[1]TCE - ANEXO III - Preencher'!L125</f>
        <v>198.92099056603701</v>
      </c>
      <c r="L116" s="17">
        <f>'[1]TCE - ANEXO III - Preencher'!M125</f>
        <v>1.32</v>
      </c>
      <c r="M116" s="17">
        <f t="shared" si="0"/>
        <v>197.60099056603701</v>
      </c>
      <c r="N116" s="17">
        <f>'[1]TCE - ANEXO III - Preencher'!O125</f>
        <v>1.77</v>
      </c>
      <c r="O116" s="17">
        <f>'[1]TCE - ANEXO III - Preencher'!P125</f>
        <v>0</v>
      </c>
      <c r="P116" s="17">
        <f t="shared" si="1"/>
        <v>1.77</v>
      </c>
      <c r="Q116" s="17">
        <f>'[1]TCE - ANEXO III - Preencher'!R125</f>
        <v>135.6503448275862</v>
      </c>
      <c r="R116" s="17">
        <f>'[1]TCE - ANEXO III - Preencher'!S125</f>
        <v>79.2</v>
      </c>
      <c r="S116" s="17">
        <f t="shared" si="2"/>
        <v>56.450344827586193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408.00133539362321</v>
      </c>
    </row>
    <row r="117" spans="1:28" ht="12.75" customHeight="1" x14ac:dyDescent="0.3">
      <c r="A117" s="10">
        <f>IFERROR(VLOOKUP(B117,'[1]DADOS (OCULTAR)'!$Q$3:$S$135,3,0),"")</f>
        <v>10739225002161</v>
      </c>
      <c r="B117" s="11" t="str">
        <f>'[1]TCE - ANEXO III - Preencher'!C126</f>
        <v>UPA OLINDA - C.G 001/2022</v>
      </c>
      <c r="C117" s="12"/>
      <c r="D117" s="13" t="str">
        <f>'[1]TCE - ANEXO III - Preencher'!E126</f>
        <v>JOANA DALVA DE SOUSA</v>
      </c>
      <c r="E117" s="11" t="str">
        <f>IF('[1]TCE - ANEXO III - Preencher'!F126="4 - Assistência Odontológica","2 - Outros Profissionais da Saúde",'[1]TCE - ANEXO III - Preencher'!F126)</f>
        <v>3 - Administrativo</v>
      </c>
      <c r="F117" s="14" t="str">
        <f>'[1]TCE - ANEXO III - Preencher'!G126</f>
        <v>1422-10</v>
      </c>
      <c r="G117" s="15">
        <f>IF('[1]TCE - ANEXO III - Preencher'!H126="","",'[1]TCE - ANEXO III - Preencher'!H126)</f>
        <v>45200</v>
      </c>
      <c r="H117" s="16">
        <f>'[1]TCE - ANEXO III - Preencher'!I126</f>
        <v>0</v>
      </c>
      <c r="I117" s="16">
        <f>'[1]TCE - ANEXO III - Preencher'!J126</f>
        <v>344.9</v>
      </c>
      <c r="J117" s="16">
        <f>'[1]TCE - ANEXO III - Preencher'!K126</f>
        <v>0</v>
      </c>
      <c r="K117" s="17">
        <f>'[1]TCE - ANEXO III - Preencher'!L126</f>
        <v>198.92099056603701</v>
      </c>
      <c r="L117" s="17">
        <f>'[1]TCE - ANEXO III - Preencher'!M126</f>
        <v>3.65</v>
      </c>
      <c r="M117" s="17">
        <f t="shared" si="0"/>
        <v>195.270990566037</v>
      </c>
      <c r="N117" s="17">
        <f>'[1]TCE - ANEXO III - Preencher'!O126</f>
        <v>1.77</v>
      </c>
      <c r="O117" s="17">
        <f>'[1]TCE - ANEXO III - Preencher'!P126</f>
        <v>0</v>
      </c>
      <c r="P117" s="17">
        <f t="shared" si="1"/>
        <v>1.77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541.94099056603693</v>
      </c>
    </row>
    <row r="118" spans="1:28" ht="12.75" customHeight="1" x14ac:dyDescent="0.3">
      <c r="A118" s="10">
        <f>IFERROR(VLOOKUP(B118,'[1]DADOS (OCULTAR)'!$Q$3:$S$135,3,0),"")</f>
        <v>10739225002161</v>
      </c>
      <c r="B118" s="11" t="str">
        <f>'[1]TCE - ANEXO III - Preencher'!C127</f>
        <v>UPA OLINDA - C.G 001/2022</v>
      </c>
      <c r="C118" s="12"/>
      <c r="D118" s="13" t="str">
        <f>'[1]TCE - ANEXO III - Preencher'!E127</f>
        <v>JOANA KARINA LEITE PEIXOTO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5152-05</v>
      </c>
      <c r="G118" s="15">
        <f>IF('[1]TCE - ANEXO III - Preencher'!H127="","",'[1]TCE - ANEXO III - Preencher'!H127)</f>
        <v>45200</v>
      </c>
      <c r="H118" s="16">
        <f>'[1]TCE - ANEXO III - Preencher'!I127</f>
        <v>0</v>
      </c>
      <c r="I118" s="16">
        <f>'[1]TCE - ANEXO III - Preencher'!J127</f>
        <v>140.05000000000001</v>
      </c>
      <c r="J118" s="16">
        <f>'[1]TCE - ANEXO III - Preencher'!K127</f>
        <v>0</v>
      </c>
      <c r="K118" s="17">
        <f>'[1]TCE - ANEXO III - Preencher'!L127</f>
        <v>198.92099056603701</v>
      </c>
      <c r="L118" s="17">
        <f>'[1]TCE - ANEXO III - Preencher'!M127</f>
        <v>1.32</v>
      </c>
      <c r="M118" s="17">
        <f t="shared" si="0"/>
        <v>197.60099056603701</v>
      </c>
      <c r="N118" s="17">
        <f>'[1]TCE - ANEXO III - Preencher'!O127</f>
        <v>1.77</v>
      </c>
      <c r="O118" s="17">
        <f>'[1]TCE - ANEXO III - Preencher'!P127</f>
        <v>0</v>
      </c>
      <c r="P118" s="17">
        <f t="shared" si="1"/>
        <v>1.77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339.42099056603701</v>
      </c>
    </row>
    <row r="119" spans="1:28" ht="12.75" customHeight="1" x14ac:dyDescent="0.3">
      <c r="A119" s="10">
        <f>IFERROR(VLOOKUP(B119,'[1]DADOS (OCULTAR)'!$Q$3:$S$135,3,0),"")</f>
        <v>10739225002161</v>
      </c>
      <c r="B119" s="11" t="str">
        <f>'[1]TCE - ANEXO III - Preencher'!C128</f>
        <v>UPA OLINDA - C.G 001/2022</v>
      </c>
      <c r="C119" s="12"/>
      <c r="D119" s="13" t="str">
        <f>'[1]TCE - ANEXO III - Preencher'!E128</f>
        <v>JOAO AGRICIO COSTA DE FRANCA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3241-15</v>
      </c>
      <c r="G119" s="15">
        <f>IF('[1]TCE - ANEXO III - Preencher'!H128="","",'[1]TCE - ANEXO III - Preencher'!H128)</f>
        <v>45200</v>
      </c>
      <c r="H119" s="16">
        <f>'[1]TCE - ANEXO III - Preencher'!I128</f>
        <v>0</v>
      </c>
      <c r="I119" s="16">
        <f>'[1]TCE - ANEXO III - Preencher'!J128</f>
        <v>293.97000000000003</v>
      </c>
      <c r="J119" s="16">
        <f>'[1]TCE - ANEXO III - Preencher'!K128</f>
        <v>0</v>
      </c>
      <c r="K119" s="17">
        <f>'[1]TCE - ANEXO III - Preencher'!L128</f>
        <v>198.92099056603701</v>
      </c>
      <c r="L119" s="17">
        <f>'[1]TCE - ANEXO III - Preencher'!M128</f>
        <v>2.41</v>
      </c>
      <c r="M119" s="17">
        <f t="shared" si="0"/>
        <v>196.51099056603701</v>
      </c>
      <c r="N119" s="17">
        <f>'[1]TCE - ANEXO III - Preencher'!O128</f>
        <v>10</v>
      </c>
      <c r="O119" s="17">
        <f>'[1]TCE - ANEXO III - Preencher'!P128</f>
        <v>0</v>
      </c>
      <c r="P119" s="17">
        <f t="shared" si="1"/>
        <v>10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500.48099056603701</v>
      </c>
    </row>
    <row r="120" spans="1:28" ht="12.75" customHeight="1" x14ac:dyDescent="0.3">
      <c r="A120" s="10">
        <f>IFERROR(VLOOKUP(B120,'[1]DADOS (OCULTAR)'!$Q$3:$S$135,3,0),"")</f>
        <v>10739225002161</v>
      </c>
      <c r="B120" s="11" t="str">
        <f>'[1]TCE - ANEXO III - Preencher'!C129</f>
        <v>UPA OLINDA - C.G 001/2022</v>
      </c>
      <c r="C120" s="12"/>
      <c r="D120" s="13" t="str">
        <f>'[1]TCE - ANEXO III - Preencher'!E129</f>
        <v>JOSE FERREIRA BASTOS NETO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 t="str">
        <f>'[1]TCE - ANEXO III - Preencher'!G129</f>
        <v>4221-05</v>
      </c>
      <c r="G120" s="15">
        <f>IF('[1]TCE - ANEXO III - Preencher'!H129="","",'[1]TCE - ANEXO III - Preencher'!H129)</f>
        <v>45200</v>
      </c>
      <c r="H120" s="16">
        <f>'[1]TCE - ANEXO III - Preencher'!I129</f>
        <v>0</v>
      </c>
      <c r="I120" s="16">
        <f>'[1]TCE - ANEXO III - Preencher'!J129</f>
        <v>163.26</v>
      </c>
      <c r="J120" s="16">
        <f>'[1]TCE - ANEXO III - Preencher'!K129</f>
        <v>0</v>
      </c>
      <c r="K120" s="17">
        <f>'[1]TCE - ANEXO III - Preencher'!L129</f>
        <v>198.92099056603701</v>
      </c>
      <c r="L120" s="17">
        <f>'[1]TCE - ANEXO III - Preencher'!M129</f>
        <v>1.32</v>
      </c>
      <c r="M120" s="17">
        <f t="shared" si="0"/>
        <v>197.60099056603701</v>
      </c>
      <c r="N120" s="17">
        <f>'[1]TCE - ANEXO III - Preencher'!O129</f>
        <v>1.77</v>
      </c>
      <c r="O120" s="17">
        <f>'[1]TCE - ANEXO III - Preencher'!P129</f>
        <v>0</v>
      </c>
      <c r="P120" s="17">
        <f t="shared" si="1"/>
        <v>1.77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362.63099056603699</v>
      </c>
    </row>
    <row r="121" spans="1:28" ht="12.75" customHeight="1" x14ac:dyDescent="0.3">
      <c r="A121" s="10">
        <f>IFERROR(VLOOKUP(B121,'[1]DADOS (OCULTAR)'!$Q$3:$S$135,3,0),"")</f>
        <v>10739225002161</v>
      </c>
      <c r="B121" s="11" t="str">
        <f>'[1]TCE - ANEXO III - Preencher'!C130</f>
        <v>UPA OLINDA - C.G 001/2022</v>
      </c>
      <c r="C121" s="12"/>
      <c r="D121" s="13" t="str">
        <f>'[1]TCE - ANEXO III - Preencher'!E130</f>
        <v>JOSE VICENTE FERREIRA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7664-20</v>
      </c>
      <c r="G121" s="15">
        <f>IF('[1]TCE - ANEXO III - Preencher'!H130="","",'[1]TCE - ANEXO III - Preencher'!H130)</f>
        <v>45200</v>
      </c>
      <c r="H121" s="16">
        <f>'[1]TCE - ANEXO III - Preencher'!I130</f>
        <v>0</v>
      </c>
      <c r="I121" s="16">
        <f>'[1]TCE - ANEXO III - Preencher'!J130</f>
        <v>147.85</v>
      </c>
      <c r="J121" s="16">
        <f>'[1]TCE - ANEXO III - Preencher'!K130</f>
        <v>0</v>
      </c>
      <c r="K121" s="17">
        <f>'[1]TCE - ANEXO III - Preencher'!L130</f>
        <v>198.92099056603701</v>
      </c>
      <c r="L121" s="17">
        <f>'[1]TCE - ANEXO III - Preencher'!M130</f>
        <v>1.32</v>
      </c>
      <c r="M121" s="17">
        <f t="shared" si="0"/>
        <v>197.60099056603701</v>
      </c>
      <c r="N121" s="17">
        <f>'[1]TCE - ANEXO III - Preencher'!O130</f>
        <v>1.77</v>
      </c>
      <c r="O121" s="17">
        <f>'[1]TCE - ANEXO III - Preencher'!P130</f>
        <v>0</v>
      </c>
      <c r="P121" s="17">
        <f t="shared" si="1"/>
        <v>1.77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347.22099056603702</v>
      </c>
    </row>
    <row r="122" spans="1:28" ht="12.75" customHeight="1" x14ac:dyDescent="0.3">
      <c r="A122" s="10">
        <f>IFERROR(VLOOKUP(B122,'[1]DADOS (OCULTAR)'!$Q$3:$S$135,3,0),"")</f>
        <v>10739225002161</v>
      </c>
      <c r="B122" s="11" t="str">
        <f>'[1]TCE - ANEXO III - Preencher'!C131</f>
        <v>UPA OLINDA - C.G 001/2022</v>
      </c>
      <c r="C122" s="12"/>
      <c r="D122" s="13" t="str">
        <f>'[1]TCE - ANEXO III - Preencher'!E131</f>
        <v>JOSE WELLINGTON DA SILVA PEREIRA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3222-05</v>
      </c>
      <c r="G122" s="15">
        <f>IF('[1]TCE - ANEXO III - Preencher'!H131="","",'[1]TCE - ANEXO III - Preencher'!H131)</f>
        <v>45200</v>
      </c>
      <c r="H122" s="16">
        <f>'[1]TCE - ANEXO III - Preencher'!I131</f>
        <v>0</v>
      </c>
      <c r="I122" s="16">
        <f>'[1]TCE - ANEXO III - Preencher'!J131</f>
        <v>146.51</v>
      </c>
      <c r="J122" s="16">
        <f>'[1]TCE - ANEXO III - Preencher'!K131</f>
        <v>0</v>
      </c>
      <c r="K122" s="17">
        <f>'[1]TCE - ANEXO III - Preencher'!L131</f>
        <v>198.92099056603701</v>
      </c>
      <c r="L122" s="17">
        <f>'[1]TCE - ANEXO III - Preencher'!M131</f>
        <v>1.33</v>
      </c>
      <c r="M122" s="17">
        <f t="shared" si="0"/>
        <v>197.59099056603699</v>
      </c>
      <c r="N122" s="17">
        <f>'[1]TCE - ANEXO III - Preencher'!O131</f>
        <v>1.77</v>
      </c>
      <c r="O122" s="17">
        <f>'[1]TCE - ANEXO III - Preencher'!P131</f>
        <v>0</v>
      </c>
      <c r="P122" s="17">
        <f t="shared" si="1"/>
        <v>1.77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345.87099056603699</v>
      </c>
    </row>
    <row r="123" spans="1:28" ht="12.75" customHeight="1" x14ac:dyDescent="0.3">
      <c r="A123" s="10">
        <f>IFERROR(VLOOKUP(B123,'[1]DADOS (OCULTAR)'!$Q$3:$S$135,3,0),"")</f>
        <v>10739225002161</v>
      </c>
      <c r="B123" s="11" t="str">
        <f>'[1]TCE - ANEXO III - Preencher'!C132</f>
        <v>UPA OLINDA - C.G 001/2022</v>
      </c>
      <c r="C123" s="12"/>
      <c r="D123" s="13" t="str">
        <f>'[1]TCE - ANEXO III - Preencher'!E132</f>
        <v>JOSEFA JANAINA CURVELO DA SILVA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2235-05</v>
      </c>
      <c r="G123" s="15">
        <f>IF('[1]TCE - ANEXO III - Preencher'!H132="","",'[1]TCE - ANEXO III - Preencher'!H132)</f>
        <v>45200</v>
      </c>
      <c r="H123" s="16">
        <f>'[1]TCE - ANEXO III - Preencher'!I132</f>
        <v>0</v>
      </c>
      <c r="I123" s="16">
        <f>'[1]TCE - ANEXO III - Preencher'!J132</f>
        <v>200.4</v>
      </c>
      <c r="J123" s="16">
        <f>'[1]TCE - ANEXO III - Preencher'!K132</f>
        <v>0</v>
      </c>
      <c r="K123" s="17">
        <f>'[1]TCE - ANEXO III - Preencher'!L132</f>
        <v>0</v>
      </c>
      <c r="L123" s="17">
        <f>'[1]TCE - ANEXO III - Preencher'!M132</f>
        <v>0</v>
      </c>
      <c r="M123" s="17">
        <f t="shared" si="0"/>
        <v>0</v>
      </c>
      <c r="N123" s="17">
        <f>'[1]TCE - ANEXO III - Preencher'!O132</f>
        <v>2.5</v>
      </c>
      <c r="O123" s="17">
        <f>'[1]TCE - ANEXO III - Preencher'!P132</f>
        <v>0</v>
      </c>
      <c r="P123" s="17">
        <f t="shared" si="1"/>
        <v>2.5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202.9</v>
      </c>
    </row>
    <row r="124" spans="1:28" ht="12.75" customHeight="1" x14ac:dyDescent="0.3">
      <c r="A124" s="10">
        <f>IFERROR(VLOOKUP(B124,'[1]DADOS (OCULTAR)'!$Q$3:$S$135,3,0),"")</f>
        <v>10739225002161</v>
      </c>
      <c r="B124" s="11" t="str">
        <f>'[1]TCE - ANEXO III - Preencher'!C133</f>
        <v>UPA OLINDA - C.G 001/2022</v>
      </c>
      <c r="C124" s="12"/>
      <c r="D124" s="13" t="str">
        <f>'[1]TCE - ANEXO III - Preencher'!E133</f>
        <v>JOSELI CAVALCANTE DE ANDRADE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3222-05</v>
      </c>
      <c r="G124" s="15">
        <f>IF('[1]TCE - ANEXO III - Preencher'!H133="","",'[1]TCE - ANEXO III - Preencher'!H133)</f>
        <v>45200</v>
      </c>
      <c r="H124" s="16">
        <f>'[1]TCE - ANEXO III - Preencher'!I133</f>
        <v>0</v>
      </c>
      <c r="I124" s="16">
        <f>'[1]TCE - ANEXO III - Preencher'!J133</f>
        <v>133.72999999999999</v>
      </c>
      <c r="J124" s="16">
        <f>'[1]TCE - ANEXO III - Preencher'!K133</f>
        <v>0</v>
      </c>
      <c r="K124" s="17">
        <f>'[1]TCE - ANEXO III - Preencher'!L133</f>
        <v>198.92099056603701</v>
      </c>
      <c r="L124" s="17">
        <f>'[1]TCE - ANEXO III - Preencher'!M133</f>
        <v>1.33</v>
      </c>
      <c r="M124" s="17">
        <f t="shared" si="0"/>
        <v>197.59099056603699</v>
      </c>
      <c r="N124" s="17">
        <f>'[1]TCE - ANEXO III - Preencher'!O133</f>
        <v>1.77</v>
      </c>
      <c r="O124" s="17">
        <f>'[1]TCE - ANEXO III - Preencher'!P133</f>
        <v>0</v>
      </c>
      <c r="P124" s="17">
        <f t="shared" si="1"/>
        <v>1.77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59.82</v>
      </c>
      <c r="U124" s="17">
        <f>'[1]TCE - ANEXO III - Preencher'!V133</f>
        <v>0</v>
      </c>
      <c r="V124" s="17">
        <f t="shared" si="3"/>
        <v>59.82</v>
      </c>
      <c r="W124" s="18" t="str">
        <f>IF('[1]TCE - ANEXO III - Preencher'!X133="","",'[1]TCE - ANEXO III - Preencher'!X133)</f>
        <v>SALARIO FAMILIA</v>
      </c>
      <c r="X124" s="17">
        <f>'[1]TCE - ANEXO III - Preencher'!Y133</f>
        <v>77.569999999999993</v>
      </c>
      <c r="Y124" s="17">
        <f>'[1]TCE - ANEXO III - Preencher'!Z133</f>
        <v>0</v>
      </c>
      <c r="Z124" s="17">
        <f t="shared" si="4"/>
        <v>77.569999999999993</v>
      </c>
      <c r="AA124" s="18" t="str">
        <f>IF('[1]TCE - ANEXO III - Preencher'!AB133="","",'[1]TCE - ANEXO III - Preencher'!AB133)</f>
        <v>AUXILIO CRECHE DEVIDO</v>
      </c>
      <c r="AB124" s="17">
        <f t="shared" si="5"/>
        <v>470.48099056603695</v>
      </c>
    </row>
    <row r="125" spans="1:28" ht="12.75" customHeight="1" x14ac:dyDescent="0.3">
      <c r="A125" s="10">
        <f>IFERROR(VLOOKUP(B125,'[1]DADOS (OCULTAR)'!$Q$3:$S$135,3,0),"")</f>
        <v>10739225002161</v>
      </c>
      <c r="B125" s="11" t="str">
        <f>'[1]TCE - ANEXO III - Preencher'!C134</f>
        <v>UPA OLINDA - C.G 001/2022</v>
      </c>
      <c r="C125" s="12"/>
      <c r="D125" s="13" t="str">
        <f>'[1]TCE - ANEXO III - Preencher'!E134</f>
        <v>JOSELIA MARIA DE BRITO SILVA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 t="str">
        <f>'[1]TCE - ANEXO III - Preencher'!G134</f>
        <v>3222-05</v>
      </c>
      <c r="G125" s="15">
        <f>IF('[1]TCE - ANEXO III - Preencher'!H134="","",'[1]TCE - ANEXO III - Preencher'!H134)</f>
        <v>45200</v>
      </c>
      <c r="H125" s="16">
        <f>'[1]TCE - ANEXO III - Preencher'!I134</f>
        <v>0</v>
      </c>
      <c r="I125" s="16">
        <f>'[1]TCE - ANEXO III - Preencher'!J134</f>
        <v>127.52</v>
      </c>
      <c r="J125" s="16">
        <f>'[1]TCE - ANEXO III - Preencher'!K134</f>
        <v>0</v>
      </c>
      <c r="K125" s="17">
        <f>'[1]TCE - ANEXO III - Preencher'!L134</f>
        <v>198.92099056603701</v>
      </c>
      <c r="L125" s="17">
        <f>'[1]TCE - ANEXO III - Preencher'!M134</f>
        <v>1.33</v>
      </c>
      <c r="M125" s="17">
        <f t="shared" si="0"/>
        <v>197.59099056603699</v>
      </c>
      <c r="N125" s="17">
        <f>'[1]TCE - ANEXO III - Preencher'!O134</f>
        <v>1.77</v>
      </c>
      <c r="O125" s="17">
        <f>'[1]TCE - ANEXO III - Preencher'!P134</f>
        <v>0</v>
      </c>
      <c r="P125" s="17">
        <f t="shared" si="1"/>
        <v>1.77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59.82</v>
      </c>
      <c r="U125" s="17">
        <f>'[1]TCE - ANEXO III - Preencher'!V134</f>
        <v>0</v>
      </c>
      <c r="V125" s="17">
        <f t="shared" si="3"/>
        <v>59.82</v>
      </c>
      <c r="W125" s="18" t="str">
        <f>IF('[1]TCE - ANEXO III - Preencher'!X134="","",'[1]TCE - ANEXO III - Preencher'!X134)</f>
        <v>SALARIO FAMILIA</v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386.70099056603698</v>
      </c>
    </row>
    <row r="126" spans="1:28" ht="12.75" customHeight="1" x14ac:dyDescent="0.3">
      <c r="A126" s="10">
        <f>IFERROR(VLOOKUP(B126,'[1]DADOS (OCULTAR)'!$Q$3:$S$135,3,0),"")</f>
        <v>10739225002161</v>
      </c>
      <c r="B126" s="11" t="str">
        <f>'[1]TCE - ANEXO III - Preencher'!C135</f>
        <v>UPA OLINDA - C.G 001/2022</v>
      </c>
      <c r="C126" s="12"/>
      <c r="D126" s="13" t="str">
        <f>'[1]TCE - ANEXO III - Preencher'!E135</f>
        <v>JOZIMO ALVES FEITOSA NETO</v>
      </c>
      <c r="E126" s="11" t="str">
        <f>IF('[1]TCE - ANEXO III - Preencher'!F135="4 - Assistência Odontológica","2 - Outros Profissionais da Saúde",'[1]TCE - ANEXO III - Preencher'!F135)</f>
        <v>1 - Médico</v>
      </c>
      <c r="F126" s="14" t="str">
        <f>'[1]TCE - ANEXO III - Preencher'!G135</f>
        <v>2251-25</v>
      </c>
      <c r="G126" s="15">
        <f>IF('[1]TCE - ANEXO III - Preencher'!H135="","",'[1]TCE - ANEXO III - Preencher'!H135)</f>
        <v>45200</v>
      </c>
      <c r="H126" s="16">
        <f>'[1]TCE - ANEXO III - Preencher'!I135</f>
        <v>0</v>
      </c>
      <c r="I126" s="16">
        <f>'[1]TCE - ANEXO III - Preencher'!J135</f>
        <v>653.37</v>
      </c>
      <c r="J126" s="16">
        <f>'[1]TCE - ANEXO III - Preencher'!K135</f>
        <v>0</v>
      </c>
      <c r="K126" s="17">
        <f>'[1]TCE - ANEXO III - Preencher'!L135</f>
        <v>198.92099056603701</v>
      </c>
      <c r="L126" s="17">
        <f>'[1]TCE - ANEXO III - Preencher'!M135</f>
        <v>4</v>
      </c>
      <c r="M126" s="17">
        <f t="shared" si="0"/>
        <v>194.92099056603701</v>
      </c>
      <c r="N126" s="17">
        <f>'[1]TCE - ANEXO III - Preencher'!O135</f>
        <v>16.47</v>
      </c>
      <c r="O126" s="17">
        <f>'[1]TCE - ANEXO III - Preencher'!P135</f>
        <v>0</v>
      </c>
      <c r="P126" s="17">
        <f t="shared" si="1"/>
        <v>16.47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864.76099056603698</v>
      </c>
    </row>
    <row r="127" spans="1:28" ht="12.75" customHeight="1" x14ac:dyDescent="0.3">
      <c r="A127" s="10">
        <f>IFERROR(VLOOKUP(B127,'[1]DADOS (OCULTAR)'!$Q$3:$S$135,3,0),"")</f>
        <v>10739225002161</v>
      </c>
      <c r="B127" s="11" t="str">
        <f>'[1]TCE - ANEXO III - Preencher'!C136</f>
        <v>UPA OLINDA - C.G 001/2022</v>
      </c>
      <c r="C127" s="12"/>
      <c r="D127" s="13" t="str">
        <f>'[1]TCE - ANEXO III - Preencher'!E136</f>
        <v>JUCILEIDE GABRIEL DA SILVA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3222-05</v>
      </c>
      <c r="G127" s="15">
        <f>IF('[1]TCE - ANEXO III - Preencher'!H136="","",'[1]TCE - ANEXO III - Preencher'!H136)</f>
        <v>45200</v>
      </c>
      <c r="H127" s="16">
        <f>'[1]TCE - ANEXO III - Preencher'!I136</f>
        <v>0</v>
      </c>
      <c r="I127" s="16">
        <f>'[1]TCE - ANEXO III - Preencher'!J136</f>
        <v>140.94999999999999</v>
      </c>
      <c r="J127" s="16">
        <f>'[1]TCE - ANEXO III - Preencher'!K136</f>
        <v>0</v>
      </c>
      <c r="K127" s="17">
        <f>'[1]TCE - ANEXO III - Preencher'!L136</f>
        <v>198.92099056603701</v>
      </c>
      <c r="L127" s="17">
        <f>'[1]TCE - ANEXO III - Preencher'!M136</f>
        <v>1.33</v>
      </c>
      <c r="M127" s="17">
        <f t="shared" si="0"/>
        <v>197.59099056603699</v>
      </c>
      <c r="N127" s="17">
        <f>'[1]TCE - ANEXO III - Preencher'!O136</f>
        <v>1.77</v>
      </c>
      <c r="O127" s="17">
        <f>'[1]TCE - ANEXO III - Preencher'!P136</f>
        <v>0</v>
      </c>
      <c r="P127" s="17">
        <f t="shared" si="1"/>
        <v>1.77</v>
      </c>
      <c r="Q127" s="17">
        <f>'[1]TCE - ANEXO III - Preencher'!R136</f>
        <v>127.45034482758621</v>
      </c>
      <c r="R127" s="17">
        <f>'[1]TCE - ANEXO III - Preencher'!S136</f>
        <v>79.8</v>
      </c>
      <c r="S127" s="17">
        <f t="shared" si="2"/>
        <v>47.65034482758621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387.96133539362313</v>
      </c>
    </row>
    <row r="128" spans="1:28" ht="12.75" customHeight="1" x14ac:dyDescent="0.3">
      <c r="A128" s="10">
        <f>IFERROR(VLOOKUP(B128,'[1]DADOS (OCULTAR)'!$Q$3:$S$135,3,0),"")</f>
        <v>10739225002161</v>
      </c>
      <c r="B128" s="11" t="str">
        <f>'[1]TCE - ANEXO III - Preencher'!C137</f>
        <v>UPA OLINDA - C.G 001/2022</v>
      </c>
      <c r="C128" s="12"/>
      <c r="D128" s="13" t="str">
        <f>'[1]TCE - ANEXO III - Preencher'!E137</f>
        <v>JULIA CALINA RODRIGUES GUEDES SANTOS</v>
      </c>
      <c r="E128" s="11" t="str">
        <f>IF('[1]TCE - ANEXO III - Preencher'!F137="4 - Assistência Odontológica","2 - Outros Profissionais da Saúde",'[1]TCE - ANEXO III - Preencher'!F137)</f>
        <v>1 - Médico</v>
      </c>
      <c r="F128" s="19" t="str">
        <f>'[1]TCE - ANEXO III - Preencher'!G137</f>
        <v>2251-25</v>
      </c>
      <c r="G128" s="15">
        <f>IF('[1]TCE - ANEXO III - Preencher'!H137="","",'[1]TCE - ANEXO III - Preencher'!H137)</f>
        <v>45200</v>
      </c>
      <c r="H128" s="16">
        <f>'[1]TCE - ANEXO III - Preencher'!I137</f>
        <v>0</v>
      </c>
      <c r="I128" s="16">
        <f>'[1]TCE - ANEXO III - Preencher'!J137</f>
        <v>501.12</v>
      </c>
      <c r="J128" s="16">
        <f>'[1]TCE - ANEXO III - Preencher'!K137</f>
        <v>0</v>
      </c>
      <c r="K128" s="17">
        <f>'[1]TCE - ANEXO III - Preencher'!L137</f>
        <v>198.92099056603701</v>
      </c>
      <c r="L128" s="17">
        <f>'[1]TCE - ANEXO III - Preencher'!M137</f>
        <v>6</v>
      </c>
      <c r="M128" s="17">
        <f t="shared" si="0"/>
        <v>192.92099056603701</v>
      </c>
      <c r="N128" s="17">
        <f>'[1]TCE - ANEXO III - Preencher'!O137</f>
        <v>16.47</v>
      </c>
      <c r="O128" s="17">
        <f>'[1]TCE - ANEXO III - Preencher'!P137</f>
        <v>0</v>
      </c>
      <c r="P128" s="17">
        <f t="shared" si="1"/>
        <v>16.47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710.51099056603698</v>
      </c>
    </row>
    <row r="129" spans="1:28" ht="12.75" customHeight="1" x14ac:dyDescent="0.3">
      <c r="A129" s="10">
        <f>IFERROR(VLOOKUP(B129,'[1]DADOS (OCULTAR)'!$Q$3:$S$135,3,0),"")</f>
        <v>10739225002161</v>
      </c>
      <c r="B129" s="11" t="str">
        <f>'[1]TCE - ANEXO III - Preencher'!C138</f>
        <v>UPA OLINDA - C.G 001/2022</v>
      </c>
      <c r="C129" s="12"/>
      <c r="D129" s="13" t="str">
        <f>'[1]TCE - ANEXO III - Preencher'!E138</f>
        <v>JULIANA CAROLINE FERREIRA DE CARVALHO</v>
      </c>
      <c r="E129" s="11" t="str">
        <f>IF('[1]TCE - ANEXO III - Preencher'!F138="4 - Assistência Odontológica","2 - Outros Profissionais da Saúde",'[1]TCE - ANEXO III - Preencher'!F138)</f>
        <v>3 - Administrativo</v>
      </c>
      <c r="F129" s="14" t="str">
        <f>'[1]TCE - ANEXO III - Preencher'!G138</f>
        <v>4221-05</v>
      </c>
      <c r="G129" s="15">
        <f>IF('[1]TCE - ANEXO III - Preencher'!H138="","",'[1]TCE - ANEXO III - Preencher'!H138)</f>
        <v>45200</v>
      </c>
      <c r="H129" s="16">
        <f>'[1]TCE - ANEXO III - Preencher'!I138</f>
        <v>0</v>
      </c>
      <c r="I129" s="16">
        <f>'[1]TCE - ANEXO III - Preencher'!J138</f>
        <v>170.49</v>
      </c>
      <c r="J129" s="16">
        <f>'[1]TCE - ANEXO III - Preencher'!K138</f>
        <v>0</v>
      </c>
      <c r="K129" s="17">
        <f>'[1]TCE - ANEXO III - Preencher'!L138</f>
        <v>198.92099056603701</v>
      </c>
      <c r="L129" s="17">
        <f>'[1]TCE - ANEXO III - Preencher'!M138</f>
        <v>1.32</v>
      </c>
      <c r="M129" s="17">
        <f t="shared" si="0"/>
        <v>197.60099056603701</v>
      </c>
      <c r="N129" s="17">
        <f>'[1]TCE - ANEXO III - Preencher'!O138</f>
        <v>1.77</v>
      </c>
      <c r="O129" s="17">
        <f>'[1]TCE - ANEXO III - Preencher'!P138</f>
        <v>0</v>
      </c>
      <c r="P129" s="17">
        <f t="shared" si="1"/>
        <v>1.77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369.860990566037</v>
      </c>
    </row>
    <row r="130" spans="1:28" ht="12.75" customHeight="1" x14ac:dyDescent="0.3">
      <c r="A130" s="10">
        <f>IFERROR(VLOOKUP(B130,'[1]DADOS (OCULTAR)'!$Q$3:$S$135,3,0),"")</f>
        <v>10739225002161</v>
      </c>
      <c r="B130" s="11" t="str">
        <f>'[1]TCE - ANEXO III - Preencher'!C139</f>
        <v>UPA OLINDA - C.G 001/2022</v>
      </c>
      <c r="C130" s="12"/>
      <c r="D130" s="13" t="str">
        <f>'[1]TCE - ANEXO III - Preencher'!E139</f>
        <v>JULIANA GLEICE DA SILVA GOMES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 t="str">
        <f>'[1]TCE - ANEXO III - Preencher'!G139</f>
        <v>4221-05</v>
      </c>
      <c r="G130" s="15">
        <f>IF('[1]TCE - ANEXO III - Preencher'!H139="","",'[1]TCE - ANEXO III - Preencher'!H139)</f>
        <v>45200</v>
      </c>
      <c r="H130" s="16">
        <f>'[1]TCE - ANEXO III - Preencher'!I139</f>
        <v>0</v>
      </c>
      <c r="I130" s="16">
        <f>'[1]TCE - ANEXO III - Preencher'!J139</f>
        <v>234.42</v>
      </c>
      <c r="J130" s="16">
        <f>'[1]TCE - ANEXO III - Preencher'!K139</f>
        <v>0</v>
      </c>
      <c r="K130" s="17">
        <f>'[1]TCE - ANEXO III - Preencher'!L139</f>
        <v>198.92099056603701</v>
      </c>
      <c r="L130" s="17">
        <f>'[1]TCE - ANEXO III - Preencher'!M139</f>
        <v>2.19</v>
      </c>
      <c r="M130" s="17">
        <f t="shared" si="0"/>
        <v>196.73099056603701</v>
      </c>
      <c r="N130" s="17">
        <f>'[1]TCE - ANEXO III - Preencher'!O139</f>
        <v>1.77</v>
      </c>
      <c r="O130" s="17">
        <f>'[1]TCE - ANEXO III - Preencher'!P139</f>
        <v>0</v>
      </c>
      <c r="P130" s="17">
        <f t="shared" si="1"/>
        <v>1.77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77.569999999999993</v>
      </c>
      <c r="Y130" s="17">
        <f>'[1]TCE - ANEXO III - Preencher'!Z139</f>
        <v>0</v>
      </c>
      <c r="Z130" s="17">
        <f t="shared" si="4"/>
        <v>77.569999999999993</v>
      </c>
      <c r="AA130" s="18" t="str">
        <f>IF('[1]TCE - ANEXO III - Preencher'!AB139="","",'[1]TCE - ANEXO III - Preencher'!AB139)</f>
        <v>AUXILIO CRECHE DEVIDO</v>
      </c>
      <c r="AB130" s="17">
        <f t="shared" si="5"/>
        <v>510.49099056603694</v>
      </c>
    </row>
    <row r="131" spans="1:28" ht="12.75" customHeight="1" x14ac:dyDescent="0.3">
      <c r="A131" s="10">
        <f>IFERROR(VLOOKUP(B131,'[1]DADOS (OCULTAR)'!$Q$3:$S$135,3,0),"")</f>
        <v>10739225002161</v>
      </c>
      <c r="B131" s="11" t="str">
        <f>'[1]TCE - ANEXO III - Preencher'!C140</f>
        <v>UPA OLINDA - C.G 001/2022</v>
      </c>
      <c r="C131" s="12"/>
      <c r="D131" s="13" t="str">
        <f>'[1]TCE - ANEXO III - Preencher'!E140</f>
        <v>JULIANA VIEIRA GALVÃO</v>
      </c>
      <c r="E131" s="11" t="str">
        <f>IF('[1]TCE - ANEXO III - Preencher'!F140="4 - Assistência Odontológica","2 - Outros Profissionais da Saúde",'[1]TCE - ANEXO III - Preencher'!F140)</f>
        <v>1 - Médico</v>
      </c>
      <c r="F131" s="14" t="str">
        <f>'[1]TCE - ANEXO III - Preencher'!G140</f>
        <v>2251-24</v>
      </c>
      <c r="G131" s="15">
        <f>IF('[1]TCE - ANEXO III - Preencher'!H140="","",'[1]TCE - ANEXO III - Preencher'!H140)</f>
        <v>45200</v>
      </c>
      <c r="H131" s="16">
        <f>'[1]TCE - ANEXO III - Preencher'!I140</f>
        <v>0</v>
      </c>
      <c r="I131" s="16">
        <f>'[1]TCE - ANEXO III - Preencher'!J140</f>
        <v>407.91</v>
      </c>
      <c r="J131" s="16">
        <f>'[1]TCE - ANEXO III - Preencher'!K140</f>
        <v>0</v>
      </c>
      <c r="K131" s="17">
        <f>'[1]TCE - ANEXO III - Preencher'!L140</f>
        <v>198.92099056603701</v>
      </c>
      <c r="L131" s="17">
        <f>'[1]TCE - ANEXO III - Preencher'!M140</f>
        <v>4</v>
      </c>
      <c r="M131" s="17">
        <f t="shared" si="0"/>
        <v>194.92099056603701</v>
      </c>
      <c r="N131" s="17">
        <f>'[1]TCE - ANEXO III - Preencher'!O140</f>
        <v>16.47</v>
      </c>
      <c r="O131" s="17">
        <f>'[1]TCE - ANEXO III - Preencher'!P140</f>
        <v>0</v>
      </c>
      <c r="P131" s="17">
        <f t="shared" si="1"/>
        <v>16.47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619.30099056603706</v>
      </c>
    </row>
    <row r="132" spans="1:28" ht="12.75" customHeight="1" x14ac:dyDescent="0.3">
      <c r="A132" s="10">
        <f>IFERROR(VLOOKUP(B132,'[1]DADOS (OCULTAR)'!$Q$3:$S$135,3,0),"")</f>
        <v>10739225002161</v>
      </c>
      <c r="B132" s="11" t="str">
        <f>'[1]TCE - ANEXO III - Preencher'!C141</f>
        <v>UPA OLINDA - C.G 001/2022</v>
      </c>
      <c r="C132" s="12"/>
      <c r="D132" s="13" t="str">
        <f>'[1]TCE - ANEXO III - Preencher'!E141</f>
        <v>KAILANNY VITORIA GOMES DA SILVA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5152-10</v>
      </c>
      <c r="G132" s="15">
        <f>IF('[1]TCE - ANEXO III - Preencher'!H141="","",'[1]TCE - ANEXO III - Preencher'!H141)</f>
        <v>45200</v>
      </c>
      <c r="H132" s="16">
        <f>'[1]TCE - ANEXO III - Preencher'!I141</f>
        <v>0</v>
      </c>
      <c r="I132" s="16">
        <f>'[1]TCE - ANEXO III - Preencher'!J141</f>
        <v>0</v>
      </c>
      <c r="J132" s="16">
        <f>'[1]TCE - ANEXO III - Preencher'!K141</f>
        <v>0</v>
      </c>
      <c r="K132" s="17">
        <f>'[1]TCE - ANEXO III - Preencher'!L141</f>
        <v>0</v>
      </c>
      <c r="L132" s="17">
        <f>'[1]TCE - ANEXO III - Preencher'!M141</f>
        <v>0</v>
      </c>
      <c r="M132" s="17">
        <f t="shared" si="0"/>
        <v>0</v>
      </c>
      <c r="N132" s="17">
        <f>'[1]TCE - ANEXO III - Preencher'!O141</f>
        <v>1.77</v>
      </c>
      <c r="O132" s="17">
        <f>'[1]TCE - ANEXO III - Preencher'!P141</f>
        <v>0</v>
      </c>
      <c r="P132" s="17">
        <f t="shared" si="1"/>
        <v>1.77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1.77</v>
      </c>
    </row>
    <row r="133" spans="1:28" ht="12.75" customHeight="1" x14ac:dyDescent="0.3">
      <c r="A133" s="10">
        <f>IFERROR(VLOOKUP(B133,'[1]DADOS (OCULTAR)'!$Q$3:$S$135,3,0),"")</f>
        <v>10739225002161</v>
      </c>
      <c r="B133" s="11" t="str">
        <f>'[1]TCE - ANEXO III - Preencher'!C142</f>
        <v>UPA OLINDA - C.G 001/2022</v>
      </c>
      <c r="C133" s="12"/>
      <c r="D133" s="13" t="str">
        <f>'[1]TCE - ANEXO III - Preencher'!E142</f>
        <v>KARLA FRANCILENE ALBINO CAMPOS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 t="str">
        <f>'[1]TCE - ANEXO III - Preencher'!G142</f>
        <v>7664-20</v>
      </c>
      <c r="G133" s="15">
        <f>IF('[1]TCE - ANEXO III - Preencher'!H142="","",'[1]TCE - ANEXO III - Preencher'!H142)</f>
        <v>45200</v>
      </c>
      <c r="H133" s="16">
        <f>'[1]TCE - ANEXO III - Preencher'!I142</f>
        <v>0</v>
      </c>
      <c r="I133" s="16">
        <f>'[1]TCE - ANEXO III - Preencher'!J142</f>
        <v>382.16</v>
      </c>
      <c r="J133" s="16">
        <f>'[1]TCE - ANEXO III - Preencher'!K142</f>
        <v>0</v>
      </c>
      <c r="K133" s="17">
        <f>'[1]TCE - ANEXO III - Preencher'!L142</f>
        <v>198.92099056603701</v>
      </c>
      <c r="L133" s="17">
        <f>'[1]TCE - ANEXO III - Preencher'!M142</f>
        <v>2.41</v>
      </c>
      <c r="M133" s="17">
        <f t="shared" si="0"/>
        <v>196.51099056603701</v>
      </c>
      <c r="N133" s="17">
        <f>'[1]TCE - ANEXO III - Preencher'!O142</f>
        <v>10</v>
      </c>
      <c r="O133" s="17">
        <f>'[1]TCE - ANEXO III - Preencher'!P142</f>
        <v>0</v>
      </c>
      <c r="P133" s="17">
        <f t="shared" si="1"/>
        <v>10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588.67099056603706</v>
      </c>
    </row>
    <row r="134" spans="1:28" ht="12.75" customHeight="1" x14ac:dyDescent="0.3">
      <c r="A134" s="10">
        <f>IFERROR(VLOOKUP(B134,'[1]DADOS (OCULTAR)'!$Q$3:$S$135,3,0),"")</f>
        <v>10739225002161</v>
      </c>
      <c r="B134" s="11" t="str">
        <f>'[1]TCE - ANEXO III - Preencher'!C143</f>
        <v>UPA OLINDA - C.G 001/2022</v>
      </c>
      <c r="C134" s="12"/>
      <c r="D134" s="13" t="str">
        <f>'[1]TCE - ANEXO III - Preencher'!E143</f>
        <v>KARLA FREITAS NOGUEIRA DA SILVA</v>
      </c>
      <c r="E134" s="11" t="str">
        <f>IF('[1]TCE - ANEXO III - Preencher'!F143="4 - Assistência Odontológica","2 - Outros Profissionais da Saúde",'[1]TCE - ANEXO III - Preencher'!F143)</f>
        <v>3 - Administrativo</v>
      </c>
      <c r="F134" s="14" t="str">
        <f>'[1]TCE - ANEXO III - Preencher'!G143</f>
        <v>2235-05</v>
      </c>
      <c r="G134" s="15">
        <f>IF('[1]TCE - ANEXO III - Preencher'!H143="","",'[1]TCE - ANEXO III - Preencher'!H143)</f>
        <v>45200</v>
      </c>
      <c r="H134" s="16">
        <f>'[1]TCE - ANEXO III - Preencher'!I143</f>
        <v>0</v>
      </c>
      <c r="I134" s="16">
        <f>'[1]TCE - ANEXO III - Preencher'!J143</f>
        <v>1220.8</v>
      </c>
      <c r="J134" s="16">
        <f>'[1]TCE - ANEXO III - Preencher'!K143</f>
        <v>0</v>
      </c>
      <c r="K134" s="17">
        <f>'[1]TCE - ANEXO III - Preencher'!L143</f>
        <v>198.92099056603701</v>
      </c>
      <c r="L134" s="17">
        <f>'[1]TCE - ANEXO III - Preencher'!M143</f>
        <v>7.49</v>
      </c>
      <c r="M134" s="17">
        <f t="shared" si="0"/>
        <v>191.430990566037</v>
      </c>
      <c r="N134" s="17">
        <f>'[1]TCE - ANEXO III - Preencher'!O143</f>
        <v>1.77</v>
      </c>
      <c r="O134" s="17">
        <f>'[1]TCE - ANEXO III - Preencher'!P143</f>
        <v>0</v>
      </c>
      <c r="P134" s="17">
        <f t="shared" si="1"/>
        <v>1.77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1414.000990566037</v>
      </c>
    </row>
    <row r="135" spans="1:28" ht="12.75" customHeight="1" x14ac:dyDescent="0.3">
      <c r="A135" s="10">
        <f>IFERROR(VLOOKUP(B135,'[1]DADOS (OCULTAR)'!$Q$3:$S$135,3,0),"")</f>
        <v>10739225002161</v>
      </c>
      <c r="B135" s="11" t="str">
        <f>'[1]TCE - ANEXO III - Preencher'!C144</f>
        <v>UPA OLINDA - C.G 001/2022</v>
      </c>
      <c r="C135" s="12"/>
      <c r="D135" s="13" t="str">
        <f>'[1]TCE - ANEXO III - Preencher'!E144</f>
        <v>KARLA ROBERTA CORREIA DE ARAUJO LIMA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 t="str">
        <f>'[1]TCE - ANEXO III - Preencher'!G144</f>
        <v>2234-05</v>
      </c>
      <c r="G135" s="15">
        <f>IF('[1]TCE - ANEXO III - Preencher'!H144="","",'[1]TCE - ANEXO III - Preencher'!H144)</f>
        <v>45200</v>
      </c>
      <c r="H135" s="16">
        <f>'[1]TCE - ANEXO III - Preencher'!I144</f>
        <v>0</v>
      </c>
      <c r="I135" s="16">
        <f>'[1]TCE - ANEXO III - Preencher'!J144</f>
        <v>127.52</v>
      </c>
      <c r="J135" s="16">
        <f>'[1]TCE - ANEXO III - Preencher'!K144</f>
        <v>0</v>
      </c>
      <c r="K135" s="17">
        <f>'[1]TCE - ANEXO III - Preencher'!L144</f>
        <v>198.92099056603701</v>
      </c>
      <c r="L135" s="17">
        <f>'[1]TCE - ANEXO III - Preencher'!M144</f>
        <v>1.33</v>
      </c>
      <c r="M135" s="17">
        <f t="shared" si="0"/>
        <v>197.59099056603699</v>
      </c>
      <c r="N135" s="17">
        <f>'[1]TCE - ANEXO III - Preencher'!O144</f>
        <v>1.77</v>
      </c>
      <c r="O135" s="17">
        <f>'[1]TCE - ANEXO III - Preencher'!P144</f>
        <v>0</v>
      </c>
      <c r="P135" s="17">
        <f t="shared" si="1"/>
        <v>1.77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326.88099056603699</v>
      </c>
    </row>
    <row r="136" spans="1:28" ht="12.75" customHeight="1" x14ac:dyDescent="0.3">
      <c r="A136" s="10">
        <f>IFERROR(VLOOKUP(B136,'[1]DADOS (OCULTAR)'!$Q$3:$S$135,3,0),"")</f>
        <v>10739225002161</v>
      </c>
      <c r="B136" s="11" t="str">
        <f>'[1]TCE - ANEXO III - Preencher'!C145</f>
        <v>UPA OLINDA - C.G 001/2022</v>
      </c>
      <c r="C136" s="12"/>
      <c r="D136" s="13" t="str">
        <f>'[1]TCE - ANEXO III - Preencher'!E145</f>
        <v>KELLY BATISTA DE FREITAS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 t="str">
        <f>'[1]TCE - ANEXO III - Preencher'!G145</f>
        <v>5152-10</v>
      </c>
      <c r="G136" s="15">
        <f>IF('[1]TCE - ANEXO III - Preencher'!H145="","",'[1]TCE - ANEXO III - Preencher'!H145)</f>
        <v>45200</v>
      </c>
      <c r="H136" s="16">
        <f>'[1]TCE - ANEXO III - Preencher'!I145</f>
        <v>0</v>
      </c>
      <c r="I136" s="16">
        <f>'[1]TCE - ANEXO III - Preencher'!J145</f>
        <v>126.72</v>
      </c>
      <c r="J136" s="16">
        <f>'[1]TCE - ANEXO III - Preencher'!K145</f>
        <v>0</v>
      </c>
      <c r="K136" s="17">
        <f>'[1]TCE - ANEXO III - Preencher'!L145</f>
        <v>198.92099056603701</v>
      </c>
      <c r="L136" s="17">
        <f>'[1]TCE - ANEXO III - Preencher'!M145</f>
        <v>1.32</v>
      </c>
      <c r="M136" s="17">
        <f t="shared" si="0"/>
        <v>197.60099056603701</v>
      </c>
      <c r="N136" s="17">
        <f>'[1]TCE - ANEXO III - Preencher'!O145</f>
        <v>1.77</v>
      </c>
      <c r="O136" s="17">
        <f>'[1]TCE - ANEXO III - Preencher'!P145</f>
        <v>0</v>
      </c>
      <c r="P136" s="17">
        <f t="shared" si="1"/>
        <v>1.77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326.09099056603702</v>
      </c>
    </row>
    <row r="137" spans="1:28" ht="12.75" customHeight="1" x14ac:dyDescent="0.3">
      <c r="A137" s="10">
        <f>IFERROR(VLOOKUP(B137,'[1]DADOS (OCULTAR)'!$Q$3:$S$135,3,0),"")</f>
        <v>10739225002161</v>
      </c>
      <c r="B137" s="11" t="str">
        <f>'[1]TCE - ANEXO III - Preencher'!C146</f>
        <v>UPA OLINDA - C.G 001/2022</v>
      </c>
      <c r="C137" s="12"/>
      <c r="D137" s="13" t="str">
        <f>'[1]TCE - ANEXO III - Preencher'!E146</f>
        <v>KLEITON JORGE GOMES DA SILVA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 t="str">
        <f>'[1]TCE - ANEXO III - Preencher'!G146</f>
        <v>3222-05</v>
      </c>
      <c r="G137" s="15">
        <f>IF('[1]TCE - ANEXO III - Preencher'!H146="","",'[1]TCE - ANEXO III - Preencher'!H146)</f>
        <v>45200</v>
      </c>
      <c r="H137" s="16">
        <f>'[1]TCE - ANEXO III - Preencher'!I146</f>
        <v>0</v>
      </c>
      <c r="I137" s="16">
        <f>'[1]TCE - ANEXO III - Preencher'!J146</f>
        <v>140.94999999999999</v>
      </c>
      <c r="J137" s="16">
        <f>'[1]TCE - ANEXO III - Preencher'!K146</f>
        <v>0</v>
      </c>
      <c r="K137" s="17">
        <f>'[1]TCE - ANEXO III - Preencher'!L146</f>
        <v>198.92099056603701</v>
      </c>
      <c r="L137" s="17">
        <f>'[1]TCE - ANEXO III - Preencher'!M146</f>
        <v>1.33</v>
      </c>
      <c r="M137" s="17">
        <f t="shared" si="0"/>
        <v>197.59099056603699</v>
      </c>
      <c r="N137" s="17">
        <f>'[1]TCE - ANEXO III - Preencher'!O146</f>
        <v>1.77</v>
      </c>
      <c r="O137" s="17">
        <f>'[1]TCE - ANEXO III - Preencher'!P146</f>
        <v>0</v>
      </c>
      <c r="P137" s="17">
        <f t="shared" si="1"/>
        <v>1.77</v>
      </c>
      <c r="Q137" s="17">
        <f>'[1]TCE - ANEXO III - Preencher'!R146</f>
        <v>127.45034482758621</v>
      </c>
      <c r="R137" s="17">
        <f>'[1]TCE - ANEXO III - Preencher'!S146</f>
        <v>79.8</v>
      </c>
      <c r="S137" s="17">
        <f t="shared" si="2"/>
        <v>47.65034482758621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387.96133539362313</v>
      </c>
    </row>
    <row r="138" spans="1:28" ht="12.75" customHeight="1" x14ac:dyDescent="0.3">
      <c r="A138" s="10">
        <f>IFERROR(VLOOKUP(B138,'[1]DADOS (OCULTAR)'!$Q$3:$S$135,3,0),"")</f>
        <v>10739225002161</v>
      </c>
      <c r="B138" s="11" t="str">
        <f>'[1]TCE - ANEXO III - Preencher'!C147</f>
        <v>UPA OLINDA - C.G 001/2022</v>
      </c>
      <c r="C138" s="12"/>
      <c r="D138" s="13" t="str">
        <f>'[1]TCE - ANEXO III - Preencher'!E147</f>
        <v>LARISSA DE ARAÚJO SILVA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2236-05</v>
      </c>
      <c r="G138" s="15">
        <f>IF('[1]TCE - ANEXO III - Preencher'!H147="","",'[1]TCE - ANEXO III - Preencher'!H147)</f>
        <v>45200</v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294.64</v>
      </c>
      <c r="K138" s="17">
        <f>'[1]TCE - ANEXO III - Preencher'!L147</f>
        <v>198.92099056603701</v>
      </c>
      <c r="L138" s="17">
        <f>'[1]TCE - ANEXO III - Preencher'!M147</f>
        <v>1.99</v>
      </c>
      <c r="M138" s="17">
        <f t="shared" si="0"/>
        <v>196.930990566037</v>
      </c>
      <c r="N138" s="17">
        <f>'[1]TCE - ANEXO III - Preencher'!O147</f>
        <v>16.47</v>
      </c>
      <c r="O138" s="17">
        <f>'[1]TCE - ANEXO III - Preencher'!P147</f>
        <v>0</v>
      </c>
      <c r="P138" s="17">
        <f t="shared" si="1"/>
        <v>16.47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508.04099056603695</v>
      </c>
    </row>
    <row r="139" spans="1:28" ht="12.75" customHeight="1" x14ac:dyDescent="0.3">
      <c r="A139" s="10">
        <f>IFERROR(VLOOKUP(B139,'[1]DADOS (OCULTAR)'!$Q$3:$S$135,3,0),"")</f>
        <v>10739225002161</v>
      </c>
      <c r="B139" s="11" t="str">
        <f>'[1]TCE - ANEXO III - Preencher'!C148</f>
        <v>UPA OLINDA - C.G 001/2022</v>
      </c>
      <c r="C139" s="12"/>
      <c r="D139" s="13" t="str">
        <f>'[1]TCE - ANEXO III - Preencher'!E148</f>
        <v>LAURA HONORATO GOMES DA SILVA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 t="str">
        <f>'[1]TCE - ANEXO III - Preencher'!G148</f>
        <v>2236-05</v>
      </c>
      <c r="G139" s="15">
        <f>IF('[1]TCE - ANEXO III - Preencher'!H148="","",'[1]TCE - ANEXO III - Preencher'!H148)</f>
        <v>45200</v>
      </c>
      <c r="H139" s="16">
        <f>'[1]TCE - ANEXO III - Preencher'!I148</f>
        <v>0</v>
      </c>
      <c r="I139" s="16">
        <f>'[1]TCE - ANEXO III - Preencher'!J148</f>
        <v>208.4</v>
      </c>
      <c r="J139" s="16">
        <f>'[1]TCE - ANEXO III - Preencher'!K148</f>
        <v>0</v>
      </c>
      <c r="K139" s="17">
        <f>'[1]TCE - ANEXO III - Preencher'!L148</f>
        <v>198.92099056603701</v>
      </c>
      <c r="L139" s="17">
        <f>'[1]TCE - ANEXO III - Preencher'!M148</f>
        <v>1.99</v>
      </c>
      <c r="M139" s="17">
        <f t="shared" si="0"/>
        <v>196.930990566037</v>
      </c>
      <c r="N139" s="17">
        <f>'[1]TCE - ANEXO III - Preencher'!O148</f>
        <v>2.5</v>
      </c>
      <c r="O139" s="17">
        <f>'[1]TCE - ANEXO III - Preencher'!P148</f>
        <v>0</v>
      </c>
      <c r="P139" s="17">
        <f t="shared" si="1"/>
        <v>2.5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407.83099056603703</v>
      </c>
    </row>
    <row r="140" spans="1:28" ht="12.75" customHeight="1" x14ac:dyDescent="0.3">
      <c r="A140" s="10">
        <f>IFERROR(VLOOKUP(B140,'[1]DADOS (OCULTAR)'!$Q$3:$S$135,3,0),"")</f>
        <v>10739225002161</v>
      </c>
      <c r="B140" s="11" t="str">
        <f>'[1]TCE - ANEXO III - Preencher'!C149</f>
        <v>UPA OLINDA - C.G 001/2022</v>
      </c>
      <c r="C140" s="12"/>
      <c r="D140" s="13" t="str">
        <f>'[1]TCE - ANEXO III - Preencher'!E149</f>
        <v>LEONARDO DE OLIVEIRA MEDEIROS</v>
      </c>
      <c r="E140" s="11" t="str">
        <f>IF('[1]TCE - ANEXO III - Preencher'!F149="4 - Assistência Odontológica","2 - Outros Profissionais da Saúde",'[1]TCE - ANEXO III - Preencher'!F149)</f>
        <v>1 - Médico</v>
      </c>
      <c r="F140" s="14" t="str">
        <f>'[1]TCE - ANEXO III - Preencher'!G149</f>
        <v>2252-70</v>
      </c>
      <c r="G140" s="15">
        <f>IF('[1]TCE - ANEXO III - Preencher'!H149="","",'[1]TCE - ANEXO III - Preencher'!H149)</f>
        <v>45200</v>
      </c>
      <c r="H140" s="16">
        <f>'[1]TCE - ANEXO III - Preencher'!I149</f>
        <v>0</v>
      </c>
      <c r="I140" s="16">
        <f>'[1]TCE - ANEXO III - Preencher'!J149</f>
        <v>874.02</v>
      </c>
      <c r="J140" s="16">
        <f>'[1]TCE - ANEXO III - Preencher'!K149</f>
        <v>0</v>
      </c>
      <c r="K140" s="17">
        <f>'[1]TCE - ANEXO III - Preencher'!L149</f>
        <v>198.92099056603701</v>
      </c>
      <c r="L140" s="17">
        <f>'[1]TCE - ANEXO III - Preencher'!M149</f>
        <v>10</v>
      </c>
      <c r="M140" s="17">
        <f t="shared" si="0"/>
        <v>188.92099056603701</v>
      </c>
      <c r="N140" s="17">
        <f>'[1]TCE - ANEXO III - Preencher'!O149</f>
        <v>16.47</v>
      </c>
      <c r="O140" s="17">
        <f>'[1]TCE - ANEXO III - Preencher'!P149</f>
        <v>0</v>
      </c>
      <c r="P140" s="17">
        <f t="shared" si="1"/>
        <v>16.47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1079.4109905660371</v>
      </c>
    </row>
    <row r="141" spans="1:28" ht="12.75" customHeight="1" x14ac:dyDescent="0.3">
      <c r="A141" s="10">
        <f>IFERROR(VLOOKUP(B141,'[1]DADOS (OCULTAR)'!$Q$3:$S$135,3,0),"")</f>
        <v>10739225002161</v>
      </c>
      <c r="B141" s="11" t="str">
        <f>'[1]TCE - ANEXO III - Preencher'!C150</f>
        <v>UPA OLINDA - C.G 001/2022</v>
      </c>
      <c r="C141" s="12"/>
      <c r="D141" s="13" t="str">
        <f>'[1]TCE - ANEXO III - Preencher'!E150</f>
        <v>LEONARDO FREITAS DO NASCIMENTO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7664-20</v>
      </c>
      <c r="G141" s="15">
        <f>IF('[1]TCE - ANEXO III - Preencher'!H150="","",'[1]TCE - ANEXO III - Preencher'!H150)</f>
        <v>45200</v>
      </c>
      <c r="H141" s="16">
        <f>'[1]TCE - ANEXO III - Preencher'!I150</f>
        <v>0</v>
      </c>
      <c r="I141" s="16">
        <f>'[1]TCE - ANEXO III - Preencher'!J150</f>
        <v>289.2</v>
      </c>
      <c r="J141" s="16">
        <f>'[1]TCE - ANEXO III - Preencher'!K150</f>
        <v>0</v>
      </c>
      <c r="K141" s="17">
        <f>'[1]TCE - ANEXO III - Preencher'!L150</f>
        <v>198.92099056603701</v>
      </c>
      <c r="L141" s="17">
        <f>'[1]TCE - ANEXO III - Preencher'!M150</f>
        <v>2.41</v>
      </c>
      <c r="M141" s="17">
        <f t="shared" si="0"/>
        <v>196.51099056603701</v>
      </c>
      <c r="N141" s="17">
        <f>'[1]TCE - ANEXO III - Preencher'!O150</f>
        <v>10</v>
      </c>
      <c r="O141" s="17">
        <f>'[1]TCE - ANEXO III - Preencher'!P150</f>
        <v>0</v>
      </c>
      <c r="P141" s="17">
        <f t="shared" si="1"/>
        <v>10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495.71099056603703</v>
      </c>
    </row>
    <row r="142" spans="1:28" ht="12.75" customHeight="1" x14ac:dyDescent="0.3">
      <c r="A142" s="10">
        <f>IFERROR(VLOOKUP(B142,'[1]DADOS (OCULTAR)'!$Q$3:$S$135,3,0),"")</f>
        <v>10739225002161</v>
      </c>
      <c r="B142" s="11" t="str">
        <f>'[1]TCE - ANEXO III - Preencher'!C151</f>
        <v>UPA OLINDA - C.G 001/2022</v>
      </c>
      <c r="C142" s="12"/>
      <c r="D142" s="13" t="str">
        <f>'[1]TCE - ANEXO III - Preencher'!E151</f>
        <v>LILIAN DOS SANTOS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 t="str">
        <f>'[1]TCE - ANEXO III - Preencher'!G151</f>
        <v>5174-10</v>
      </c>
      <c r="G142" s="15">
        <f>IF('[1]TCE - ANEXO III - Preencher'!H151="","",'[1]TCE - ANEXO III - Preencher'!H151)</f>
        <v>45200</v>
      </c>
      <c r="H142" s="16">
        <f>'[1]TCE - ANEXO III - Preencher'!I151</f>
        <v>0</v>
      </c>
      <c r="I142" s="16">
        <f>'[1]TCE - ANEXO III - Preencher'!J151</f>
        <v>161.24</v>
      </c>
      <c r="J142" s="16">
        <f>'[1]TCE - ANEXO III - Preencher'!K151</f>
        <v>0</v>
      </c>
      <c r="K142" s="17">
        <f>'[1]TCE - ANEXO III - Preencher'!L151</f>
        <v>198.92099056603701</v>
      </c>
      <c r="L142" s="17">
        <f>'[1]TCE - ANEXO III - Preencher'!M151</f>
        <v>1.32</v>
      </c>
      <c r="M142" s="17">
        <f t="shared" si="0"/>
        <v>197.60099056603701</v>
      </c>
      <c r="N142" s="17">
        <f>'[1]TCE - ANEXO III - Preencher'!O151</f>
        <v>1.77</v>
      </c>
      <c r="O142" s="17">
        <f>'[1]TCE - ANEXO III - Preencher'!P151</f>
        <v>0</v>
      </c>
      <c r="P142" s="17">
        <f t="shared" si="1"/>
        <v>1.77</v>
      </c>
      <c r="Q142" s="17">
        <f>'[1]TCE - ANEXO III - Preencher'!R151</f>
        <v>183.6503448275862</v>
      </c>
      <c r="R142" s="17">
        <f>'[1]TCE - ANEXO III - Preencher'!S151</f>
        <v>79.2</v>
      </c>
      <c r="S142" s="17">
        <f t="shared" si="2"/>
        <v>104.45034482758619</v>
      </c>
      <c r="T142" s="17">
        <f>'[1]TCE - ANEXO III - Preencher'!U151</f>
        <v>59.82</v>
      </c>
      <c r="U142" s="17">
        <f>'[1]TCE - ANEXO III - Preencher'!V151</f>
        <v>0</v>
      </c>
      <c r="V142" s="17">
        <f t="shared" si="3"/>
        <v>59.82</v>
      </c>
      <c r="W142" s="18" t="str">
        <f>IF('[1]TCE - ANEXO III - Preencher'!X151="","",'[1]TCE - ANEXO III - Preencher'!X151)</f>
        <v>SALARIO FAMILIA</v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524.8813353936232</v>
      </c>
    </row>
    <row r="143" spans="1:28" ht="12.75" customHeight="1" x14ac:dyDescent="0.3">
      <c r="A143" s="10">
        <f>IFERROR(VLOOKUP(B143,'[1]DADOS (OCULTAR)'!$Q$3:$S$135,3,0),"")</f>
        <v>10739225002161</v>
      </c>
      <c r="B143" s="11" t="str">
        <f>'[1]TCE - ANEXO III - Preencher'!C152</f>
        <v>UPA OLINDA - C.G 001/2022</v>
      </c>
      <c r="C143" s="12"/>
      <c r="D143" s="13" t="str">
        <f>'[1]TCE - ANEXO III - Preencher'!E152</f>
        <v>LILIANE DE ALMEIDA SILVA</v>
      </c>
      <c r="E143" s="11" t="str">
        <f>IF('[1]TCE - ANEXO III - Preencher'!F152="4 - Assistência Odontológica","2 - Outros Profissionais da Saúde",'[1]TCE - ANEXO III - Preencher'!F152)</f>
        <v>1 - Médico</v>
      </c>
      <c r="F143" s="14" t="str">
        <f>'[1]TCE - ANEXO III - Preencher'!G152</f>
        <v>2251-25</v>
      </c>
      <c r="G143" s="15">
        <f>IF('[1]TCE - ANEXO III - Preencher'!H152="","",'[1]TCE - ANEXO III - Preencher'!H152)</f>
        <v>45200</v>
      </c>
      <c r="H143" s="16">
        <f>'[1]TCE - ANEXO III - Preencher'!I152</f>
        <v>0</v>
      </c>
      <c r="I143" s="16">
        <f>'[1]TCE - ANEXO III - Preencher'!J152</f>
        <v>661.12</v>
      </c>
      <c r="J143" s="16">
        <f>'[1]TCE - ANEXO III - Preencher'!K152</f>
        <v>0</v>
      </c>
      <c r="K143" s="17">
        <f>'[1]TCE - ANEXO III - Preencher'!L152</f>
        <v>198.92099056603701</v>
      </c>
      <c r="L143" s="17">
        <f>'[1]TCE - ANEXO III - Preencher'!M152</f>
        <v>8</v>
      </c>
      <c r="M143" s="17">
        <f t="shared" si="0"/>
        <v>190.92099056603701</v>
      </c>
      <c r="N143" s="17">
        <f>'[1]TCE - ANEXO III - Preencher'!O152</f>
        <v>16.47</v>
      </c>
      <c r="O143" s="17">
        <f>'[1]TCE - ANEXO III - Preencher'!P152</f>
        <v>0</v>
      </c>
      <c r="P143" s="17">
        <f t="shared" si="1"/>
        <v>16.47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868.51099056603698</v>
      </c>
    </row>
    <row r="144" spans="1:28" ht="12.75" customHeight="1" x14ac:dyDescent="0.3">
      <c r="A144" s="10">
        <f>IFERROR(VLOOKUP(B144,'[1]DADOS (OCULTAR)'!$Q$3:$S$135,3,0),"")</f>
        <v>10739225002161</v>
      </c>
      <c r="B144" s="11" t="str">
        <f>'[1]TCE - ANEXO III - Preencher'!C153</f>
        <v>UPA OLINDA - C.G 001/2022</v>
      </c>
      <c r="C144" s="12"/>
      <c r="D144" s="13" t="str">
        <f>'[1]TCE - ANEXO III - Preencher'!E153</f>
        <v>LÍVIA ARAUJO DE FARIAS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 t="str">
        <f>'[1]TCE - ANEXO III - Preencher'!G153</f>
        <v>2235-05</v>
      </c>
      <c r="G144" s="15">
        <f>IF('[1]TCE - ANEXO III - Preencher'!H153="","",'[1]TCE - ANEXO III - Preencher'!H153)</f>
        <v>45200</v>
      </c>
      <c r="H144" s="16">
        <f>'[1]TCE - ANEXO III - Preencher'!I153</f>
        <v>0</v>
      </c>
      <c r="I144" s="16">
        <f>'[1]TCE - ANEXO III - Preencher'!J153</f>
        <v>178.73</v>
      </c>
      <c r="J144" s="16">
        <f>'[1]TCE - ANEXO III - Preencher'!K153</f>
        <v>0</v>
      </c>
      <c r="K144" s="17">
        <f>'[1]TCE - ANEXO III - Preencher'!L153</f>
        <v>198.92099056603701</v>
      </c>
      <c r="L144" s="17">
        <f>'[1]TCE - ANEXO III - Preencher'!M153</f>
        <v>1.86</v>
      </c>
      <c r="M144" s="17">
        <f t="shared" si="0"/>
        <v>197.06099056603699</v>
      </c>
      <c r="N144" s="17">
        <f>'[1]TCE - ANEXO III - Preencher'!O153</f>
        <v>2.5</v>
      </c>
      <c r="O144" s="17">
        <f>'[1]TCE - ANEXO III - Preencher'!P153</f>
        <v>0</v>
      </c>
      <c r="P144" s="17">
        <f t="shared" si="1"/>
        <v>2.5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378.29099056603695</v>
      </c>
    </row>
    <row r="145" spans="1:28" ht="12.75" customHeight="1" x14ac:dyDescent="0.3">
      <c r="A145" s="10">
        <f>IFERROR(VLOOKUP(B145,'[1]DADOS (OCULTAR)'!$Q$3:$S$135,3,0),"")</f>
        <v>10739225002161</v>
      </c>
      <c r="B145" s="11" t="str">
        <f>'[1]TCE - ANEXO III - Preencher'!C154</f>
        <v>UPA OLINDA - C.G 001/2022</v>
      </c>
      <c r="C145" s="12"/>
      <c r="D145" s="13" t="str">
        <f>'[1]TCE - ANEXO III - Preencher'!E154</f>
        <v>LIVIA LOCIO ROSADO DE OLIVEIRA</v>
      </c>
      <c r="E145" s="11" t="str">
        <f>IF('[1]TCE - ANEXO III - Preencher'!F154="4 - Assistência Odontológica","2 - Outros Profissionais da Saúde",'[1]TCE - ANEXO III - Preencher'!F154)</f>
        <v>1 - Médico</v>
      </c>
      <c r="F145" s="14" t="str">
        <f>'[1]TCE - ANEXO III - Preencher'!G154</f>
        <v>2251-25</v>
      </c>
      <c r="G145" s="15">
        <f>IF('[1]TCE - ANEXO III - Preencher'!H154="","",'[1]TCE - ANEXO III - Preencher'!H154)</f>
        <v>45200</v>
      </c>
      <c r="H145" s="16">
        <f>'[1]TCE - ANEXO III - Preencher'!I154</f>
        <v>0</v>
      </c>
      <c r="I145" s="16">
        <f>'[1]TCE - ANEXO III - Preencher'!J154</f>
        <v>341.12</v>
      </c>
      <c r="J145" s="16">
        <f>'[1]TCE - ANEXO III - Preencher'!K154</f>
        <v>0</v>
      </c>
      <c r="K145" s="17">
        <f>'[1]TCE - ANEXO III - Preencher'!L154</f>
        <v>198.92099056603701</v>
      </c>
      <c r="L145" s="17">
        <f>'[1]TCE - ANEXO III - Preencher'!M154</f>
        <v>4</v>
      </c>
      <c r="M145" s="17">
        <f t="shared" si="0"/>
        <v>194.92099056603701</v>
      </c>
      <c r="N145" s="17">
        <f>'[1]TCE - ANEXO III - Preencher'!O154</f>
        <v>16.47</v>
      </c>
      <c r="O145" s="17">
        <f>'[1]TCE - ANEXO III - Preencher'!P154</f>
        <v>0</v>
      </c>
      <c r="P145" s="17">
        <f t="shared" si="1"/>
        <v>16.47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552.51099056603698</v>
      </c>
    </row>
    <row r="146" spans="1:28" ht="12.75" customHeight="1" x14ac:dyDescent="0.3">
      <c r="A146" s="10">
        <f>IFERROR(VLOOKUP(B146,'[1]DADOS (OCULTAR)'!$Q$3:$S$135,3,0),"")</f>
        <v>10739225002161</v>
      </c>
      <c r="B146" s="11" t="str">
        <f>'[1]TCE - ANEXO III - Preencher'!C155</f>
        <v>UPA OLINDA - C.G 001/2022</v>
      </c>
      <c r="C146" s="12"/>
      <c r="D146" s="13" t="str">
        <f>'[1]TCE - ANEXO III - Preencher'!E155</f>
        <v>LIZANGELA MARIA ZACARIAS DA SILVA</v>
      </c>
      <c r="E146" s="11" t="str">
        <f>IF('[1]TCE - ANEXO III - Preencher'!F155="4 - Assistência Odontológica","2 - Outros Profissionais da Saúde",'[1]TCE - ANEXO III - Preencher'!F155)</f>
        <v>3 - Administrativo</v>
      </c>
      <c r="F146" s="14" t="str">
        <f>'[1]TCE - ANEXO III - Preencher'!G155</f>
        <v>2524-05</v>
      </c>
      <c r="G146" s="15">
        <f>IF('[1]TCE - ANEXO III - Preencher'!H155="","",'[1]TCE - ANEXO III - Preencher'!H155)</f>
        <v>45200</v>
      </c>
      <c r="H146" s="16">
        <f>'[1]TCE - ANEXO III - Preencher'!I155</f>
        <v>0</v>
      </c>
      <c r="I146" s="16">
        <f>'[1]TCE - ANEXO III - Preencher'!J155</f>
        <v>200.01</v>
      </c>
      <c r="J146" s="16">
        <f>'[1]TCE - ANEXO III - Preencher'!K155</f>
        <v>0</v>
      </c>
      <c r="K146" s="17">
        <f>'[1]TCE - ANEXO III - Preencher'!L155</f>
        <v>198.92099056603701</v>
      </c>
      <c r="L146" s="17">
        <f>'[1]TCE - ANEXO III - Preencher'!M155</f>
        <v>2.5</v>
      </c>
      <c r="M146" s="17">
        <f t="shared" si="0"/>
        <v>196.42099056603701</v>
      </c>
      <c r="N146" s="17">
        <f>'[1]TCE - ANEXO III - Preencher'!O155</f>
        <v>1.77</v>
      </c>
      <c r="O146" s="17">
        <f>'[1]TCE - ANEXO III - Preencher'!P155</f>
        <v>0</v>
      </c>
      <c r="P146" s="17">
        <f t="shared" si="1"/>
        <v>1.77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398.20099056603698</v>
      </c>
    </row>
    <row r="147" spans="1:28" ht="12.75" customHeight="1" x14ac:dyDescent="0.3">
      <c r="A147" s="10">
        <f>IFERROR(VLOOKUP(B147,'[1]DADOS (OCULTAR)'!$Q$3:$S$135,3,0),"")</f>
        <v>10739225002161</v>
      </c>
      <c r="B147" s="11" t="str">
        <f>'[1]TCE - ANEXO III - Preencher'!C156</f>
        <v>UPA OLINDA - C.G 001/2022</v>
      </c>
      <c r="C147" s="12"/>
      <c r="D147" s="13" t="str">
        <f>'[1]TCE - ANEXO III - Preencher'!E156</f>
        <v>LUAN LOPES DE SANTANA</v>
      </c>
      <c r="E147" s="11" t="str">
        <f>IF('[1]TCE - ANEXO III - Preencher'!F156="4 - Assistência Odontológica","2 - Outros Profissionais da Saúde",'[1]TCE - ANEXO III - Preencher'!F156)</f>
        <v>3 - Administrativo</v>
      </c>
      <c r="F147" s="14" t="str">
        <f>'[1]TCE - ANEXO III - Preencher'!G156</f>
        <v>3172-05</v>
      </c>
      <c r="G147" s="15">
        <f>IF('[1]TCE - ANEXO III - Preencher'!H156="","",'[1]TCE - ANEXO III - Preencher'!H156)</f>
        <v>45200</v>
      </c>
      <c r="H147" s="16">
        <f>'[1]TCE - ANEXO III - Preencher'!I156</f>
        <v>0</v>
      </c>
      <c r="I147" s="16">
        <f>'[1]TCE - ANEXO III - Preencher'!J156</f>
        <v>161.44999999999999</v>
      </c>
      <c r="J147" s="16">
        <f>'[1]TCE - ANEXO III - Preencher'!K156</f>
        <v>0</v>
      </c>
      <c r="K147" s="17">
        <f>'[1]TCE - ANEXO III - Preencher'!L156</f>
        <v>198.92099056603701</v>
      </c>
      <c r="L147" s="17">
        <f>'[1]TCE - ANEXO III - Preencher'!M156</f>
        <v>1.32</v>
      </c>
      <c r="M147" s="17">
        <f t="shared" si="0"/>
        <v>197.60099056603701</v>
      </c>
      <c r="N147" s="17">
        <f>'[1]TCE - ANEXO III - Preencher'!O156</f>
        <v>1.77</v>
      </c>
      <c r="O147" s="17">
        <f>'[1]TCE - ANEXO III - Preencher'!P156</f>
        <v>0</v>
      </c>
      <c r="P147" s="17">
        <f t="shared" si="1"/>
        <v>1.77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360.82099056603698</v>
      </c>
    </row>
    <row r="148" spans="1:28" ht="12.75" customHeight="1" x14ac:dyDescent="0.3">
      <c r="A148" s="10">
        <f>IFERROR(VLOOKUP(B148,'[1]DADOS (OCULTAR)'!$Q$3:$S$135,3,0),"")</f>
        <v>10739225002161</v>
      </c>
      <c r="B148" s="11" t="str">
        <f>'[1]TCE - ANEXO III - Preencher'!C157</f>
        <v>UPA OLINDA - C.G 001/2022</v>
      </c>
      <c r="C148" s="12"/>
      <c r="D148" s="13" t="str">
        <f>'[1]TCE - ANEXO III - Preencher'!E157</f>
        <v>LUCAS BARBOSA DOS SANTOS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 t="str">
        <f>'[1]TCE - ANEXO III - Preencher'!G157</f>
        <v>7664-20</v>
      </c>
      <c r="G148" s="15">
        <f>IF('[1]TCE - ANEXO III - Preencher'!H157="","",'[1]TCE - ANEXO III - Preencher'!H157)</f>
        <v>45200</v>
      </c>
      <c r="H148" s="16">
        <f>'[1]TCE - ANEXO III - Preencher'!I157</f>
        <v>0</v>
      </c>
      <c r="I148" s="16">
        <f>'[1]TCE - ANEXO III - Preencher'!J157</f>
        <v>171.4</v>
      </c>
      <c r="J148" s="16">
        <f>'[1]TCE - ANEXO III - Preencher'!K157</f>
        <v>0</v>
      </c>
      <c r="K148" s="17">
        <f>'[1]TCE - ANEXO III - Preencher'!L157</f>
        <v>198.92099056603701</v>
      </c>
      <c r="L148" s="17">
        <f>'[1]TCE - ANEXO III - Preencher'!M157</f>
        <v>1.32</v>
      </c>
      <c r="M148" s="17">
        <f t="shared" si="0"/>
        <v>197.60099056603701</v>
      </c>
      <c r="N148" s="17">
        <f>'[1]TCE - ANEXO III - Preencher'!O157</f>
        <v>1.77</v>
      </c>
      <c r="O148" s="17">
        <f>'[1]TCE - ANEXO III - Preencher'!P157</f>
        <v>0</v>
      </c>
      <c r="P148" s="17">
        <f t="shared" si="1"/>
        <v>1.77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370.77099056603697</v>
      </c>
    </row>
    <row r="149" spans="1:28" ht="12.75" customHeight="1" x14ac:dyDescent="0.3">
      <c r="A149" s="10">
        <f>IFERROR(VLOOKUP(B149,'[1]DADOS (OCULTAR)'!$Q$3:$S$135,3,0),"")</f>
        <v>10739225002161</v>
      </c>
      <c r="B149" s="11" t="str">
        <f>'[1]TCE - ANEXO III - Preencher'!C158</f>
        <v>UPA OLINDA - C.G 001/2022</v>
      </c>
      <c r="C149" s="12"/>
      <c r="D149" s="13" t="str">
        <f>'[1]TCE - ANEXO III - Preencher'!E158</f>
        <v>LUCIANA GESIELLI RODRIGUES ROCHA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 t="str">
        <f>'[1]TCE - ANEXO III - Preencher'!G158</f>
        <v>5152-10</v>
      </c>
      <c r="G149" s="15">
        <f>IF('[1]TCE - ANEXO III - Preencher'!H158="","",'[1]TCE - ANEXO III - Preencher'!H158)</f>
        <v>45200</v>
      </c>
      <c r="H149" s="16">
        <f>'[1]TCE - ANEXO III - Preencher'!I158</f>
        <v>0</v>
      </c>
      <c r="I149" s="16">
        <f>'[1]TCE - ANEXO III - Preencher'!J158</f>
        <v>244.02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2.5</v>
      </c>
      <c r="O149" s="17">
        <f>'[1]TCE - ANEXO III - Preencher'!P158</f>
        <v>0</v>
      </c>
      <c r="P149" s="17">
        <f t="shared" si="1"/>
        <v>2.5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246.52</v>
      </c>
    </row>
    <row r="150" spans="1:28" ht="12.75" customHeight="1" x14ac:dyDescent="0.3">
      <c r="A150" s="10">
        <f>IFERROR(VLOOKUP(B150,'[1]DADOS (OCULTAR)'!$Q$3:$S$135,3,0),"")</f>
        <v>10739225002161</v>
      </c>
      <c r="B150" s="11" t="str">
        <f>'[1]TCE - ANEXO III - Preencher'!C159</f>
        <v>UPA OLINDA - C.G 001/2022</v>
      </c>
      <c r="C150" s="12"/>
      <c r="D150" s="13" t="str">
        <f>'[1]TCE - ANEXO III - Preencher'!E159</f>
        <v>LUCIANA GUILHERMINO DE MELO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 t="str">
        <f>'[1]TCE - ANEXO III - Preencher'!G159</f>
        <v>3224-15</v>
      </c>
      <c r="G150" s="15">
        <f>IF('[1]TCE - ANEXO III - Preencher'!H159="","",'[1]TCE - ANEXO III - Preencher'!H159)</f>
        <v>45200</v>
      </c>
      <c r="H150" s="16">
        <f>'[1]TCE - ANEXO III - Preencher'!I159</f>
        <v>0</v>
      </c>
      <c r="I150" s="16">
        <f>'[1]TCE - ANEXO III - Preencher'!J159</f>
        <v>168.89</v>
      </c>
      <c r="J150" s="16">
        <f>'[1]TCE - ANEXO III - Preencher'!K159</f>
        <v>0</v>
      </c>
      <c r="K150" s="17">
        <f>'[1]TCE - ANEXO III - Preencher'!L159</f>
        <v>198.92099056603701</v>
      </c>
      <c r="L150" s="17">
        <f>'[1]TCE - ANEXO III - Preencher'!M159</f>
        <v>1.56</v>
      </c>
      <c r="M150" s="17">
        <f t="shared" si="0"/>
        <v>197.360990566037</v>
      </c>
      <c r="N150" s="17">
        <f>'[1]TCE - ANEXO III - Preencher'!O159</f>
        <v>1.77</v>
      </c>
      <c r="O150" s="17">
        <f>'[1]TCE - ANEXO III - Preencher'!P159</f>
        <v>0</v>
      </c>
      <c r="P150" s="17">
        <f t="shared" si="1"/>
        <v>1.77</v>
      </c>
      <c r="Q150" s="17">
        <f>'[1]TCE - ANEXO III - Preencher'!R159</f>
        <v>250.45034482758621</v>
      </c>
      <c r="R150" s="17">
        <f>'[1]TCE - ANEXO III - Preencher'!S159</f>
        <v>93.75</v>
      </c>
      <c r="S150" s="17">
        <f t="shared" si="2"/>
        <v>156.70034482758621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524.72133539362312</v>
      </c>
    </row>
    <row r="151" spans="1:28" ht="12.75" customHeight="1" x14ac:dyDescent="0.3">
      <c r="A151" s="10">
        <f>IFERROR(VLOOKUP(B151,'[1]DADOS (OCULTAR)'!$Q$3:$S$135,3,0),"")</f>
        <v>10739225002161</v>
      </c>
      <c r="B151" s="11" t="str">
        <f>'[1]TCE - ANEXO III - Preencher'!C160</f>
        <v>UPA OLINDA - C.G 001/2022</v>
      </c>
      <c r="C151" s="12"/>
      <c r="D151" s="13" t="str">
        <f>'[1]TCE - ANEXO III - Preencher'!E160</f>
        <v>LUCIANO BERNARDO DE LIMA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 t="str">
        <f>'[1]TCE - ANEXO III - Preencher'!G160</f>
        <v>7664-20</v>
      </c>
      <c r="G151" s="15">
        <f>IF('[1]TCE - ANEXO III - Preencher'!H160="","",'[1]TCE - ANEXO III - Preencher'!H160)</f>
        <v>45200</v>
      </c>
      <c r="H151" s="16">
        <f>'[1]TCE - ANEXO III - Preencher'!I160</f>
        <v>0</v>
      </c>
      <c r="I151" s="16">
        <f>'[1]TCE - ANEXO III - Preencher'!J160</f>
        <v>186.24</v>
      </c>
      <c r="J151" s="16">
        <f>'[1]TCE - ANEXO III - Preencher'!K160</f>
        <v>0</v>
      </c>
      <c r="K151" s="17">
        <f>'[1]TCE - ANEXO III - Preencher'!L160</f>
        <v>198.92099056603701</v>
      </c>
      <c r="L151" s="17">
        <f>'[1]TCE - ANEXO III - Preencher'!M160</f>
        <v>1.32</v>
      </c>
      <c r="M151" s="17">
        <f t="shared" si="0"/>
        <v>197.60099056603701</v>
      </c>
      <c r="N151" s="17">
        <f>'[1]TCE - ANEXO III - Preencher'!O160</f>
        <v>1.77</v>
      </c>
      <c r="O151" s="17">
        <f>'[1]TCE - ANEXO III - Preencher'!P160</f>
        <v>0</v>
      </c>
      <c r="P151" s="17">
        <f t="shared" si="1"/>
        <v>1.77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385.610990566037</v>
      </c>
    </row>
    <row r="152" spans="1:28" ht="12.75" customHeight="1" x14ac:dyDescent="0.3">
      <c r="A152" s="10">
        <f>IFERROR(VLOOKUP(B152,'[1]DADOS (OCULTAR)'!$Q$3:$S$135,3,0),"")</f>
        <v>10739225002161</v>
      </c>
      <c r="B152" s="11" t="str">
        <f>'[1]TCE - ANEXO III - Preencher'!C161</f>
        <v>UPA OLINDA - C.G 001/2022</v>
      </c>
      <c r="C152" s="12"/>
      <c r="D152" s="13" t="str">
        <f>'[1]TCE - ANEXO III - Preencher'!E161</f>
        <v>LUCIANO CUNHA FILHO</v>
      </c>
      <c r="E152" s="11" t="str">
        <f>IF('[1]TCE - ANEXO III - Preencher'!F161="4 - Assistência Odontológica","2 - Outros Profissionais da Saúde",'[1]TCE - ANEXO III - Preencher'!F161)</f>
        <v>1 - Médico</v>
      </c>
      <c r="F152" s="14" t="str">
        <f>'[1]TCE - ANEXO III - Preencher'!G161</f>
        <v>2251-25</v>
      </c>
      <c r="G152" s="15">
        <f>IF('[1]TCE - ANEXO III - Preencher'!H161="","",'[1]TCE - ANEXO III - Preencher'!H161)</f>
        <v>45200</v>
      </c>
      <c r="H152" s="16">
        <f>'[1]TCE - ANEXO III - Preencher'!I161</f>
        <v>0</v>
      </c>
      <c r="I152" s="16">
        <f>'[1]TCE - ANEXO III - Preencher'!J161</f>
        <v>394.03</v>
      </c>
      <c r="J152" s="16">
        <f>'[1]TCE - ANEXO III - Preencher'!K161</f>
        <v>0</v>
      </c>
      <c r="K152" s="17">
        <f>'[1]TCE - ANEXO III - Preencher'!L161</f>
        <v>198.92099056603701</v>
      </c>
      <c r="L152" s="17">
        <f>'[1]TCE - ANEXO III - Preencher'!M161</f>
        <v>4</v>
      </c>
      <c r="M152" s="17">
        <f t="shared" si="0"/>
        <v>194.92099056603701</v>
      </c>
      <c r="N152" s="17">
        <f>'[1]TCE - ANEXO III - Preencher'!O161</f>
        <v>16.47</v>
      </c>
      <c r="O152" s="17">
        <f>'[1]TCE - ANEXO III - Preencher'!P161</f>
        <v>0</v>
      </c>
      <c r="P152" s="17">
        <f t="shared" si="1"/>
        <v>16.47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605.42099056603706</v>
      </c>
    </row>
    <row r="153" spans="1:28" ht="12.75" customHeight="1" x14ac:dyDescent="0.3">
      <c r="A153" s="10">
        <f>IFERROR(VLOOKUP(B153,'[1]DADOS (OCULTAR)'!$Q$3:$S$135,3,0),"")</f>
        <v>10739225002161</v>
      </c>
      <c r="B153" s="11" t="str">
        <f>'[1]TCE - ANEXO III - Preencher'!C162</f>
        <v>UPA OLINDA - C.G 001/2022</v>
      </c>
      <c r="C153" s="12"/>
      <c r="D153" s="13" t="str">
        <f>'[1]TCE - ANEXO III - Preencher'!E162</f>
        <v>MACIO RUBENS CARVALHO</v>
      </c>
      <c r="E153" s="11" t="str">
        <f>IF('[1]TCE - ANEXO III - Preencher'!F162="4 - Assistência Odontológica","2 - Outros Profissionais da Saúde",'[1]TCE - ANEXO III - Preencher'!F162)</f>
        <v>3 - Administrativo</v>
      </c>
      <c r="F153" s="14" t="str">
        <f>'[1]TCE - ANEXO III - Preencher'!G162</f>
        <v>7823-20</v>
      </c>
      <c r="G153" s="15">
        <f>IF('[1]TCE - ANEXO III - Preencher'!H162="","",'[1]TCE - ANEXO III - Preencher'!H162)</f>
        <v>45200</v>
      </c>
      <c r="H153" s="16">
        <f>'[1]TCE - ANEXO III - Preencher'!I162</f>
        <v>0</v>
      </c>
      <c r="I153" s="16">
        <f>'[1]TCE - ANEXO III - Preencher'!J162</f>
        <v>160.11000000000001</v>
      </c>
      <c r="J153" s="16">
        <f>'[1]TCE - ANEXO III - Preencher'!K162</f>
        <v>0</v>
      </c>
      <c r="K153" s="17">
        <f>'[1]TCE - ANEXO III - Preencher'!L162</f>
        <v>198.92099056603701</v>
      </c>
      <c r="L153" s="17">
        <f>'[1]TCE - ANEXO III - Preencher'!M162</f>
        <v>1.74</v>
      </c>
      <c r="M153" s="17">
        <f t="shared" si="0"/>
        <v>197.180990566037</v>
      </c>
      <c r="N153" s="17">
        <f>'[1]TCE - ANEXO III - Preencher'!O162</f>
        <v>1.77</v>
      </c>
      <c r="O153" s="17">
        <f>'[1]TCE - ANEXO III - Preencher'!P162</f>
        <v>0</v>
      </c>
      <c r="P153" s="17">
        <f t="shared" si="1"/>
        <v>1.77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359.06099056603699</v>
      </c>
    </row>
    <row r="154" spans="1:28" ht="12.75" customHeight="1" x14ac:dyDescent="0.3">
      <c r="A154" s="10">
        <f>IFERROR(VLOOKUP(B154,'[1]DADOS (OCULTAR)'!$Q$3:$S$135,3,0),"")</f>
        <v>10739225002161</v>
      </c>
      <c r="B154" s="11" t="str">
        <f>'[1]TCE - ANEXO III - Preencher'!C163</f>
        <v>UPA OLINDA - C.G 001/2022</v>
      </c>
      <c r="C154" s="12"/>
      <c r="D154" s="13" t="str">
        <f>'[1]TCE - ANEXO III - Preencher'!E163</f>
        <v>MAICON CHARLES RIBEIRO DA SILVA</v>
      </c>
      <c r="E154" s="11" t="str">
        <f>IF('[1]TCE - ANEXO III - Preencher'!F163="4 - Assistência Odontológica","2 - Outros Profissionais da Saúde",'[1]TCE - ANEXO III - Preencher'!F163)</f>
        <v>3 - Administrativo</v>
      </c>
      <c r="F154" s="14" t="str">
        <f>'[1]TCE - ANEXO III - Preencher'!G163</f>
        <v>4110-10</v>
      </c>
      <c r="G154" s="15">
        <f>IF('[1]TCE - ANEXO III - Preencher'!H163="","",'[1]TCE - ANEXO III - Preencher'!H163)</f>
        <v>45200</v>
      </c>
      <c r="H154" s="16">
        <f>'[1]TCE - ANEXO III - Preencher'!I163</f>
        <v>0</v>
      </c>
      <c r="I154" s="16">
        <f>'[1]TCE - ANEXO III - Preencher'!J163</f>
        <v>12.4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1.77</v>
      </c>
      <c r="O154" s="17">
        <f>'[1]TCE - ANEXO III - Preencher'!P163</f>
        <v>0</v>
      </c>
      <c r="P154" s="17">
        <f t="shared" si="1"/>
        <v>1.77</v>
      </c>
      <c r="Q154" s="17">
        <f>'[1]TCE - ANEXO III - Preencher'!R163</f>
        <v>168.83</v>
      </c>
      <c r="R154" s="17">
        <f>'[1]TCE - ANEXO III - Preencher'!S163</f>
        <v>37.200000000000003</v>
      </c>
      <c r="S154" s="17">
        <f t="shared" si="2"/>
        <v>131.63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145.79999999999998</v>
      </c>
    </row>
    <row r="155" spans="1:28" ht="12.75" customHeight="1" x14ac:dyDescent="0.3">
      <c r="A155" s="10">
        <f>IFERROR(VLOOKUP(B155,'[1]DADOS (OCULTAR)'!$Q$3:$S$135,3,0),"")</f>
        <v>10739225002161</v>
      </c>
      <c r="B155" s="11" t="str">
        <f>'[1]TCE - ANEXO III - Preencher'!C164</f>
        <v>UPA OLINDA - C.G 001/2022</v>
      </c>
      <c r="C155" s="12"/>
      <c r="D155" s="13" t="str">
        <f>'[1]TCE - ANEXO III - Preencher'!E164</f>
        <v>MANUELA DE MELO RIBEIRO PARANHOS AGRA</v>
      </c>
      <c r="E155" s="11" t="str">
        <f>IF('[1]TCE - ANEXO III - Preencher'!F164="4 - Assistência Odontológica","2 - Outros Profissionais da Saúde",'[1]TCE - ANEXO III - Preencher'!F164)</f>
        <v>1 - Médico</v>
      </c>
      <c r="F155" s="19" t="str">
        <f>'[1]TCE - ANEXO III - Preencher'!G164</f>
        <v>2251-25</v>
      </c>
      <c r="G155" s="15">
        <f>IF('[1]TCE - ANEXO III - Preencher'!H164="","",'[1]TCE - ANEXO III - Preencher'!H164)</f>
        <v>45200</v>
      </c>
      <c r="H155" s="16">
        <f>'[1]TCE - ANEXO III - Preencher'!I164</f>
        <v>0</v>
      </c>
      <c r="I155" s="16">
        <f>'[1]TCE - ANEXO III - Preencher'!J164</f>
        <v>671.34</v>
      </c>
      <c r="J155" s="16">
        <f>'[1]TCE - ANEXO III - Preencher'!K164</f>
        <v>0</v>
      </c>
      <c r="K155" s="17">
        <f>'[1]TCE - ANEXO III - Preencher'!L164</f>
        <v>198.92099056603701</v>
      </c>
      <c r="L155" s="17">
        <f>'[1]TCE - ANEXO III - Preencher'!M164</f>
        <v>8</v>
      </c>
      <c r="M155" s="17">
        <f t="shared" si="0"/>
        <v>190.92099056603701</v>
      </c>
      <c r="N155" s="17">
        <f>'[1]TCE - ANEXO III - Preencher'!O164</f>
        <v>16.47</v>
      </c>
      <c r="O155" s="17">
        <f>'[1]TCE - ANEXO III - Preencher'!P164</f>
        <v>0</v>
      </c>
      <c r="P155" s="17">
        <f t="shared" si="1"/>
        <v>16.47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878.73099056603701</v>
      </c>
    </row>
    <row r="156" spans="1:28" ht="12.75" customHeight="1" x14ac:dyDescent="0.3">
      <c r="A156" s="10">
        <f>IFERROR(VLOOKUP(B156,'[1]DADOS (OCULTAR)'!$Q$3:$S$135,3,0),"")</f>
        <v>10739225002161</v>
      </c>
      <c r="B156" s="11" t="str">
        <f>'[1]TCE - ANEXO III - Preencher'!C165</f>
        <v>UPA OLINDA - C.G 001/2022</v>
      </c>
      <c r="C156" s="12"/>
      <c r="D156" s="13" t="str">
        <f>'[1]TCE - ANEXO III - Preencher'!E165</f>
        <v>MARCO FERREIRA DOS SANTOS</v>
      </c>
      <c r="E156" s="11" t="str">
        <f>IF('[1]TCE - ANEXO III - Preencher'!F165="4 - Assistência Odontológica","2 - Outros Profissionais da Saúde",'[1]TCE - ANEXO III - Preencher'!F165)</f>
        <v>3 - Administrativo</v>
      </c>
      <c r="F156" s="14" t="str">
        <f>'[1]TCE - ANEXO III - Preencher'!G165</f>
        <v>5174-10</v>
      </c>
      <c r="G156" s="15">
        <f>IF('[1]TCE - ANEXO III - Preencher'!H165="","",'[1]TCE - ANEXO III - Preencher'!H165)</f>
        <v>45200</v>
      </c>
      <c r="H156" s="16">
        <f>'[1]TCE - ANEXO III - Preencher'!I165</f>
        <v>0</v>
      </c>
      <c r="I156" s="16">
        <f>'[1]TCE - ANEXO III - Preencher'!J165</f>
        <v>158.38999999999999</v>
      </c>
      <c r="J156" s="16">
        <f>'[1]TCE - ANEXO III - Preencher'!K165</f>
        <v>0</v>
      </c>
      <c r="K156" s="17">
        <f>'[1]TCE - ANEXO III - Preencher'!L165</f>
        <v>198.92099056603701</v>
      </c>
      <c r="L156" s="17">
        <f>'[1]TCE - ANEXO III - Preencher'!M165</f>
        <v>1.32</v>
      </c>
      <c r="M156" s="17">
        <f t="shared" si="0"/>
        <v>197.60099056603701</v>
      </c>
      <c r="N156" s="17">
        <f>'[1]TCE - ANEXO III - Preencher'!O165</f>
        <v>1.77</v>
      </c>
      <c r="O156" s="17">
        <f>'[1]TCE - ANEXO III - Preencher'!P165</f>
        <v>0</v>
      </c>
      <c r="P156" s="17">
        <f t="shared" si="1"/>
        <v>1.77</v>
      </c>
      <c r="Q156" s="17">
        <f>'[1]TCE - ANEXO III - Preencher'!R165</f>
        <v>135.6503448275862</v>
      </c>
      <c r="R156" s="17">
        <f>'[1]TCE - ANEXO III - Preencher'!S165</f>
        <v>79.2</v>
      </c>
      <c r="S156" s="17">
        <f t="shared" si="2"/>
        <v>56.450344827586193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414.21133539362319</v>
      </c>
    </row>
    <row r="157" spans="1:28" ht="12.75" customHeight="1" x14ac:dyDescent="0.3">
      <c r="A157" s="10">
        <f>IFERROR(VLOOKUP(B157,'[1]DADOS (OCULTAR)'!$Q$3:$S$135,3,0),"")</f>
        <v>10739225002161</v>
      </c>
      <c r="B157" s="11" t="str">
        <f>'[1]TCE - ANEXO III - Preencher'!C166</f>
        <v>UPA OLINDA - C.G 001/2022</v>
      </c>
      <c r="C157" s="12"/>
      <c r="D157" s="13" t="str">
        <f>'[1]TCE - ANEXO III - Preencher'!E166</f>
        <v>MARCOS ANTONIO PIRES VALADARES LUSTOSA</v>
      </c>
      <c r="E157" s="11" t="str">
        <f>IF('[1]TCE - ANEXO III - Preencher'!F166="4 - Assistência Odontológica","2 - Outros Profissionais da Saúde",'[1]TCE - ANEXO III - Preencher'!F166)</f>
        <v>1 - Médico</v>
      </c>
      <c r="F157" s="14" t="str">
        <f>'[1]TCE - ANEXO III - Preencher'!G166</f>
        <v>2251-24</v>
      </c>
      <c r="G157" s="15">
        <f>IF('[1]TCE - ANEXO III - Preencher'!H166="","",'[1]TCE - ANEXO III - Preencher'!H166)</f>
        <v>45200</v>
      </c>
      <c r="H157" s="16">
        <f>'[1]TCE - ANEXO III - Preencher'!I166</f>
        <v>0</v>
      </c>
      <c r="I157" s="16">
        <f>'[1]TCE - ANEXO III - Preencher'!J166</f>
        <v>464.07</v>
      </c>
      <c r="J157" s="16">
        <f>'[1]TCE - ANEXO III - Preencher'!K166</f>
        <v>0</v>
      </c>
      <c r="K157" s="17">
        <f>'[1]TCE - ANEXO III - Preencher'!L166</f>
        <v>198.92099056603701</v>
      </c>
      <c r="L157" s="17">
        <f>'[1]TCE - ANEXO III - Preencher'!M166</f>
        <v>4</v>
      </c>
      <c r="M157" s="17">
        <f t="shared" si="0"/>
        <v>194.92099056603701</v>
      </c>
      <c r="N157" s="17">
        <f>'[1]TCE - ANEXO III - Preencher'!O166</f>
        <v>16.47</v>
      </c>
      <c r="O157" s="17">
        <f>'[1]TCE - ANEXO III - Preencher'!P166</f>
        <v>0</v>
      </c>
      <c r="P157" s="17">
        <f t="shared" si="1"/>
        <v>16.47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675.46099056603703</v>
      </c>
    </row>
    <row r="158" spans="1:28" ht="12.75" customHeight="1" x14ac:dyDescent="0.3">
      <c r="A158" s="10">
        <f>IFERROR(VLOOKUP(B158,'[1]DADOS (OCULTAR)'!$Q$3:$S$135,3,0),"")</f>
        <v>10739225002161</v>
      </c>
      <c r="B158" s="11" t="str">
        <f>'[1]TCE - ANEXO III - Preencher'!C167</f>
        <v>UPA OLINDA - C.G 001/2022</v>
      </c>
      <c r="C158" s="12"/>
      <c r="D158" s="13" t="str">
        <f>'[1]TCE - ANEXO III - Preencher'!E167</f>
        <v>MARCOS GOMES DO NASCIMENTO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 t="str">
        <f>'[1]TCE - ANEXO III - Preencher'!G167</f>
        <v>1425-05</v>
      </c>
      <c r="G158" s="15">
        <f>IF('[1]TCE - ANEXO III - Preencher'!H167="","",'[1]TCE - ANEXO III - Preencher'!H167)</f>
        <v>45200</v>
      </c>
      <c r="H158" s="16">
        <f>'[1]TCE - ANEXO III - Preencher'!I167</f>
        <v>0</v>
      </c>
      <c r="I158" s="16">
        <f>'[1]TCE - ANEXO III - Preencher'!J167</f>
        <v>280.01</v>
      </c>
      <c r="J158" s="16">
        <f>'[1]TCE - ANEXO III - Preencher'!K167</f>
        <v>0</v>
      </c>
      <c r="K158" s="17">
        <f>'[1]TCE - ANEXO III - Preencher'!L167</f>
        <v>198.92099056603701</v>
      </c>
      <c r="L158" s="17">
        <f>'[1]TCE - ANEXO III - Preencher'!M167</f>
        <v>3.5</v>
      </c>
      <c r="M158" s="17">
        <f t="shared" si="0"/>
        <v>195.42099056603701</v>
      </c>
      <c r="N158" s="17">
        <f>'[1]TCE - ANEXO III - Preencher'!O167</f>
        <v>1.77</v>
      </c>
      <c r="O158" s="17">
        <f>'[1]TCE - ANEXO III - Preencher'!P167</f>
        <v>0</v>
      </c>
      <c r="P158" s="17">
        <f t="shared" si="1"/>
        <v>1.77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477.20099056603698</v>
      </c>
    </row>
    <row r="159" spans="1:28" ht="12.75" customHeight="1" x14ac:dyDescent="0.3">
      <c r="A159" s="10">
        <f>IFERROR(VLOOKUP(B159,'[1]DADOS (OCULTAR)'!$Q$3:$S$135,3,0),"")</f>
        <v>10739225002161</v>
      </c>
      <c r="B159" s="11" t="str">
        <f>'[1]TCE - ANEXO III - Preencher'!C168</f>
        <v>UPA OLINDA - C.G 001/2022</v>
      </c>
      <c r="C159" s="12"/>
      <c r="D159" s="13" t="str">
        <f>'[1]TCE - ANEXO III - Preencher'!E168</f>
        <v>MARIA APARECIDA DE FATIMA ALENCAR NOBRE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 t="str">
        <f>'[1]TCE - ANEXO III - Preencher'!G168</f>
        <v>2232-88</v>
      </c>
      <c r="G159" s="15">
        <f>IF('[1]TCE - ANEXO III - Preencher'!H168="","",'[1]TCE - ANEXO III - Preencher'!H168)</f>
        <v>45200</v>
      </c>
      <c r="H159" s="16">
        <f>'[1]TCE - ANEXO III - Preencher'!I168</f>
        <v>0</v>
      </c>
      <c r="I159" s="16">
        <f>'[1]TCE - ANEXO III - Preencher'!J168</f>
        <v>700.87</v>
      </c>
      <c r="J159" s="16">
        <f>'[1]TCE - ANEXO III - Preencher'!K168</f>
        <v>0</v>
      </c>
      <c r="K159" s="17">
        <f>'[1]TCE - ANEXO III - Preencher'!L168</f>
        <v>198.92099056603701</v>
      </c>
      <c r="L159" s="17">
        <f>'[1]TCE - ANEXO III - Preencher'!M168</f>
        <v>5.91</v>
      </c>
      <c r="M159" s="17">
        <f t="shared" si="0"/>
        <v>193.01099056603701</v>
      </c>
      <c r="N159" s="17">
        <f>'[1]TCE - ANEXO III - Preencher'!O168</f>
        <v>16.47</v>
      </c>
      <c r="O159" s="17">
        <f>'[1]TCE - ANEXO III - Preencher'!P168</f>
        <v>0</v>
      </c>
      <c r="P159" s="17">
        <f t="shared" si="1"/>
        <v>16.47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910.35099056603701</v>
      </c>
    </row>
    <row r="160" spans="1:28" ht="12.75" customHeight="1" x14ac:dyDescent="0.3">
      <c r="A160" s="10">
        <f>IFERROR(VLOOKUP(B160,'[1]DADOS (OCULTAR)'!$Q$3:$S$135,3,0),"")</f>
        <v>10739225002161</v>
      </c>
      <c r="B160" s="11" t="str">
        <f>'[1]TCE - ANEXO III - Preencher'!C169</f>
        <v>UPA OLINDA - C.G 001/2022</v>
      </c>
      <c r="C160" s="12"/>
      <c r="D160" s="13" t="str">
        <f>'[1]TCE - ANEXO III - Preencher'!E169</f>
        <v>MARIA BEATRIZ DE SOUZA NERY</v>
      </c>
      <c r="E160" s="11" t="str">
        <f>IF('[1]TCE - ANEXO III - Preencher'!F169="4 - Assistência Odontológica","2 - Outros Profissionais da Saúde",'[1]TCE - ANEXO III - Preencher'!F169)</f>
        <v>3 - Administrativo</v>
      </c>
      <c r="F160" s="14" t="str">
        <f>'[1]TCE - ANEXO III - Preencher'!G169</f>
        <v>4221-05</v>
      </c>
      <c r="G160" s="15">
        <f>IF('[1]TCE - ANEXO III - Preencher'!H169="","",'[1]TCE - ANEXO III - Preencher'!H169)</f>
        <v>45200</v>
      </c>
      <c r="H160" s="16">
        <f>'[1]TCE - ANEXO III - Preencher'!I169</f>
        <v>0</v>
      </c>
      <c r="I160" s="16">
        <f>'[1]TCE - ANEXO III - Preencher'!J169</f>
        <v>167.44</v>
      </c>
      <c r="J160" s="16">
        <f>'[1]TCE - ANEXO III - Preencher'!K169</f>
        <v>0</v>
      </c>
      <c r="K160" s="17">
        <f>'[1]TCE - ANEXO III - Preencher'!L169</f>
        <v>198.92099056603701</v>
      </c>
      <c r="L160" s="17">
        <f>'[1]TCE - ANEXO III - Preencher'!M169</f>
        <v>1.32</v>
      </c>
      <c r="M160" s="17">
        <f t="shared" si="0"/>
        <v>197.60099056603701</v>
      </c>
      <c r="N160" s="17">
        <f>'[1]TCE - ANEXO III - Preencher'!O169</f>
        <v>1.77</v>
      </c>
      <c r="O160" s="17">
        <f>'[1]TCE - ANEXO III - Preencher'!P169</f>
        <v>0</v>
      </c>
      <c r="P160" s="17">
        <f t="shared" si="1"/>
        <v>1.77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77.569999999999993</v>
      </c>
      <c r="Y160" s="17">
        <f>'[1]TCE - ANEXO III - Preencher'!Z169</f>
        <v>0</v>
      </c>
      <c r="Z160" s="17">
        <f t="shared" si="4"/>
        <v>77.569999999999993</v>
      </c>
      <c r="AA160" s="18" t="str">
        <f>IF('[1]TCE - ANEXO III - Preencher'!AB169="","",'[1]TCE - ANEXO III - Preencher'!AB169)</f>
        <v>AUXILIO CRECHE DEVIDO</v>
      </c>
      <c r="AB160" s="17">
        <f t="shared" si="5"/>
        <v>444.38099056603699</v>
      </c>
    </row>
    <row r="161" spans="1:28" ht="12.75" customHeight="1" x14ac:dyDescent="0.3">
      <c r="A161" s="10">
        <f>IFERROR(VLOOKUP(B161,'[1]DADOS (OCULTAR)'!$Q$3:$S$135,3,0),"")</f>
        <v>10739225002161</v>
      </c>
      <c r="B161" s="11" t="str">
        <f>'[1]TCE - ANEXO III - Preencher'!C170</f>
        <v>UPA OLINDA - C.G 001/2022</v>
      </c>
      <c r="C161" s="12"/>
      <c r="D161" s="13" t="str">
        <f>'[1]TCE - ANEXO III - Preencher'!E170</f>
        <v>MARIA BETANIA MUNIZ DA SILVA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 t="str">
        <f>'[1]TCE - ANEXO III - Preencher'!G170</f>
        <v>7664-20</v>
      </c>
      <c r="G161" s="15">
        <f>IF('[1]TCE - ANEXO III - Preencher'!H170="","",'[1]TCE - ANEXO III - Preencher'!H170)</f>
        <v>45200</v>
      </c>
      <c r="H161" s="16">
        <f>'[1]TCE - ANEXO III - Preencher'!I170</f>
        <v>0</v>
      </c>
      <c r="I161" s="16">
        <f>'[1]TCE - ANEXO III - Preencher'!J170</f>
        <v>168.8</v>
      </c>
      <c r="J161" s="16">
        <f>'[1]TCE - ANEXO III - Preencher'!K170</f>
        <v>0</v>
      </c>
      <c r="K161" s="17">
        <f>'[1]TCE - ANEXO III - Preencher'!L170</f>
        <v>198.92099056603701</v>
      </c>
      <c r="L161" s="17">
        <f>'[1]TCE - ANEXO III - Preencher'!M170</f>
        <v>1.32</v>
      </c>
      <c r="M161" s="17">
        <f t="shared" si="0"/>
        <v>197.60099056603701</v>
      </c>
      <c r="N161" s="17">
        <f>'[1]TCE - ANEXO III - Preencher'!O170</f>
        <v>1.77</v>
      </c>
      <c r="O161" s="17">
        <f>'[1]TCE - ANEXO III - Preencher'!P170</f>
        <v>0</v>
      </c>
      <c r="P161" s="17">
        <f t="shared" si="1"/>
        <v>1.77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368.17099056603701</v>
      </c>
    </row>
    <row r="162" spans="1:28" ht="12.75" customHeight="1" x14ac:dyDescent="0.3">
      <c r="A162" s="10">
        <f>IFERROR(VLOOKUP(B162,'[1]DADOS (OCULTAR)'!$Q$3:$S$135,3,0),"")</f>
        <v>10739225002161</v>
      </c>
      <c r="B162" s="11" t="str">
        <f>'[1]TCE - ANEXO III - Preencher'!C171</f>
        <v>UPA OLINDA - C.G 001/2022</v>
      </c>
      <c r="C162" s="12"/>
      <c r="D162" s="13" t="str">
        <f>'[1]TCE - ANEXO III - Preencher'!E171</f>
        <v>MARIA DAS DORES DA SILVA</v>
      </c>
      <c r="E162" s="11" t="str">
        <f>IF('[1]TCE - ANEXO III - Preencher'!F171="4 - Assistência Odontológica","2 - Outros Profissionais da Saúde",'[1]TCE - ANEXO III - Preencher'!F171)</f>
        <v>3 - Administrativo</v>
      </c>
      <c r="F162" s="14" t="str">
        <f>'[1]TCE - ANEXO III - Preencher'!G171</f>
        <v>5135-05</v>
      </c>
      <c r="G162" s="15">
        <f>IF('[1]TCE - ANEXO III - Preencher'!H171="","",'[1]TCE - ANEXO III - Preencher'!H171)</f>
        <v>45200</v>
      </c>
      <c r="H162" s="16">
        <f>'[1]TCE - ANEXO III - Preencher'!I171</f>
        <v>0</v>
      </c>
      <c r="I162" s="16">
        <f>'[1]TCE - ANEXO III - Preencher'!J171</f>
        <v>141.94999999999999</v>
      </c>
      <c r="J162" s="16">
        <f>'[1]TCE - ANEXO III - Preencher'!K171</f>
        <v>0</v>
      </c>
      <c r="K162" s="17">
        <f>'[1]TCE - ANEXO III - Preencher'!L171</f>
        <v>198.92099056603701</v>
      </c>
      <c r="L162" s="17">
        <f>'[1]TCE - ANEXO III - Preencher'!M171</f>
        <v>1.32</v>
      </c>
      <c r="M162" s="17">
        <f t="shared" si="0"/>
        <v>197.60099056603701</v>
      </c>
      <c r="N162" s="17">
        <f>'[1]TCE - ANEXO III - Preencher'!O171</f>
        <v>1.77</v>
      </c>
      <c r="O162" s="17">
        <f>'[1]TCE - ANEXO III - Preencher'!P171</f>
        <v>0</v>
      </c>
      <c r="P162" s="17">
        <f t="shared" si="1"/>
        <v>1.77</v>
      </c>
      <c r="Q162" s="17">
        <f>'[1]TCE - ANEXO III - Preencher'!R171</f>
        <v>250.45034482758621</v>
      </c>
      <c r="R162" s="17">
        <f>'[1]TCE - ANEXO III - Preencher'!S171</f>
        <v>79.2</v>
      </c>
      <c r="S162" s="17">
        <f t="shared" si="2"/>
        <v>171.25034482758622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512.57133539362326</v>
      </c>
    </row>
    <row r="163" spans="1:28" ht="12.75" customHeight="1" x14ac:dyDescent="0.3">
      <c r="A163" s="10">
        <f>IFERROR(VLOOKUP(B163,'[1]DADOS (OCULTAR)'!$Q$3:$S$135,3,0),"")</f>
        <v>10739225002161</v>
      </c>
      <c r="B163" s="11" t="str">
        <f>'[1]TCE - ANEXO III - Preencher'!C172</f>
        <v>UPA OLINDA - C.G 001/2022</v>
      </c>
      <c r="C163" s="12"/>
      <c r="D163" s="13" t="str">
        <f>'[1]TCE - ANEXO III - Preencher'!E172</f>
        <v>MARIA DE FATIMA PINTO RIBEIRO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 t="str">
        <f>'[1]TCE - ANEXO III - Preencher'!G172</f>
        <v>2232-88</v>
      </c>
      <c r="G163" s="15">
        <f>IF('[1]TCE - ANEXO III - Preencher'!H172="","",'[1]TCE - ANEXO III - Preencher'!H172)</f>
        <v>45200</v>
      </c>
      <c r="H163" s="16">
        <f>'[1]TCE - ANEXO III - Preencher'!I172</f>
        <v>0</v>
      </c>
      <c r="I163" s="16">
        <f>'[1]TCE - ANEXO III - Preencher'!J172</f>
        <v>708.68</v>
      </c>
      <c r="J163" s="16">
        <f>'[1]TCE - ANEXO III - Preencher'!K172</f>
        <v>0</v>
      </c>
      <c r="K163" s="17">
        <f>'[1]TCE - ANEXO III - Preencher'!L172</f>
        <v>198.92099056603701</v>
      </c>
      <c r="L163" s="17">
        <f>'[1]TCE - ANEXO III - Preencher'!M172</f>
        <v>5.91</v>
      </c>
      <c r="M163" s="17">
        <f t="shared" si="0"/>
        <v>193.01099056603701</v>
      </c>
      <c r="N163" s="17">
        <f>'[1]TCE - ANEXO III - Preencher'!O172</f>
        <v>16.47</v>
      </c>
      <c r="O163" s="17">
        <f>'[1]TCE - ANEXO III - Preencher'!P172</f>
        <v>0</v>
      </c>
      <c r="P163" s="17">
        <f t="shared" si="1"/>
        <v>16.47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918.16099056603696</v>
      </c>
    </row>
    <row r="164" spans="1:28" ht="12.75" customHeight="1" x14ac:dyDescent="0.3">
      <c r="A164" s="10">
        <f>IFERROR(VLOOKUP(B164,'[1]DADOS (OCULTAR)'!$Q$3:$S$135,3,0),"")</f>
        <v>10739225002161</v>
      </c>
      <c r="B164" s="11" t="str">
        <f>'[1]TCE - ANEXO III - Preencher'!C173</f>
        <v>UPA OLINDA - C.G 001/2022</v>
      </c>
      <c r="C164" s="12"/>
      <c r="D164" s="13" t="str">
        <f>'[1]TCE - ANEXO III - Preencher'!E173</f>
        <v xml:space="preserve">MARIA JULIA DA CRUZ GOUVEIA NETO DE </v>
      </c>
      <c r="E164" s="11" t="str">
        <f>IF('[1]TCE - ANEXO III - Preencher'!F173="4 - Assistência Odontológica","2 - Outros Profissionais da Saúde",'[1]TCE - ANEXO III - Preencher'!F173)</f>
        <v>1 - Médico</v>
      </c>
      <c r="F164" s="14" t="str">
        <f>'[1]TCE - ANEXO III - Preencher'!G173</f>
        <v>2251-24</v>
      </c>
      <c r="G164" s="15">
        <f>IF('[1]TCE - ANEXO III - Preencher'!H173="","",'[1]TCE - ANEXO III - Preencher'!H173)</f>
        <v>45200</v>
      </c>
      <c r="H164" s="16">
        <f>'[1]TCE - ANEXO III - Preencher'!I173</f>
        <v>0</v>
      </c>
      <c r="I164" s="16">
        <f>'[1]TCE - ANEXO III - Preencher'!J173</f>
        <v>394.02</v>
      </c>
      <c r="J164" s="16">
        <f>'[1]TCE - ANEXO III - Preencher'!K173</f>
        <v>0</v>
      </c>
      <c r="K164" s="17">
        <f>'[1]TCE - ANEXO III - Preencher'!L173</f>
        <v>198.92099056603701</v>
      </c>
      <c r="L164" s="17">
        <f>'[1]TCE - ANEXO III - Preencher'!M173</f>
        <v>4</v>
      </c>
      <c r="M164" s="17">
        <f t="shared" si="0"/>
        <v>194.92099056603701</v>
      </c>
      <c r="N164" s="17">
        <f>'[1]TCE - ANEXO III - Preencher'!O173</f>
        <v>16.47</v>
      </c>
      <c r="O164" s="17">
        <f>'[1]TCE - ANEXO III - Preencher'!P173</f>
        <v>0</v>
      </c>
      <c r="P164" s="17">
        <f t="shared" si="1"/>
        <v>16.47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605.41099056603707</v>
      </c>
    </row>
    <row r="165" spans="1:28" ht="12.75" customHeight="1" x14ac:dyDescent="0.3">
      <c r="A165" s="10">
        <f>IFERROR(VLOOKUP(B165,'[1]DADOS (OCULTAR)'!$Q$3:$S$135,3,0),"")</f>
        <v>10739225002161</v>
      </c>
      <c r="B165" s="11" t="str">
        <f>'[1]TCE - ANEXO III - Preencher'!C174</f>
        <v>UPA OLINDA - C.G 001/2022</v>
      </c>
      <c r="C165" s="12"/>
      <c r="D165" s="13" t="str">
        <f>'[1]TCE - ANEXO III - Preencher'!E174</f>
        <v>MARIA LUISA DAVID DE AZEVEDO VALADARES</v>
      </c>
      <c r="E165" s="11" t="str">
        <f>IF('[1]TCE - ANEXO III - Preencher'!F174="4 - Assistência Odontológica","2 - Outros Profissionais da Saúde",'[1]TCE - ANEXO III - Preencher'!F174)</f>
        <v>1 - Médico</v>
      </c>
      <c r="F165" s="14" t="str">
        <f>'[1]TCE - ANEXO III - Preencher'!G174</f>
        <v>2251-24</v>
      </c>
      <c r="G165" s="15">
        <f>IF('[1]TCE - ANEXO III - Preencher'!H174="","",'[1]TCE - ANEXO III - Preencher'!H174)</f>
        <v>45200</v>
      </c>
      <c r="H165" s="16">
        <f>'[1]TCE - ANEXO III - Preencher'!I174</f>
        <v>0</v>
      </c>
      <c r="I165" s="16">
        <f>'[1]TCE - ANEXO III - Preencher'!J174</f>
        <v>394.02</v>
      </c>
      <c r="J165" s="16">
        <f>'[1]TCE - ANEXO III - Preencher'!K174</f>
        <v>0</v>
      </c>
      <c r="K165" s="17">
        <f>'[1]TCE - ANEXO III - Preencher'!L174</f>
        <v>198.92099056603701</v>
      </c>
      <c r="L165" s="17">
        <f>'[1]TCE - ANEXO III - Preencher'!M174</f>
        <v>4</v>
      </c>
      <c r="M165" s="17">
        <f t="shared" si="0"/>
        <v>194.92099056603701</v>
      </c>
      <c r="N165" s="17">
        <f>'[1]TCE - ANEXO III - Preencher'!O174</f>
        <v>16.47</v>
      </c>
      <c r="O165" s="17">
        <f>'[1]TCE - ANEXO III - Preencher'!P174</f>
        <v>0</v>
      </c>
      <c r="P165" s="17">
        <f t="shared" si="1"/>
        <v>16.47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605.41099056603707</v>
      </c>
    </row>
    <row r="166" spans="1:28" ht="12.75" customHeight="1" x14ac:dyDescent="0.3">
      <c r="A166" s="10">
        <f>IFERROR(VLOOKUP(B166,'[1]DADOS (OCULTAR)'!$Q$3:$S$135,3,0),"")</f>
        <v>10739225002161</v>
      </c>
      <c r="B166" s="11" t="str">
        <f>'[1]TCE - ANEXO III - Preencher'!C175</f>
        <v>UPA OLINDA - C.G 001/2022</v>
      </c>
      <c r="C166" s="12"/>
      <c r="D166" s="13" t="str">
        <f>'[1]TCE - ANEXO III - Preencher'!E175</f>
        <v>MARIA MADALENA CORREIA RAMOS DOS SANTOS</v>
      </c>
      <c r="E166" s="11" t="str">
        <f>IF('[1]TCE - ANEXO III - Preencher'!F175="4 - Assistência Odontológica","2 - Outros Profissionais da Saúde",'[1]TCE - ANEXO III - Preencher'!F175)</f>
        <v>2 - Outros Profissionais da Saúde</v>
      </c>
      <c r="F166" s="14" t="str">
        <f>'[1]TCE - ANEXO III - Preencher'!G175</f>
        <v>3222-05</v>
      </c>
      <c r="G166" s="15">
        <f>IF('[1]TCE - ANEXO III - Preencher'!H175="","",'[1]TCE - ANEXO III - Preencher'!H175)</f>
        <v>45200</v>
      </c>
      <c r="H166" s="16">
        <f>'[1]TCE - ANEXO III - Preencher'!I175</f>
        <v>0</v>
      </c>
      <c r="I166" s="16">
        <f>'[1]TCE - ANEXO III - Preencher'!J175</f>
        <v>127.52</v>
      </c>
      <c r="J166" s="16">
        <f>'[1]TCE - ANEXO III - Preencher'!K175</f>
        <v>0</v>
      </c>
      <c r="K166" s="17">
        <f>'[1]TCE - ANEXO III - Preencher'!L175</f>
        <v>198.92099056603701</v>
      </c>
      <c r="L166" s="17">
        <f>'[1]TCE - ANEXO III - Preencher'!M175</f>
        <v>1.33</v>
      </c>
      <c r="M166" s="17">
        <f t="shared" si="0"/>
        <v>197.59099056603699</v>
      </c>
      <c r="N166" s="17">
        <f>'[1]TCE - ANEXO III - Preencher'!O175</f>
        <v>1.77</v>
      </c>
      <c r="O166" s="17">
        <f>'[1]TCE - ANEXO III - Preencher'!P175</f>
        <v>0</v>
      </c>
      <c r="P166" s="17">
        <f t="shared" si="1"/>
        <v>1.77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326.88099056603699</v>
      </c>
    </row>
    <row r="167" spans="1:28" ht="12.75" customHeight="1" x14ac:dyDescent="0.3">
      <c r="A167" s="10">
        <f>IFERROR(VLOOKUP(B167,'[1]DADOS (OCULTAR)'!$Q$3:$S$135,3,0),"")</f>
        <v>10739225002161</v>
      </c>
      <c r="B167" s="11" t="str">
        <f>'[1]TCE - ANEXO III - Preencher'!C176</f>
        <v>UPA OLINDA - C.G 001/2022</v>
      </c>
      <c r="C167" s="12"/>
      <c r="D167" s="13" t="str">
        <f>'[1]TCE - ANEXO III - Preencher'!E176</f>
        <v>MARIA RENATA FERREIRA DE SOUZA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 t="str">
        <f>'[1]TCE - ANEXO III - Preencher'!G176</f>
        <v>5152-05</v>
      </c>
      <c r="G167" s="15">
        <f>IF('[1]TCE - ANEXO III - Preencher'!H176="","",'[1]TCE - ANEXO III - Preencher'!H176)</f>
        <v>45200</v>
      </c>
      <c r="H167" s="16">
        <f>'[1]TCE - ANEXO III - Preencher'!I176</f>
        <v>0</v>
      </c>
      <c r="I167" s="16">
        <f>'[1]TCE - ANEXO III - Preencher'!J176</f>
        <v>126.72</v>
      </c>
      <c r="J167" s="16">
        <f>'[1]TCE - ANEXO III - Preencher'!K176</f>
        <v>0</v>
      </c>
      <c r="K167" s="17">
        <f>'[1]TCE - ANEXO III - Preencher'!L176</f>
        <v>198.92099056603701</v>
      </c>
      <c r="L167" s="17">
        <f>'[1]TCE - ANEXO III - Preencher'!M176</f>
        <v>1.32</v>
      </c>
      <c r="M167" s="17">
        <f t="shared" si="0"/>
        <v>197.60099056603701</v>
      </c>
      <c r="N167" s="17">
        <f>'[1]TCE - ANEXO III - Preencher'!O176</f>
        <v>1.77</v>
      </c>
      <c r="O167" s="17">
        <f>'[1]TCE - ANEXO III - Preencher'!P176</f>
        <v>0</v>
      </c>
      <c r="P167" s="17">
        <f t="shared" si="1"/>
        <v>1.77</v>
      </c>
      <c r="Q167" s="17">
        <f>'[1]TCE - ANEXO III - Preencher'!R176</f>
        <v>266.85034482758618</v>
      </c>
      <c r="R167" s="17">
        <f>'[1]TCE - ANEXO III - Preencher'!S176</f>
        <v>79.2</v>
      </c>
      <c r="S167" s="17">
        <f t="shared" si="2"/>
        <v>187.6503448275862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513.74133539362322</v>
      </c>
    </row>
    <row r="168" spans="1:28" ht="12.75" customHeight="1" x14ac:dyDescent="0.3">
      <c r="A168" s="10">
        <f>IFERROR(VLOOKUP(B168,'[1]DADOS (OCULTAR)'!$Q$3:$S$135,3,0),"")</f>
        <v>10739225002161</v>
      </c>
      <c r="B168" s="11" t="str">
        <f>'[1]TCE - ANEXO III - Preencher'!C177</f>
        <v>UPA OLINDA - C.G 001/2022</v>
      </c>
      <c r="C168" s="12"/>
      <c r="D168" s="13" t="str">
        <f>'[1]TCE - ANEXO III - Preencher'!E177</f>
        <v>MARIANA SANTOS RIBEIRO DE LIMA BATISTA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 t="str">
        <f>'[1]TCE - ANEXO III - Preencher'!G177</f>
        <v>2232-08</v>
      </c>
      <c r="G168" s="15">
        <f>IF('[1]TCE - ANEXO III - Preencher'!H177="","",'[1]TCE - ANEXO III - Preencher'!H177)</f>
        <v>45200</v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697.84</v>
      </c>
      <c r="K168" s="17">
        <f>'[1]TCE - ANEXO III - Preencher'!L177</f>
        <v>198.92099056603701</v>
      </c>
      <c r="L168" s="17">
        <f>'[1]TCE - ANEXO III - Preencher'!M177</f>
        <v>5.91</v>
      </c>
      <c r="M168" s="17">
        <f t="shared" si="0"/>
        <v>193.01099056603701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890.85099056603701</v>
      </c>
    </row>
    <row r="169" spans="1:28" ht="12.75" customHeight="1" x14ac:dyDescent="0.3">
      <c r="A169" s="10">
        <f>IFERROR(VLOOKUP(B169,'[1]DADOS (OCULTAR)'!$Q$3:$S$135,3,0),"")</f>
        <v>10739225002161</v>
      </c>
      <c r="B169" s="11" t="str">
        <f>'[1]TCE - ANEXO III - Preencher'!C178</f>
        <v>UPA OLINDA - C.G 001/2022</v>
      </c>
      <c r="C169" s="12"/>
      <c r="D169" s="13" t="str">
        <f>'[1]TCE - ANEXO III - Preencher'!E178</f>
        <v>MARIELY DO REGO BARROS DE ANDRADE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 t="str">
        <f>'[1]TCE - ANEXO III - Preencher'!G178</f>
        <v>2235-05</v>
      </c>
      <c r="G169" s="15">
        <f>IF('[1]TCE - ANEXO III - Preencher'!H178="","",'[1]TCE - ANEXO III - Preencher'!H178)</f>
        <v>45200</v>
      </c>
      <c r="H169" s="16">
        <f>'[1]TCE - ANEXO III - Preencher'!I178</f>
        <v>0</v>
      </c>
      <c r="I169" s="16">
        <f>'[1]TCE - ANEXO III - Preencher'!J178</f>
        <v>213.02</v>
      </c>
      <c r="J169" s="16">
        <f>'[1]TCE - ANEXO III - Preencher'!K178</f>
        <v>0</v>
      </c>
      <c r="K169" s="17">
        <f>'[1]TCE - ANEXO III - Preencher'!L178</f>
        <v>198.92099056603701</v>
      </c>
      <c r="L169" s="17">
        <f>'[1]TCE - ANEXO III - Preencher'!M178</f>
        <v>2.04</v>
      </c>
      <c r="M169" s="17">
        <f t="shared" si="0"/>
        <v>196.88099056603701</v>
      </c>
      <c r="N169" s="17">
        <f>'[1]TCE - ANEXO III - Preencher'!O178</f>
        <v>2.5</v>
      </c>
      <c r="O169" s="17">
        <f>'[1]TCE - ANEXO III - Preencher'!P178</f>
        <v>0</v>
      </c>
      <c r="P169" s="17">
        <f t="shared" si="1"/>
        <v>2.5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412.40099056603702</v>
      </c>
    </row>
    <row r="170" spans="1:28" ht="12.75" customHeight="1" x14ac:dyDescent="0.3">
      <c r="A170" s="10">
        <f>IFERROR(VLOOKUP(B170,'[1]DADOS (OCULTAR)'!$Q$3:$S$135,3,0),"")</f>
        <v>10739225002161</v>
      </c>
      <c r="B170" s="11" t="str">
        <f>'[1]TCE - ANEXO III - Preencher'!C179</f>
        <v>UPA OLINDA - C.G 001/2022</v>
      </c>
      <c r="C170" s="12"/>
      <c r="D170" s="13" t="str">
        <f>'[1]TCE - ANEXO III - Preencher'!E179</f>
        <v>MARIO JOSE DA SILVA</v>
      </c>
      <c r="E170" s="11" t="str">
        <f>IF('[1]TCE - ANEXO III - Preencher'!F179="4 - Assistência Odontológica","2 - Outros Profissionais da Saúde",'[1]TCE - ANEXO III - Preencher'!F179)</f>
        <v>3 - Administrativo</v>
      </c>
      <c r="F170" s="14" t="str">
        <f>'[1]TCE - ANEXO III - Preencher'!G179</f>
        <v>7823-20</v>
      </c>
      <c r="G170" s="15">
        <f>IF('[1]TCE - ANEXO III - Preencher'!H179="","",'[1]TCE - ANEXO III - Preencher'!H179)</f>
        <v>45200</v>
      </c>
      <c r="H170" s="16">
        <f>'[1]TCE - ANEXO III - Preencher'!I179</f>
        <v>0</v>
      </c>
      <c r="I170" s="16">
        <f>'[1]TCE - ANEXO III - Preencher'!J179</f>
        <v>160.11000000000001</v>
      </c>
      <c r="J170" s="16">
        <f>'[1]TCE - ANEXO III - Preencher'!K179</f>
        <v>0</v>
      </c>
      <c r="K170" s="17">
        <f>'[1]TCE - ANEXO III - Preencher'!L179</f>
        <v>198.92099056603701</v>
      </c>
      <c r="L170" s="17">
        <f>'[1]TCE - ANEXO III - Preencher'!M179</f>
        <v>1.74</v>
      </c>
      <c r="M170" s="17">
        <f t="shared" si="0"/>
        <v>197.180990566037</v>
      </c>
      <c r="N170" s="17">
        <f>'[1]TCE - ANEXO III - Preencher'!O179</f>
        <v>1.77</v>
      </c>
      <c r="O170" s="17">
        <f>'[1]TCE - ANEXO III - Preencher'!P179</f>
        <v>0</v>
      </c>
      <c r="P170" s="17">
        <f t="shared" si="1"/>
        <v>1.77</v>
      </c>
      <c r="Q170" s="17">
        <f>'[1]TCE - ANEXO III - Preencher'!R179</f>
        <v>127.45034482758621</v>
      </c>
      <c r="R170" s="17">
        <f>'[1]TCE - ANEXO III - Preencher'!S179</f>
        <v>104.24</v>
      </c>
      <c r="S170" s="17">
        <f t="shared" si="2"/>
        <v>23.210344827586212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382.27133539362319</v>
      </c>
    </row>
    <row r="171" spans="1:28" ht="12.75" customHeight="1" x14ac:dyDescent="0.3">
      <c r="A171" s="10">
        <f>IFERROR(VLOOKUP(B171,'[1]DADOS (OCULTAR)'!$Q$3:$S$135,3,0),"")</f>
        <v>10739225002161</v>
      </c>
      <c r="B171" s="11" t="str">
        <f>'[1]TCE - ANEXO III - Preencher'!C180</f>
        <v>UPA OLINDA - C.G 001/2022</v>
      </c>
      <c r="C171" s="12"/>
      <c r="D171" s="13" t="str">
        <f>'[1]TCE - ANEXO III - Preencher'!E180</f>
        <v>MARIUSKA RODRIGUES RAPOSO LAPORTE</v>
      </c>
      <c r="E171" s="11" t="str">
        <f>IF('[1]TCE - ANEXO III - Preencher'!F180="4 - Assistência Odontológica","2 - Outros Profissionais da Saúde",'[1]TCE - ANEXO III - Preencher'!F180)</f>
        <v>2 - Outros Profissionais da Saúde</v>
      </c>
      <c r="F171" s="14" t="str">
        <f>'[1]TCE - ANEXO III - Preencher'!G180</f>
        <v>2516-05</v>
      </c>
      <c r="G171" s="15">
        <f>IF('[1]TCE - ANEXO III - Preencher'!H180="","",'[1]TCE - ANEXO III - Preencher'!H180)</f>
        <v>45200</v>
      </c>
      <c r="H171" s="16">
        <f>'[1]TCE - ANEXO III - Preencher'!I180</f>
        <v>0</v>
      </c>
      <c r="I171" s="16">
        <f>'[1]TCE - ANEXO III - Preencher'!J180</f>
        <v>202.69</v>
      </c>
      <c r="J171" s="16">
        <f>'[1]TCE - ANEXO III - Preencher'!K180</f>
        <v>0</v>
      </c>
      <c r="K171" s="17">
        <f>'[1]TCE - ANEXO III - Preencher'!L180</f>
        <v>198.92099056603701</v>
      </c>
      <c r="L171" s="17">
        <f>'[1]TCE - ANEXO III - Preencher'!M180</f>
        <v>2.19</v>
      </c>
      <c r="M171" s="17">
        <f t="shared" si="0"/>
        <v>196.73099056603701</v>
      </c>
      <c r="N171" s="17">
        <f>'[1]TCE - ANEXO III - Preencher'!O180</f>
        <v>1.77</v>
      </c>
      <c r="O171" s="17">
        <f>'[1]TCE - ANEXO III - Preencher'!P180</f>
        <v>0</v>
      </c>
      <c r="P171" s="17">
        <f t="shared" si="1"/>
        <v>1.77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77.569999999999993</v>
      </c>
      <c r="Y171" s="17">
        <f>'[1]TCE - ANEXO III - Preencher'!Z180</f>
        <v>0</v>
      </c>
      <c r="Z171" s="17">
        <f t="shared" si="4"/>
        <v>77.569999999999993</v>
      </c>
      <c r="AA171" s="18" t="str">
        <f>IF('[1]TCE - ANEXO III - Preencher'!AB180="","",'[1]TCE - ANEXO III - Preencher'!AB180)</f>
        <v>AUXILIO CRECHE DEVIDO</v>
      </c>
      <c r="AB171" s="17">
        <f t="shared" si="5"/>
        <v>478.76099056603698</v>
      </c>
    </row>
    <row r="172" spans="1:28" ht="12.75" customHeight="1" x14ac:dyDescent="0.3">
      <c r="A172" s="10">
        <f>IFERROR(VLOOKUP(B172,'[1]DADOS (OCULTAR)'!$Q$3:$S$135,3,0),"")</f>
        <v>10739225002161</v>
      </c>
      <c r="B172" s="11" t="str">
        <f>'[1]TCE - ANEXO III - Preencher'!C181</f>
        <v>UPA OLINDA - C.G 001/2022</v>
      </c>
      <c r="C172" s="12"/>
      <c r="D172" s="13" t="str">
        <f>'[1]TCE - ANEXO III - Preencher'!E181</f>
        <v>MARY SIMONE BOYER DE ALMEIDA DOS ANJOS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 t="str">
        <f>'[1]TCE - ANEXO III - Preencher'!G181</f>
        <v>3222-05</v>
      </c>
      <c r="G172" s="15">
        <f>IF('[1]TCE - ANEXO III - Preencher'!H181="","",'[1]TCE - ANEXO III - Preencher'!H181)</f>
        <v>45200</v>
      </c>
      <c r="H172" s="16">
        <f>'[1]TCE - ANEXO III - Preencher'!I181</f>
        <v>0</v>
      </c>
      <c r="I172" s="16">
        <f>'[1]TCE - ANEXO III - Preencher'!J181</f>
        <v>127.52</v>
      </c>
      <c r="J172" s="16">
        <f>'[1]TCE - ANEXO III - Preencher'!K181</f>
        <v>0</v>
      </c>
      <c r="K172" s="17">
        <f>'[1]TCE - ANEXO III - Preencher'!L181</f>
        <v>198.92099056603701</v>
      </c>
      <c r="L172" s="17">
        <f>'[1]TCE - ANEXO III - Preencher'!M181</f>
        <v>1.33</v>
      </c>
      <c r="M172" s="17">
        <f t="shared" si="0"/>
        <v>197.59099056603699</v>
      </c>
      <c r="N172" s="17">
        <f>'[1]TCE - ANEXO III - Preencher'!O181</f>
        <v>1.77</v>
      </c>
      <c r="O172" s="17">
        <f>'[1]TCE - ANEXO III - Preencher'!P181</f>
        <v>0</v>
      </c>
      <c r="P172" s="17">
        <f t="shared" si="1"/>
        <v>1.77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326.88099056603699</v>
      </c>
    </row>
    <row r="173" spans="1:28" ht="12.75" customHeight="1" x14ac:dyDescent="0.3">
      <c r="A173" s="10">
        <f>IFERROR(VLOOKUP(B173,'[1]DADOS (OCULTAR)'!$Q$3:$S$135,3,0),"")</f>
        <v>10739225002161</v>
      </c>
      <c r="B173" s="11" t="str">
        <f>'[1]TCE - ANEXO III - Preencher'!C182</f>
        <v>UPA OLINDA - C.G 001/2022</v>
      </c>
      <c r="C173" s="12"/>
      <c r="D173" s="13" t="str">
        <f>'[1]TCE - ANEXO III - Preencher'!E182</f>
        <v>MATHEU JUAN ROSA DA SILVA</v>
      </c>
      <c r="E173" s="11" t="str">
        <f>IF('[1]TCE - ANEXO III - Preencher'!F182="4 - Assistência Odontológica","2 - Outros Profissionais da Saúde",'[1]TCE - ANEXO III - Preencher'!F182)</f>
        <v>3 - Administrativo</v>
      </c>
      <c r="F173" s="14" t="str">
        <f>'[1]TCE - ANEXO III - Preencher'!G182</f>
        <v>4221-05</v>
      </c>
      <c r="G173" s="15">
        <f>IF('[1]TCE - ANEXO III - Preencher'!H182="","",'[1]TCE - ANEXO III - Preencher'!H182)</f>
        <v>45200</v>
      </c>
      <c r="H173" s="16">
        <f>'[1]TCE - ANEXO III - Preencher'!I182</f>
        <v>0</v>
      </c>
      <c r="I173" s="16">
        <f>'[1]TCE - ANEXO III - Preencher'!J182</f>
        <v>126.72</v>
      </c>
      <c r="J173" s="16">
        <f>'[1]TCE - ANEXO III - Preencher'!K182</f>
        <v>0</v>
      </c>
      <c r="K173" s="17">
        <f>'[1]TCE - ANEXO III - Preencher'!L182</f>
        <v>198.92099056603701</v>
      </c>
      <c r="L173" s="17">
        <f>'[1]TCE - ANEXO III - Preencher'!M182</f>
        <v>1.32</v>
      </c>
      <c r="M173" s="17">
        <f t="shared" si="0"/>
        <v>197.60099056603701</v>
      </c>
      <c r="N173" s="17">
        <f>'[1]TCE - ANEXO III - Preencher'!O182</f>
        <v>1.77</v>
      </c>
      <c r="O173" s="17">
        <f>'[1]TCE - ANEXO III - Preencher'!P182</f>
        <v>0</v>
      </c>
      <c r="P173" s="17">
        <f t="shared" si="1"/>
        <v>1.77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326.09099056603702</v>
      </c>
    </row>
    <row r="174" spans="1:28" ht="12.75" customHeight="1" x14ac:dyDescent="0.3">
      <c r="A174" s="10">
        <f>IFERROR(VLOOKUP(B174,'[1]DADOS (OCULTAR)'!$Q$3:$S$135,3,0),"")</f>
        <v>10739225002161</v>
      </c>
      <c r="B174" s="11" t="str">
        <f>'[1]TCE - ANEXO III - Preencher'!C183</f>
        <v>UPA OLINDA - C.G 001/2022</v>
      </c>
      <c r="C174" s="12"/>
      <c r="D174" s="13" t="str">
        <f>'[1]TCE - ANEXO III - Preencher'!E183</f>
        <v>MATHEUS HENRRIQUE MORAIS ANDRADE</v>
      </c>
      <c r="E174" s="11" t="str">
        <f>IF('[1]TCE - ANEXO III - Preencher'!F183="4 - Assistência Odontológica","2 - Outros Profissionais da Saúde",'[1]TCE - ANEXO III - Preencher'!F183)</f>
        <v>3 - Administrativo</v>
      </c>
      <c r="F174" s="14" t="str">
        <f>'[1]TCE - ANEXO III - Preencher'!G183</f>
        <v>4110-10</v>
      </c>
      <c r="G174" s="15">
        <f>IF('[1]TCE - ANEXO III - Preencher'!H183="","",'[1]TCE - ANEXO III - Preencher'!H183)</f>
        <v>45200</v>
      </c>
      <c r="H174" s="16">
        <f>'[1]TCE - ANEXO III - Preencher'!I183</f>
        <v>0</v>
      </c>
      <c r="I174" s="16">
        <f>'[1]TCE - ANEXO III - Preencher'!J183</f>
        <v>12.4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1.77</v>
      </c>
      <c r="O174" s="17">
        <f>'[1]TCE - ANEXO III - Preencher'!P183</f>
        <v>0</v>
      </c>
      <c r="P174" s="17">
        <f t="shared" si="1"/>
        <v>1.77</v>
      </c>
      <c r="Q174" s="17">
        <f>'[1]TCE - ANEXO III - Preencher'!R183</f>
        <v>228.83</v>
      </c>
      <c r="R174" s="17">
        <f>'[1]TCE - ANEXO III - Preencher'!S183</f>
        <v>37.200000000000003</v>
      </c>
      <c r="S174" s="17">
        <f t="shared" si="2"/>
        <v>191.63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205.79999999999998</v>
      </c>
    </row>
    <row r="175" spans="1:28" ht="12.75" customHeight="1" x14ac:dyDescent="0.3">
      <c r="A175" s="10">
        <f>IFERROR(VLOOKUP(B175,'[1]DADOS (OCULTAR)'!$Q$3:$S$135,3,0),"")</f>
        <v>10739225002161</v>
      </c>
      <c r="B175" s="11" t="str">
        <f>'[1]TCE - ANEXO III - Preencher'!C184</f>
        <v>UPA OLINDA - C.G 001/2022</v>
      </c>
      <c r="C175" s="12"/>
      <c r="D175" s="13" t="str">
        <f>'[1]TCE - ANEXO III - Preencher'!E184</f>
        <v>MAURICIO BERNARDINO DE SENA JUNIOR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 t="str">
        <f>'[1]TCE - ANEXO III - Preencher'!G184</f>
        <v>3222-05</v>
      </c>
      <c r="G175" s="15">
        <f>IF('[1]TCE - ANEXO III - Preencher'!H184="","",'[1]TCE - ANEXO III - Preencher'!H184)</f>
        <v>45200</v>
      </c>
      <c r="H175" s="16">
        <f>'[1]TCE - ANEXO III - Preencher'!I184</f>
        <v>0</v>
      </c>
      <c r="I175" s="16">
        <f>'[1]TCE - ANEXO III - Preencher'!J184</f>
        <v>142.02000000000001</v>
      </c>
      <c r="J175" s="16">
        <f>'[1]TCE - ANEXO III - Preencher'!K184</f>
        <v>0</v>
      </c>
      <c r="K175" s="17">
        <f>'[1]TCE - ANEXO III - Preencher'!L184</f>
        <v>198.92099056603701</v>
      </c>
      <c r="L175" s="17">
        <f>'[1]TCE - ANEXO III - Preencher'!M184</f>
        <v>1.33</v>
      </c>
      <c r="M175" s="17">
        <f t="shared" si="0"/>
        <v>197.59099056603699</v>
      </c>
      <c r="N175" s="17">
        <f>'[1]TCE - ANEXO III - Preencher'!O184</f>
        <v>1.77</v>
      </c>
      <c r="O175" s="17">
        <f>'[1]TCE - ANEXO III - Preencher'!P184</f>
        <v>0</v>
      </c>
      <c r="P175" s="17">
        <f t="shared" si="1"/>
        <v>1.77</v>
      </c>
      <c r="Q175" s="17">
        <f>'[1]TCE - ANEXO III - Preencher'!R184</f>
        <v>135.6503448275862</v>
      </c>
      <c r="R175" s="17">
        <f>'[1]TCE - ANEXO III - Preencher'!S184</f>
        <v>79.8</v>
      </c>
      <c r="S175" s="17">
        <f t="shared" si="2"/>
        <v>55.850344827586198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397.23133539362317</v>
      </c>
    </row>
    <row r="176" spans="1:28" ht="12.75" customHeight="1" x14ac:dyDescent="0.3">
      <c r="A176" s="10">
        <f>IFERROR(VLOOKUP(B176,'[1]DADOS (OCULTAR)'!$Q$3:$S$135,3,0),"")</f>
        <v>10739225002161</v>
      </c>
      <c r="B176" s="11" t="str">
        <f>'[1]TCE - ANEXO III - Preencher'!C185</f>
        <v>UPA OLINDA - C.G 001/2022</v>
      </c>
      <c r="C176" s="12"/>
      <c r="D176" s="13" t="str">
        <f>'[1]TCE - ANEXO III - Preencher'!E185</f>
        <v>MAURICIO JOSE DE SOUSA</v>
      </c>
      <c r="E176" s="11" t="str">
        <f>IF('[1]TCE - ANEXO III - Preencher'!F185="4 - Assistência Odontológica","2 - Outros Profissionais da Saúde",'[1]TCE - ANEXO III - Preencher'!F185)</f>
        <v>3 - Administrativo</v>
      </c>
      <c r="F176" s="14" t="str">
        <f>'[1]TCE - ANEXO III - Preencher'!G185</f>
        <v>5143-10</v>
      </c>
      <c r="G176" s="15">
        <f>IF('[1]TCE - ANEXO III - Preencher'!H185="","",'[1]TCE - ANEXO III - Preencher'!H185)</f>
        <v>45200</v>
      </c>
      <c r="H176" s="16">
        <f>'[1]TCE - ANEXO III - Preencher'!I185</f>
        <v>0</v>
      </c>
      <c r="I176" s="16">
        <f>'[1]TCE - ANEXO III - Preencher'!J185</f>
        <v>126.72</v>
      </c>
      <c r="J176" s="16">
        <f>'[1]TCE - ANEXO III - Preencher'!K185</f>
        <v>0</v>
      </c>
      <c r="K176" s="17">
        <f>'[1]TCE - ANEXO III - Preencher'!L185</f>
        <v>198.92099056603701</v>
      </c>
      <c r="L176" s="17">
        <f>'[1]TCE - ANEXO III - Preencher'!M185</f>
        <v>1.32</v>
      </c>
      <c r="M176" s="17">
        <f t="shared" si="0"/>
        <v>197.60099056603701</v>
      </c>
      <c r="N176" s="17">
        <f>'[1]TCE - ANEXO III - Preencher'!O185</f>
        <v>1.77</v>
      </c>
      <c r="O176" s="17">
        <f>'[1]TCE - ANEXO III - Preencher'!P185</f>
        <v>0</v>
      </c>
      <c r="P176" s="17">
        <f t="shared" si="1"/>
        <v>1.77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119.64</v>
      </c>
      <c r="U176" s="17">
        <f>'[1]TCE - ANEXO III - Preencher'!V185</f>
        <v>0</v>
      </c>
      <c r="V176" s="17">
        <f t="shared" si="3"/>
        <v>119.64</v>
      </c>
      <c r="W176" s="18" t="str">
        <f>IF('[1]TCE - ANEXO III - Preencher'!X185="","",'[1]TCE - ANEXO III - Preencher'!X185)</f>
        <v>SALARIO FAMILIA</v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445.73099056603701</v>
      </c>
    </row>
    <row r="177" spans="1:28" ht="12.75" customHeight="1" x14ac:dyDescent="0.3">
      <c r="A177" s="10">
        <f>IFERROR(VLOOKUP(B177,'[1]DADOS (OCULTAR)'!$Q$3:$S$135,3,0),"")</f>
        <v>10739225002161</v>
      </c>
      <c r="B177" s="11" t="str">
        <f>'[1]TCE - ANEXO III - Preencher'!C186</f>
        <v>UPA OLINDA - C.G 001/2022</v>
      </c>
      <c r="C177" s="12"/>
      <c r="D177" s="13" t="str">
        <f>'[1]TCE - ANEXO III - Preencher'!E186</f>
        <v>MAURICIO LINO DE SANTANA</v>
      </c>
      <c r="E177" s="11" t="str">
        <f>IF('[1]TCE - ANEXO III - Preencher'!F186="4 - Assistência Odontológica","2 - Outros Profissionais da Saúde",'[1]TCE - ANEXO III - Preencher'!F186)</f>
        <v>1 - Médico</v>
      </c>
      <c r="F177" s="14" t="str">
        <f>'[1]TCE - ANEXO III - Preencher'!G186</f>
        <v>2251-25</v>
      </c>
      <c r="G177" s="15">
        <f>IF('[1]TCE - ANEXO III - Preencher'!H186="","",'[1]TCE - ANEXO III - Preencher'!H186)</f>
        <v>45200</v>
      </c>
      <c r="H177" s="16">
        <f>'[1]TCE - ANEXO III - Preencher'!I186</f>
        <v>0</v>
      </c>
      <c r="I177" s="16">
        <f>'[1]TCE - ANEXO III - Preencher'!J186</f>
        <v>756.36</v>
      </c>
      <c r="J177" s="16">
        <f>'[1]TCE - ANEXO III - Preencher'!K186</f>
        <v>0</v>
      </c>
      <c r="K177" s="17">
        <f>'[1]TCE - ANEXO III - Preencher'!L186</f>
        <v>198.92099056603701</v>
      </c>
      <c r="L177" s="17">
        <f>'[1]TCE - ANEXO III - Preencher'!M186</f>
        <v>8</v>
      </c>
      <c r="M177" s="17">
        <f t="shared" si="0"/>
        <v>190.92099056603701</v>
      </c>
      <c r="N177" s="17">
        <f>'[1]TCE - ANEXO III - Preencher'!O186</f>
        <v>16.47</v>
      </c>
      <c r="O177" s="17">
        <f>'[1]TCE - ANEXO III - Preencher'!P186</f>
        <v>0</v>
      </c>
      <c r="P177" s="17">
        <f t="shared" si="1"/>
        <v>16.47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963.75099056603699</v>
      </c>
    </row>
    <row r="178" spans="1:28" ht="12.75" customHeight="1" x14ac:dyDescent="0.3">
      <c r="A178" s="10">
        <f>IFERROR(VLOOKUP(B178,'[1]DADOS (OCULTAR)'!$Q$3:$S$135,3,0),"")</f>
        <v>10739225002161</v>
      </c>
      <c r="B178" s="11" t="str">
        <f>'[1]TCE - ANEXO III - Preencher'!C187</f>
        <v>UPA OLINDA - C.G 001/2022</v>
      </c>
      <c r="C178" s="12"/>
      <c r="D178" s="13" t="str">
        <f>'[1]TCE - ANEXO III - Preencher'!E187</f>
        <v>MAYARA ALBUQUERQUE DORNELAS DE SOUZA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 t="str">
        <f>'[1]TCE - ANEXO III - Preencher'!G187</f>
        <v>2235-05</v>
      </c>
      <c r="G178" s="15">
        <f>IF('[1]TCE - ANEXO III - Preencher'!H187="","",'[1]TCE - ANEXO III - Preencher'!H187)</f>
        <v>45200</v>
      </c>
      <c r="H178" s="16">
        <f>'[1]TCE - ANEXO III - Preencher'!I187</f>
        <v>0</v>
      </c>
      <c r="I178" s="16">
        <f>'[1]TCE - ANEXO III - Preencher'!J187</f>
        <v>214.71</v>
      </c>
      <c r="J178" s="16">
        <f>'[1]TCE - ANEXO III - Preencher'!K187</f>
        <v>0</v>
      </c>
      <c r="K178" s="17">
        <f>'[1]TCE - ANEXO III - Preencher'!L187</f>
        <v>198.92099056603701</v>
      </c>
      <c r="L178" s="17">
        <f>'[1]TCE - ANEXO III - Preencher'!M187</f>
        <v>2.04</v>
      </c>
      <c r="M178" s="17">
        <f t="shared" si="0"/>
        <v>196.88099056603701</v>
      </c>
      <c r="N178" s="17">
        <f>'[1]TCE - ANEXO III - Preencher'!O187</f>
        <v>2.5</v>
      </c>
      <c r="O178" s="17">
        <f>'[1]TCE - ANEXO III - Preencher'!P187</f>
        <v>0</v>
      </c>
      <c r="P178" s="17">
        <f t="shared" si="1"/>
        <v>2.5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414.09099056603702</v>
      </c>
    </row>
    <row r="179" spans="1:28" ht="12.75" customHeight="1" x14ac:dyDescent="0.3">
      <c r="A179" s="10">
        <f>IFERROR(VLOOKUP(B179,'[1]DADOS (OCULTAR)'!$Q$3:$S$135,3,0),"")</f>
        <v>10739225002161</v>
      </c>
      <c r="B179" s="11" t="str">
        <f>'[1]TCE - ANEXO III - Preencher'!C188</f>
        <v>UPA OLINDA - C.G 001/2022</v>
      </c>
      <c r="C179" s="12"/>
      <c r="D179" s="13" t="str">
        <f>'[1]TCE - ANEXO III - Preencher'!E188</f>
        <v>MICHELLE CONCEIÇÃO DE OLIVEIRA LIMA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223505</v>
      </c>
      <c r="G179" s="15">
        <f>IF('[1]TCE - ANEXO III - Preencher'!H188="","",'[1]TCE - ANEXO III - Preencher'!H188)</f>
        <v>45200</v>
      </c>
      <c r="H179" s="16">
        <f>'[1]TCE - ANEXO III - Preencher'!I188</f>
        <v>0</v>
      </c>
      <c r="I179" s="16">
        <f>'[1]TCE - ANEXO III - Preencher'!J188</f>
        <v>211.98</v>
      </c>
      <c r="J179" s="16">
        <f>'[1]TCE - ANEXO III - Preencher'!K188</f>
        <v>0</v>
      </c>
      <c r="K179" s="17">
        <f>'[1]TCE - ANEXO III - Preencher'!L188</f>
        <v>198.92099056603701</v>
      </c>
      <c r="L179" s="17">
        <f>'[1]TCE - ANEXO III - Preencher'!M188</f>
        <v>1.86</v>
      </c>
      <c r="M179" s="17">
        <f t="shared" si="0"/>
        <v>197.06099056603699</v>
      </c>
      <c r="N179" s="17">
        <f>'[1]TCE - ANEXO III - Preencher'!O188</f>
        <v>2.5</v>
      </c>
      <c r="O179" s="17">
        <f>'[1]TCE - ANEXO III - Preencher'!P188</f>
        <v>0</v>
      </c>
      <c r="P179" s="17">
        <f t="shared" si="1"/>
        <v>2.5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120.26</v>
      </c>
      <c r="Y179" s="17">
        <f>'[1]TCE - ANEXO III - Preencher'!Z188</f>
        <v>0</v>
      </c>
      <c r="Z179" s="17">
        <f t="shared" si="4"/>
        <v>120.26</v>
      </c>
      <c r="AA179" s="18" t="str">
        <f>IF('[1]TCE - ANEXO III - Preencher'!AB188="","",'[1]TCE - ANEXO III - Preencher'!AB188)</f>
        <v>AUXILIO CRECHE ENFERMEIROS</v>
      </c>
      <c r="AB179" s="17">
        <f t="shared" si="5"/>
        <v>531.80099056603694</v>
      </c>
    </row>
    <row r="180" spans="1:28" ht="12.75" customHeight="1" x14ac:dyDescent="0.3">
      <c r="A180" s="10">
        <f>IFERROR(VLOOKUP(B180,'[1]DADOS (OCULTAR)'!$Q$3:$S$135,3,0),"")</f>
        <v>10739225002161</v>
      </c>
      <c r="B180" s="11" t="str">
        <f>'[1]TCE - ANEXO III - Preencher'!C189</f>
        <v>UPA OLINDA - C.G 001/2022</v>
      </c>
      <c r="C180" s="12"/>
      <c r="D180" s="13" t="str">
        <f>'[1]TCE - ANEXO III - Preencher'!E189</f>
        <v>MIRELE CARLA DA SILVA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 t="str">
        <f>'[1]TCE - ANEXO III - Preencher'!G189</f>
        <v>2251-24</v>
      </c>
      <c r="G180" s="15">
        <f>IF('[1]TCE - ANEXO III - Preencher'!H189="","",'[1]TCE - ANEXO III - Preencher'!H189)</f>
        <v>45200</v>
      </c>
      <c r="H180" s="16">
        <f>'[1]TCE - ANEXO III - Preencher'!I189</f>
        <v>0</v>
      </c>
      <c r="I180" s="16">
        <f>'[1]TCE - ANEXO III - Preencher'!J189</f>
        <v>165.12</v>
      </c>
      <c r="J180" s="16">
        <f>'[1]TCE - ANEXO III - Preencher'!K189</f>
        <v>0</v>
      </c>
      <c r="K180" s="17">
        <f>'[1]TCE - ANEXO III - Preencher'!L189</f>
        <v>198.92099056603701</v>
      </c>
      <c r="L180" s="17">
        <f>'[1]TCE - ANEXO III - Preencher'!M189</f>
        <v>1.8</v>
      </c>
      <c r="M180" s="17">
        <f t="shared" si="0"/>
        <v>197.12099056603699</v>
      </c>
      <c r="N180" s="17">
        <f>'[1]TCE - ANEXO III - Preencher'!O189</f>
        <v>1.77</v>
      </c>
      <c r="O180" s="17">
        <f>'[1]TCE - ANEXO III - Preencher'!P189</f>
        <v>0</v>
      </c>
      <c r="P180" s="17">
        <f t="shared" si="1"/>
        <v>1.77</v>
      </c>
      <c r="Q180" s="17">
        <f>'[1]TCE - ANEXO III - Preencher'!R189</f>
        <v>392.45034482758621</v>
      </c>
      <c r="R180" s="17">
        <f>'[1]TCE - ANEXO III - Preencher'!S189</f>
        <v>108</v>
      </c>
      <c r="S180" s="17">
        <f t="shared" si="2"/>
        <v>284.45034482758621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648.46133539362313</v>
      </c>
    </row>
    <row r="181" spans="1:28" ht="12.75" customHeight="1" x14ac:dyDescent="0.3">
      <c r="A181" s="10">
        <f>IFERROR(VLOOKUP(B181,'[1]DADOS (OCULTAR)'!$Q$3:$S$135,3,0),"")</f>
        <v>10739225002161</v>
      </c>
      <c r="B181" s="11" t="str">
        <f>'[1]TCE - ANEXO III - Preencher'!C190</f>
        <v>UPA OLINDA - C.G 001/2022</v>
      </c>
      <c r="C181" s="12"/>
      <c r="D181" s="13" t="str">
        <f>'[1]TCE - ANEXO III - Preencher'!E190</f>
        <v>NERVISON PAULY DOS SANTOS MELO</v>
      </c>
      <c r="E181" s="11" t="str">
        <f>IF('[1]TCE - ANEXO III - Preencher'!F190="4 - Assistência Odontológica","2 - Outros Profissionais da Saúde",'[1]TCE - ANEXO III - Preencher'!F190)</f>
        <v>2 - Outros Profissionais da Saúde</v>
      </c>
      <c r="F181" s="14" t="str">
        <f>'[1]TCE - ANEXO III - Preencher'!G190</f>
        <v>5151-10</v>
      </c>
      <c r="G181" s="15">
        <f>IF('[1]TCE - ANEXO III - Preencher'!H190="","",'[1]TCE - ANEXO III - Preencher'!H190)</f>
        <v>45200</v>
      </c>
      <c r="H181" s="16">
        <f>'[1]TCE - ANEXO III - Preencher'!I190</f>
        <v>0</v>
      </c>
      <c r="I181" s="16">
        <f>'[1]TCE - ANEXO III - Preencher'!J190</f>
        <v>141.01</v>
      </c>
      <c r="J181" s="16">
        <f>'[1]TCE - ANEXO III - Preencher'!K190</f>
        <v>0</v>
      </c>
      <c r="K181" s="17">
        <f>'[1]TCE - ANEXO III - Preencher'!L190</f>
        <v>198.92099056603701</v>
      </c>
      <c r="L181" s="17">
        <f>'[1]TCE - ANEXO III - Preencher'!M190</f>
        <v>1.32</v>
      </c>
      <c r="M181" s="17">
        <f t="shared" si="0"/>
        <v>197.60099056603701</v>
      </c>
      <c r="N181" s="17">
        <f>'[1]TCE - ANEXO III - Preencher'!O190</f>
        <v>1.77</v>
      </c>
      <c r="O181" s="17">
        <f>'[1]TCE - ANEXO III - Preencher'!P190</f>
        <v>0</v>
      </c>
      <c r="P181" s="17">
        <f t="shared" si="1"/>
        <v>1.77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340.38099056603699</v>
      </c>
    </row>
    <row r="182" spans="1:28" ht="12.75" customHeight="1" x14ac:dyDescent="0.3">
      <c r="A182" s="10">
        <f>IFERROR(VLOOKUP(B182,'[1]DADOS (OCULTAR)'!$Q$3:$S$135,3,0),"")</f>
        <v>10739225002161</v>
      </c>
      <c r="B182" s="11" t="str">
        <f>'[1]TCE - ANEXO III - Preencher'!C191</f>
        <v>UPA OLINDA - C.G 001/2022</v>
      </c>
      <c r="C182" s="12"/>
      <c r="D182" s="13" t="str">
        <f>'[1]TCE - ANEXO III - Preencher'!E191</f>
        <v>OSEIAS VENTURA DO NASCIMENTO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 t="str">
        <f>'[1]TCE - ANEXO III - Preencher'!G191</f>
        <v>7664-20</v>
      </c>
      <c r="G182" s="15">
        <f>IF('[1]TCE - ANEXO III - Preencher'!H191="","",'[1]TCE - ANEXO III - Preencher'!H191)</f>
        <v>45200</v>
      </c>
      <c r="H182" s="16">
        <f>'[1]TCE - ANEXO III - Preencher'!I191</f>
        <v>0</v>
      </c>
      <c r="I182" s="16">
        <f>'[1]TCE - ANEXO III - Preencher'!J191</f>
        <v>289.2</v>
      </c>
      <c r="J182" s="16">
        <f>'[1]TCE - ANEXO III - Preencher'!K191</f>
        <v>0</v>
      </c>
      <c r="K182" s="17">
        <f>'[1]TCE - ANEXO III - Preencher'!L191</f>
        <v>198.92099056603701</v>
      </c>
      <c r="L182" s="17">
        <f>'[1]TCE - ANEXO III - Preencher'!M191</f>
        <v>2.41</v>
      </c>
      <c r="M182" s="17">
        <f t="shared" si="0"/>
        <v>196.51099056603701</v>
      </c>
      <c r="N182" s="17">
        <f>'[1]TCE - ANEXO III - Preencher'!O191</f>
        <v>10</v>
      </c>
      <c r="O182" s="17">
        <f>'[1]TCE - ANEXO III - Preencher'!P191</f>
        <v>0</v>
      </c>
      <c r="P182" s="17">
        <f t="shared" si="1"/>
        <v>10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495.71099056603703</v>
      </c>
    </row>
    <row r="183" spans="1:28" ht="12.75" customHeight="1" x14ac:dyDescent="0.3">
      <c r="A183" s="10">
        <f>IFERROR(VLOOKUP(B183,'[1]DADOS (OCULTAR)'!$Q$3:$S$135,3,0),"")</f>
        <v>10739225002161</v>
      </c>
      <c r="B183" s="11" t="str">
        <f>'[1]TCE - ANEXO III - Preencher'!C192</f>
        <v>UPA OLINDA - C.G 001/2022</v>
      </c>
      <c r="C183" s="12"/>
      <c r="D183" s="13" t="str">
        <f>'[1]TCE - ANEXO III - Preencher'!E192</f>
        <v>PATRICIA LAINE DA SILVA CAETANO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 t="str">
        <f>'[1]TCE - ANEXO III - Preencher'!G192</f>
        <v>2237-05</v>
      </c>
      <c r="G183" s="15">
        <f>IF('[1]TCE - ANEXO III - Preencher'!H192="","",'[1]TCE - ANEXO III - Preencher'!H192)</f>
        <v>45200</v>
      </c>
      <c r="H183" s="16">
        <f>'[1]TCE - ANEXO III - Preencher'!I192</f>
        <v>0</v>
      </c>
      <c r="I183" s="16">
        <f>'[1]TCE - ANEXO III - Preencher'!J192</f>
        <v>162.43</v>
      </c>
      <c r="J183" s="16">
        <f>'[1]TCE - ANEXO III - Preencher'!K192</f>
        <v>0</v>
      </c>
      <c r="K183" s="17">
        <f>'[1]TCE - ANEXO III - Preencher'!L192</f>
        <v>198.92099056603701</v>
      </c>
      <c r="L183" s="17">
        <f>'[1]TCE - ANEXO III - Preencher'!M192</f>
        <v>1.32</v>
      </c>
      <c r="M183" s="17">
        <f t="shared" si="0"/>
        <v>197.60099056603701</v>
      </c>
      <c r="N183" s="17">
        <f>'[1]TCE - ANEXO III - Preencher'!O192</f>
        <v>1.77</v>
      </c>
      <c r="O183" s="17">
        <f>'[1]TCE - ANEXO III - Preencher'!P192</f>
        <v>0</v>
      </c>
      <c r="P183" s="17">
        <f t="shared" si="1"/>
        <v>1.77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361.800990566037</v>
      </c>
    </row>
    <row r="184" spans="1:28" ht="12.75" customHeight="1" x14ac:dyDescent="0.3">
      <c r="A184" s="10">
        <f>IFERROR(VLOOKUP(B184,'[1]DADOS (OCULTAR)'!$Q$3:$S$135,3,0),"")</f>
        <v>10739225002161</v>
      </c>
      <c r="B184" s="11" t="str">
        <f>'[1]TCE - ANEXO III - Preencher'!C193</f>
        <v>UPA OLINDA - C.G 001/2022</v>
      </c>
      <c r="C184" s="12"/>
      <c r="D184" s="13" t="str">
        <f>'[1]TCE - ANEXO III - Preencher'!E193</f>
        <v>PAULO CESAR OLIVEIRA SANTOS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 t="str">
        <f>'[1]TCE - ANEXO III - Preencher'!G193</f>
        <v>2232-88</v>
      </c>
      <c r="G184" s="15">
        <f>IF('[1]TCE - ANEXO III - Preencher'!H193="","",'[1]TCE - ANEXO III - Preencher'!H193)</f>
        <v>45200</v>
      </c>
      <c r="H184" s="16">
        <f>'[1]TCE - ANEXO III - Preencher'!I193</f>
        <v>0</v>
      </c>
      <c r="I184" s="16">
        <f>'[1]TCE - ANEXO III - Preencher'!J193</f>
        <v>693.04</v>
      </c>
      <c r="J184" s="16">
        <f>'[1]TCE - ANEXO III - Preencher'!K193</f>
        <v>0</v>
      </c>
      <c r="K184" s="17">
        <f>'[1]TCE - ANEXO III - Preencher'!L193</f>
        <v>198.92099056603701</v>
      </c>
      <c r="L184" s="17">
        <f>'[1]TCE - ANEXO III - Preencher'!M193</f>
        <v>5.91</v>
      </c>
      <c r="M184" s="17">
        <f t="shared" si="0"/>
        <v>193.01099056603701</v>
      </c>
      <c r="N184" s="17">
        <f>'[1]TCE - ANEXO III - Preencher'!O193</f>
        <v>16.47</v>
      </c>
      <c r="O184" s="17">
        <f>'[1]TCE - ANEXO III - Preencher'!P193</f>
        <v>0</v>
      </c>
      <c r="P184" s="17">
        <f t="shared" si="1"/>
        <v>16.47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902.52099056603697</v>
      </c>
    </row>
    <row r="185" spans="1:28" ht="12.75" customHeight="1" x14ac:dyDescent="0.3">
      <c r="A185" s="10">
        <f>IFERROR(VLOOKUP(B185,'[1]DADOS (OCULTAR)'!$Q$3:$S$135,3,0),"")</f>
        <v>10739225002161</v>
      </c>
      <c r="B185" s="11" t="str">
        <f>'[1]TCE - ANEXO III - Preencher'!C194</f>
        <v>UPA OLINDA - C.G 001/2022</v>
      </c>
      <c r="C185" s="12"/>
      <c r="D185" s="13" t="str">
        <f>'[1]TCE - ANEXO III - Preencher'!E194</f>
        <v>PEDRO LINS FERREIRA DOS SANTOS</v>
      </c>
      <c r="E185" s="11" t="str">
        <f>IF('[1]TCE - ANEXO III - Preencher'!F194="4 - Assistência Odontológica","2 - Outros Profissionais da Saúde",'[1]TCE - ANEXO III - Preencher'!F194)</f>
        <v>2 - Outros Profissionais da Saúde</v>
      </c>
      <c r="F185" s="14" t="str">
        <f>'[1]TCE - ANEXO III - Preencher'!G194</f>
        <v>3222-05</v>
      </c>
      <c r="G185" s="15">
        <f>IF('[1]TCE - ANEXO III - Preencher'!H194="","",'[1]TCE - ANEXO III - Preencher'!H194)</f>
        <v>45200</v>
      </c>
      <c r="H185" s="16">
        <f>'[1]TCE - ANEXO III - Preencher'!I194</f>
        <v>0</v>
      </c>
      <c r="I185" s="16">
        <f>'[1]TCE - ANEXO III - Preencher'!J194</f>
        <v>127.52</v>
      </c>
      <c r="J185" s="16">
        <f>'[1]TCE - ANEXO III - Preencher'!K194</f>
        <v>0</v>
      </c>
      <c r="K185" s="17">
        <f>'[1]TCE - ANEXO III - Preencher'!L194</f>
        <v>198.92099056603701</v>
      </c>
      <c r="L185" s="17">
        <f>'[1]TCE - ANEXO III - Preencher'!M194</f>
        <v>1.33</v>
      </c>
      <c r="M185" s="17">
        <f t="shared" si="0"/>
        <v>197.59099056603699</v>
      </c>
      <c r="N185" s="17">
        <f>'[1]TCE - ANEXO III - Preencher'!O194</f>
        <v>1.77</v>
      </c>
      <c r="O185" s="17">
        <f>'[1]TCE - ANEXO III - Preencher'!P194</f>
        <v>0</v>
      </c>
      <c r="P185" s="17">
        <f t="shared" si="1"/>
        <v>1.77</v>
      </c>
      <c r="Q185" s="17">
        <f>'[1]TCE - ANEXO III - Preencher'!R194</f>
        <v>314.85034482758618</v>
      </c>
      <c r="R185" s="17">
        <f>'[1]TCE - ANEXO III - Preencher'!S194</f>
        <v>79.8</v>
      </c>
      <c r="S185" s="17">
        <f t="shared" si="2"/>
        <v>235.05034482758617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561.93133539362316</v>
      </c>
    </row>
    <row r="186" spans="1:28" ht="12.75" customHeight="1" x14ac:dyDescent="0.3">
      <c r="A186" s="10">
        <f>IFERROR(VLOOKUP(B186,'[1]DADOS (OCULTAR)'!$Q$3:$S$135,3,0),"")</f>
        <v>10739225002161</v>
      </c>
      <c r="B186" s="11" t="str">
        <f>'[1]TCE - ANEXO III - Preencher'!C195</f>
        <v>UPA OLINDA - C.G 001/2022</v>
      </c>
      <c r="C186" s="12"/>
      <c r="D186" s="13" t="str">
        <f>'[1]TCE - ANEXO III - Preencher'!E195</f>
        <v>PHALLOMA CORREIA VALERIANO DA SILVA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 t="str">
        <f>'[1]TCE - ANEXO III - Preencher'!G195</f>
        <v>2236-05</v>
      </c>
      <c r="G186" s="15">
        <f>IF('[1]TCE - ANEXO III - Preencher'!H195="","",'[1]TCE - ANEXO III - Preencher'!H195)</f>
        <v>45200</v>
      </c>
      <c r="H186" s="16">
        <f>'[1]TCE - ANEXO III - Preencher'!I195</f>
        <v>0</v>
      </c>
      <c r="I186" s="16">
        <f>'[1]TCE - ANEXO III - Preencher'!J195</f>
        <v>202.84</v>
      </c>
      <c r="J186" s="16">
        <f>'[1]TCE - ANEXO III - Preencher'!K195</f>
        <v>0</v>
      </c>
      <c r="K186" s="17">
        <f>'[1]TCE - ANEXO III - Preencher'!L195</f>
        <v>198.92099056603701</v>
      </c>
      <c r="L186" s="17">
        <f>'[1]TCE - ANEXO III - Preencher'!M195</f>
        <v>1.99</v>
      </c>
      <c r="M186" s="17">
        <f t="shared" si="0"/>
        <v>196.930990566037</v>
      </c>
      <c r="N186" s="17">
        <f>'[1]TCE - ANEXO III - Preencher'!O195</f>
        <v>2.5</v>
      </c>
      <c r="O186" s="17">
        <f>'[1]TCE - ANEXO III - Preencher'!P195</f>
        <v>0</v>
      </c>
      <c r="P186" s="17">
        <f t="shared" si="1"/>
        <v>2.5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402.27099056603697</v>
      </c>
    </row>
    <row r="187" spans="1:28" ht="12.75" customHeight="1" x14ac:dyDescent="0.3">
      <c r="A187" s="10">
        <f>IFERROR(VLOOKUP(B187,'[1]DADOS (OCULTAR)'!$Q$3:$S$135,3,0),"")</f>
        <v>10739225002161</v>
      </c>
      <c r="B187" s="11" t="str">
        <f>'[1]TCE - ANEXO III - Preencher'!C196</f>
        <v>UPA OLINDA - C.G 001/2022</v>
      </c>
      <c r="C187" s="12"/>
      <c r="D187" s="13" t="str">
        <f>'[1]TCE - ANEXO III - Preencher'!E196</f>
        <v>PHILLIPE ANDREW FERNANDES SILVA</v>
      </c>
      <c r="E187" s="11" t="str">
        <f>IF('[1]TCE - ANEXO III - Preencher'!F196="4 - Assistência Odontológica","2 - Outros Profissionais da Saúde",'[1]TCE - ANEXO III - Preencher'!F196)</f>
        <v>3 - Administrativo</v>
      </c>
      <c r="F187" s="14" t="str">
        <f>'[1]TCE - ANEXO III - Preencher'!G196</f>
        <v>5174-10</v>
      </c>
      <c r="G187" s="15">
        <f>IF('[1]TCE - ANEXO III - Preencher'!H196="","",'[1]TCE - ANEXO III - Preencher'!H196)</f>
        <v>45200</v>
      </c>
      <c r="H187" s="16">
        <f>'[1]TCE - ANEXO III - Preencher'!I196</f>
        <v>0</v>
      </c>
      <c r="I187" s="16">
        <f>'[1]TCE - ANEXO III - Preencher'!J196</f>
        <v>147.21</v>
      </c>
      <c r="J187" s="16">
        <f>'[1]TCE - ANEXO III - Preencher'!K196</f>
        <v>0</v>
      </c>
      <c r="K187" s="17">
        <f>'[1]TCE - ANEXO III - Preencher'!L196</f>
        <v>198.92099056603701</v>
      </c>
      <c r="L187" s="17">
        <f>'[1]TCE - ANEXO III - Preencher'!M196</f>
        <v>1.32</v>
      </c>
      <c r="M187" s="17">
        <f t="shared" si="0"/>
        <v>197.60099056603701</v>
      </c>
      <c r="N187" s="17">
        <f>'[1]TCE - ANEXO III - Preencher'!O196</f>
        <v>1.77</v>
      </c>
      <c r="O187" s="17">
        <f>'[1]TCE - ANEXO III - Preencher'!P196</f>
        <v>0</v>
      </c>
      <c r="P187" s="17">
        <f t="shared" si="1"/>
        <v>1.77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59.82</v>
      </c>
      <c r="U187" s="17">
        <f>'[1]TCE - ANEXO III - Preencher'!V196</f>
        <v>0</v>
      </c>
      <c r="V187" s="17">
        <f t="shared" si="3"/>
        <v>59.82</v>
      </c>
      <c r="W187" s="18" t="str">
        <f>IF('[1]TCE - ANEXO III - Preencher'!X196="","",'[1]TCE - ANEXO III - Preencher'!X196)</f>
        <v>SALARIO FAMILIA</v>
      </c>
      <c r="X187" s="17">
        <f>'[1]TCE - ANEXO III - Preencher'!Y196</f>
        <v>77.569999999999993</v>
      </c>
      <c r="Y187" s="17">
        <f>'[1]TCE - ANEXO III - Preencher'!Z196</f>
        <v>0</v>
      </c>
      <c r="Z187" s="17">
        <f t="shared" si="4"/>
        <v>77.569999999999993</v>
      </c>
      <c r="AA187" s="18" t="str">
        <f>IF('[1]TCE - ANEXO III - Preencher'!AB196="","",'[1]TCE - ANEXO III - Preencher'!AB196)</f>
        <v>AUXILIO CRECHE DEVIDO</v>
      </c>
      <c r="AB187" s="17">
        <f t="shared" si="5"/>
        <v>483.97099056603702</v>
      </c>
    </row>
    <row r="188" spans="1:28" ht="12.75" customHeight="1" x14ac:dyDescent="0.3">
      <c r="A188" s="10">
        <f>IFERROR(VLOOKUP(B188,'[1]DADOS (OCULTAR)'!$Q$3:$S$135,3,0),"")</f>
        <v>10739225002161</v>
      </c>
      <c r="B188" s="11" t="str">
        <f>'[1]TCE - ANEXO III - Preencher'!C197</f>
        <v>UPA OLINDA - C.G 001/2022</v>
      </c>
      <c r="C188" s="12"/>
      <c r="D188" s="13" t="str">
        <f>'[1]TCE - ANEXO III - Preencher'!E197</f>
        <v>PRISCILLA DE ARAUJO SILVA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 t="str">
        <f>'[1]TCE - ANEXO III - Preencher'!G197</f>
        <v>3222-05</v>
      </c>
      <c r="G188" s="15">
        <f>IF('[1]TCE - ANEXO III - Preencher'!H197="","",'[1]TCE - ANEXO III - Preencher'!H197)</f>
        <v>45200</v>
      </c>
      <c r="H188" s="16">
        <f>'[1]TCE - ANEXO III - Preencher'!I197</f>
        <v>0</v>
      </c>
      <c r="I188" s="16">
        <f>'[1]TCE - ANEXO III - Preencher'!J197</f>
        <v>140</v>
      </c>
      <c r="J188" s="16">
        <f>'[1]TCE - ANEXO III - Preencher'!K197</f>
        <v>0</v>
      </c>
      <c r="K188" s="17">
        <f>'[1]TCE - ANEXO III - Preencher'!L197</f>
        <v>198.92099056603701</v>
      </c>
      <c r="L188" s="17">
        <f>'[1]TCE - ANEXO III - Preencher'!M197</f>
        <v>1.33</v>
      </c>
      <c r="M188" s="17">
        <f t="shared" si="0"/>
        <v>197.59099056603699</v>
      </c>
      <c r="N188" s="17">
        <f>'[1]TCE - ANEXO III - Preencher'!O197</f>
        <v>1.77</v>
      </c>
      <c r="O188" s="17">
        <f>'[1]TCE - ANEXO III - Preencher'!P197</f>
        <v>0</v>
      </c>
      <c r="P188" s="17">
        <f t="shared" si="1"/>
        <v>1.77</v>
      </c>
      <c r="Q188" s="17">
        <f>'[1]TCE - ANEXO III - Preencher'!R197</f>
        <v>127.45034482758621</v>
      </c>
      <c r="R188" s="17">
        <f>'[1]TCE - ANEXO III - Preencher'!S197</f>
        <v>79.8</v>
      </c>
      <c r="S188" s="17">
        <f t="shared" si="2"/>
        <v>47.65034482758621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387.0113353936232</v>
      </c>
    </row>
    <row r="189" spans="1:28" ht="12.75" customHeight="1" x14ac:dyDescent="0.3">
      <c r="A189" s="10">
        <f>IFERROR(VLOOKUP(B189,'[1]DADOS (OCULTAR)'!$Q$3:$S$135,3,0),"")</f>
        <v>10739225002161</v>
      </c>
      <c r="B189" s="11" t="str">
        <f>'[1]TCE - ANEXO III - Preencher'!C198</f>
        <v>UPA OLINDA - C.G 001/2022</v>
      </c>
      <c r="C189" s="12"/>
      <c r="D189" s="13" t="str">
        <f>'[1]TCE - ANEXO III - Preencher'!E198</f>
        <v>RADAMES JOSE DA SILVA</v>
      </c>
      <c r="E189" s="11" t="str">
        <f>IF('[1]TCE - ANEXO III - Preencher'!F198="4 - Assistência Odontológica","2 - Outros Profissionais da Saúde",'[1]TCE - ANEXO III - Preencher'!F198)</f>
        <v>3 - Administrativo</v>
      </c>
      <c r="F189" s="14" t="str">
        <f>'[1]TCE - ANEXO III - Preencher'!G198</f>
        <v>5174-10</v>
      </c>
      <c r="G189" s="15">
        <f>IF('[1]TCE - ANEXO III - Preencher'!H198="","",'[1]TCE - ANEXO III - Preencher'!H198)</f>
        <v>45200</v>
      </c>
      <c r="H189" s="16">
        <f>'[1]TCE - ANEXO III - Preencher'!I198</f>
        <v>0</v>
      </c>
      <c r="I189" s="16">
        <f>'[1]TCE - ANEXO III - Preencher'!J198</f>
        <v>144.81</v>
      </c>
      <c r="J189" s="16">
        <f>'[1]TCE - ANEXO III - Preencher'!K198</f>
        <v>0</v>
      </c>
      <c r="K189" s="17">
        <f>'[1]TCE - ANEXO III - Preencher'!L198</f>
        <v>198.92099056603701</v>
      </c>
      <c r="L189" s="17">
        <f>'[1]TCE - ANEXO III - Preencher'!M198</f>
        <v>1.32</v>
      </c>
      <c r="M189" s="17">
        <f t="shared" si="0"/>
        <v>197.60099056603701</v>
      </c>
      <c r="N189" s="17">
        <f>'[1]TCE - ANEXO III - Preencher'!O198</f>
        <v>1.77</v>
      </c>
      <c r="O189" s="17">
        <f>'[1]TCE - ANEXO III - Preencher'!P198</f>
        <v>0</v>
      </c>
      <c r="P189" s="17">
        <f t="shared" si="1"/>
        <v>1.77</v>
      </c>
      <c r="Q189" s="17">
        <f>'[1]TCE - ANEXO III - Preencher'!R198</f>
        <v>135.6503448275862</v>
      </c>
      <c r="R189" s="17">
        <f>'[1]TCE - ANEXO III - Preencher'!S198</f>
        <v>79.2</v>
      </c>
      <c r="S189" s="17">
        <f t="shared" si="2"/>
        <v>56.450344827586193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400.6313353936232</v>
      </c>
    </row>
    <row r="190" spans="1:28" ht="12.75" customHeight="1" x14ac:dyDescent="0.3">
      <c r="A190" s="10">
        <f>IFERROR(VLOOKUP(B190,'[1]DADOS (OCULTAR)'!$Q$3:$S$135,3,0),"")</f>
        <v>10739225002161</v>
      </c>
      <c r="B190" s="11" t="str">
        <f>'[1]TCE - ANEXO III - Preencher'!C199</f>
        <v>UPA OLINDA - C.G 001/2022</v>
      </c>
      <c r="C190" s="12"/>
      <c r="D190" s="13" t="str">
        <f>'[1]TCE - ANEXO III - Preencher'!E199</f>
        <v>RAFAEL GOMES OLIVEIRA</v>
      </c>
      <c r="E190" s="11" t="str">
        <f>IF('[1]TCE - ANEXO III - Preencher'!F199="4 - Assistência Odontológica","2 - Outros Profissionais da Saúde",'[1]TCE - ANEXO III - Preencher'!F199)</f>
        <v>3 - Administrativo</v>
      </c>
      <c r="F190" s="14" t="str">
        <f>'[1]TCE - ANEXO III - Preencher'!G199</f>
        <v>4110-10</v>
      </c>
      <c r="G190" s="15">
        <f>IF('[1]TCE - ANEXO III - Preencher'!H199="","",'[1]TCE - ANEXO III - Preencher'!H199)</f>
        <v>45200</v>
      </c>
      <c r="H190" s="16">
        <f>'[1]TCE - ANEXO III - Preencher'!I199</f>
        <v>0</v>
      </c>
      <c r="I190" s="16">
        <f>'[1]TCE - ANEXO III - Preencher'!J199</f>
        <v>12.4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1.77</v>
      </c>
      <c r="O190" s="17">
        <f>'[1]TCE - ANEXO III - Preencher'!P199</f>
        <v>0</v>
      </c>
      <c r="P190" s="17">
        <f t="shared" si="1"/>
        <v>1.77</v>
      </c>
      <c r="Q190" s="17">
        <f>'[1]TCE - ANEXO III - Preencher'!R199</f>
        <v>136.03</v>
      </c>
      <c r="R190" s="17">
        <f>'[1]TCE - ANEXO III - Preencher'!S199</f>
        <v>37.200000000000003</v>
      </c>
      <c r="S190" s="17">
        <f t="shared" si="2"/>
        <v>98.83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113</v>
      </c>
    </row>
    <row r="191" spans="1:28" ht="12.75" customHeight="1" x14ac:dyDescent="0.3">
      <c r="A191" s="10">
        <f>IFERROR(VLOOKUP(B191,'[1]DADOS (OCULTAR)'!$Q$3:$S$135,3,0),"")</f>
        <v>10739225002161</v>
      </c>
      <c r="B191" s="11" t="str">
        <f>'[1]TCE - ANEXO III - Preencher'!C200</f>
        <v>UPA OLINDA - C.G 001/2022</v>
      </c>
      <c r="C191" s="12"/>
      <c r="D191" s="13" t="str">
        <f>'[1]TCE - ANEXO III - Preencher'!E200</f>
        <v>RAFAELA SOUZA SILVA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 t="str">
        <f>'[1]TCE - ANEXO III - Preencher'!G200</f>
        <v>2234-05</v>
      </c>
      <c r="G191" s="15">
        <f>IF('[1]TCE - ANEXO III - Preencher'!H200="","",'[1]TCE - ANEXO III - Preencher'!H200)</f>
        <v>45200</v>
      </c>
      <c r="H191" s="16">
        <f>'[1]TCE - ANEXO III - Preencher'!I200</f>
        <v>0</v>
      </c>
      <c r="I191" s="16">
        <f>'[1]TCE - ANEXO III - Preencher'!J200</f>
        <v>331.07</v>
      </c>
      <c r="J191" s="16">
        <f>'[1]TCE - ANEXO III - Preencher'!K200</f>
        <v>0</v>
      </c>
      <c r="K191" s="17">
        <f>'[1]TCE - ANEXO III - Preencher'!L200</f>
        <v>198.92099056603701</v>
      </c>
      <c r="L191" s="17">
        <f>'[1]TCE - ANEXO III - Preencher'!M200</f>
        <v>3.74</v>
      </c>
      <c r="M191" s="17">
        <f t="shared" si="0"/>
        <v>195.180990566037</v>
      </c>
      <c r="N191" s="17">
        <f>'[1]TCE - ANEXO III - Preencher'!O200</f>
        <v>1.77</v>
      </c>
      <c r="O191" s="17">
        <f>'[1]TCE - ANEXO III - Preencher'!P200</f>
        <v>0</v>
      </c>
      <c r="P191" s="17">
        <f t="shared" si="1"/>
        <v>1.77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528.02099056603697</v>
      </c>
    </row>
    <row r="192" spans="1:28" ht="12.75" customHeight="1" x14ac:dyDescent="0.3">
      <c r="A192" s="10">
        <f>IFERROR(VLOOKUP(B192,'[1]DADOS (OCULTAR)'!$Q$3:$S$135,3,0),"")</f>
        <v>10739225002161</v>
      </c>
      <c r="B192" s="11" t="str">
        <f>'[1]TCE - ANEXO III - Preencher'!C201</f>
        <v>UPA OLINDA - C.G 001/2022</v>
      </c>
      <c r="C192" s="12"/>
      <c r="D192" s="13" t="str">
        <f>'[1]TCE - ANEXO III - Preencher'!E201</f>
        <v>RAIANA CÉZAR DE ALBUQUERQUE DOS SA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>
        <f>'[1]TCE - ANEXO III - Preencher'!G201</f>
        <v>223505</v>
      </c>
      <c r="G192" s="15">
        <f>IF('[1]TCE - ANEXO III - Preencher'!H201="","",'[1]TCE - ANEXO III - Preencher'!H201)</f>
        <v>45200</v>
      </c>
      <c r="H192" s="16">
        <f>'[1]TCE - ANEXO III - Preencher'!I201</f>
        <v>0</v>
      </c>
      <c r="I192" s="16">
        <f>'[1]TCE - ANEXO III - Preencher'!J201</f>
        <v>172.05</v>
      </c>
      <c r="J192" s="16">
        <f>'[1]TCE - ANEXO III - Preencher'!K201</f>
        <v>0</v>
      </c>
      <c r="K192" s="17">
        <f>'[1]TCE - ANEXO III - Preencher'!L201</f>
        <v>198.92099056603701</v>
      </c>
      <c r="L192" s="17">
        <f>'[1]TCE - ANEXO III - Preencher'!M201</f>
        <v>1.86</v>
      </c>
      <c r="M192" s="17">
        <f t="shared" si="0"/>
        <v>197.06099056603699</v>
      </c>
      <c r="N192" s="17">
        <f>'[1]TCE - ANEXO III - Preencher'!O201</f>
        <v>2.5</v>
      </c>
      <c r="O192" s="17">
        <f>'[1]TCE - ANEXO III - Preencher'!P201</f>
        <v>0</v>
      </c>
      <c r="P192" s="17">
        <f t="shared" si="1"/>
        <v>2.5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371.610990566037</v>
      </c>
    </row>
    <row r="193" spans="1:28" ht="12.75" customHeight="1" x14ac:dyDescent="0.3">
      <c r="A193" s="10">
        <f>IFERROR(VLOOKUP(B193,'[1]DADOS (OCULTAR)'!$Q$3:$S$135,3,0),"")</f>
        <v>10739225002161</v>
      </c>
      <c r="B193" s="11" t="str">
        <f>'[1]TCE - ANEXO III - Preencher'!C202</f>
        <v>UPA OLINDA - C.G 001/2022</v>
      </c>
      <c r="C193" s="12"/>
      <c r="D193" s="13" t="str">
        <f>'[1]TCE - ANEXO III - Preencher'!E202</f>
        <v>RAQUEL NASCIMENTO DE MEDEIROS FERREIRA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 t="str">
        <f>'[1]TCE - ANEXO III - Preencher'!G202</f>
        <v>3222-05</v>
      </c>
      <c r="G193" s="15">
        <f>IF('[1]TCE - ANEXO III - Preencher'!H202="","",'[1]TCE - ANEXO III - Preencher'!H202)</f>
        <v>45200</v>
      </c>
      <c r="H193" s="16">
        <f>'[1]TCE - ANEXO III - Preencher'!I202</f>
        <v>0</v>
      </c>
      <c r="I193" s="16">
        <f>'[1]TCE - ANEXO III - Preencher'!J202</f>
        <v>142.87</v>
      </c>
      <c r="J193" s="16">
        <f>'[1]TCE - ANEXO III - Preencher'!K202</f>
        <v>0</v>
      </c>
      <c r="K193" s="17">
        <f>'[1]TCE - ANEXO III - Preencher'!L202</f>
        <v>198.92099056603701</v>
      </c>
      <c r="L193" s="17">
        <f>'[1]TCE - ANEXO III - Preencher'!M202</f>
        <v>1.33</v>
      </c>
      <c r="M193" s="17">
        <f t="shared" si="0"/>
        <v>197.59099056603699</v>
      </c>
      <c r="N193" s="17">
        <f>'[1]TCE - ANEXO III - Preencher'!O202</f>
        <v>1.77</v>
      </c>
      <c r="O193" s="17">
        <f>'[1]TCE - ANEXO III - Preencher'!P202</f>
        <v>0</v>
      </c>
      <c r="P193" s="17">
        <f t="shared" si="1"/>
        <v>1.77</v>
      </c>
      <c r="Q193" s="17">
        <f>'[1]TCE - ANEXO III - Preencher'!R202</f>
        <v>135.6503448275862</v>
      </c>
      <c r="R193" s="17">
        <f>'[1]TCE - ANEXO III - Preencher'!S202</f>
        <v>79.8</v>
      </c>
      <c r="S193" s="17">
        <f t="shared" si="2"/>
        <v>55.850344827586198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398.08133539362319</v>
      </c>
    </row>
    <row r="194" spans="1:28" ht="12.75" customHeight="1" x14ac:dyDescent="0.3">
      <c r="A194" s="10">
        <f>IFERROR(VLOOKUP(B194,'[1]DADOS (OCULTAR)'!$Q$3:$S$135,3,0),"")</f>
        <v>10739225002161</v>
      </c>
      <c r="B194" s="11" t="str">
        <f>'[1]TCE - ANEXO III - Preencher'!C203</f>
        <v>UPA OLINDA - C.G 001/2022</v>
      </c>
      <c r="C194" s="12"/>
      <c r="D194" s="13" t="str">
        <f>'[1]TCE - ANEXO III - Preencher'!E203</f>
        <v>REINALDO SOARES DA SILVA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 t="str">
        <f>'[1]TCE - ANEXO III - Preencher'!G203</f>
        <v>7664-20</v>
      </c>
      <c r="G194" s="15">
        <f>IF('[1]TCE - ANEXO III - Preencher'!H203="","",'[1]TCE - ANEXO III - Preencher'!H203)</f>
        <v>45200</v>
      </c>
      <c r="H194" s="16">
        <f>'[1]TCE - ANEXO III - Preencher'!I203</f>
        <v>0</v>
      </c>
      <c r="I194" s="16">
        <f>'[1]TCE - ANEXO III - Preencher'!J203</f>
        <v>289.2</v>
      </c>
      <c r="J194" s="16">
        <f>'[1]TCE - ANEXO III - Preencher'!K203</f>
        <v>0</v>
      </c>
      <c r="K194" s="17">
        <f>'[1]TCE - ANEXO III - Preencher'!L203</f>
        <v>198.92099056603701</v>
      </c>
      <c r="L194" s="17">
        <f>'[1]TCE - ANEXO III - Preencher'!M203</f>
        <v>2.41</v>
      </c>
      <c r="M194" s="17">
        <f t="shared" si="0"/>
        <v>196.51099056603701</v>
      </c>
      <c r="N194" s="17">
        <f>'[1]TCE - ANEXO III - Preencher'!O203</f>
        <v>10</v>
      </c>
      <c r="O194" s="17">
        <f>'[1]TCE - ANEXO III - Preencher'!P203</f>
        <v>0</v>
      </c>
      <c r="P194" s="17">
        <f t="shared" si="1"/>
        <v>10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495.71099056603703</v>
      </c>
    </row>
    <row r="195" spans="1:28" ht="12.75" customHeight="1" x14ac:dyDescent="0.3">
      <c r="A195" s="10">
        <f>IFERROR(VLOOKUP(B195,'[1]DADOS (OCULTAR)'!$Q$3:$S$135,3,0),"")</f>
        <v>10739225002161</v>
      </c>
      <c r="B195" s="11" t="str">
        <f>'[1]TCE - ANEXO III - Preencher'!C204</f>
        <v>UPA OLINDA - C.G 001/2022</v>
      </c>
      <c r="C195" s="12"/>
      <c r="D195" s="13" t="str">
        <f>'[1]TCE - ANEXO III - Preencher'!E204</f>
        <v>RENAN VALOIS COSTA DA SILVEIRA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 t="str">
        <f>'[1]TCE - ANEXO III - Preencher'!G204</f>
        <v>2235-05</v>
      </c>
      <c r="G195" s="15">
        <f>IF('[1]TCE - ANEXO III - Preencher'!H204="","",'[1]TCE - ANEXO III - Preencher'!H204)</f>
        <v>45200</v>
      </c>
      <c r="H195" s="16">
        <f>'[1]TCE - ANEXO III - Preencher'!I204</f>
        <v>0</v>
      </c>
      <c r="I195" s="16">
        <f>'[1]TCE - ANEXO III - Preencher'!J204</f>
        <v>266.41000000000003</v>
      </c>
      <c r="J195" s="16">
        <f>'[1]TCE - ANEXO III - Preencher'!K204</f>
        <v>0</v>
      </c>
      <c r="K195" s="17">
        <f>'[1]TCE - ANEXO III - Preencher'!L204</f>
        <v>198.92099056603701</v>
      </c>
      <c r="L195" s="17">
        <f>'[1]TCE - ANEXO III - Preencher'!M204</f>
        <v>2.04</v>
      </c>
      <c r="M195" s="17">
        <f t="shared" si="0"/>
        <v>196.88099056603701</v>
      </c>
      <c r="N195" s="17">
        <f>'[1]TCE - ANEXO III - Preencher'!O204</f>
        <v>2.5</v>
      </c>
      <c r="O195" s="17">
        <f>'[1]TCE - ANEXO III - Preencher'!P204</f>
        <v>0</v>
      </c>
      <c r="P195" s="17">
        <f t="shared" si="1"/>
        <v>2.5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465.79099056603707</v>
      </c>
    </row>
    <row r="196" spans="1:28" ht="12.75" customHeight="1" x14ac:dyDescent="0.3">
      <c r="A196" s="10">
        <f>IFERROR(VLOOKUP(B196,'[1]DADOS (OCULTAR)'!$Q$3:$S$135,3,0),"")</f>
        <v>10739225002161</v>
      </c>
      <c r="B196" s="11" t="str">
        <f>'[1]TCE - ANEXO III - Preencher'!C205</f>
        <v>UPA OLINDA - C.G 001/2022</v>
      </c>
      <c r="C196" s="12"/>
      <c r="D196" s="13" t="str">
        <f>'[1]TCE - ANEXO III - Preencher'!E205</f>
        <v>RENATA COSTA DOS SANTOS</v>
      </c>
      <c r="E196" s="11" t="str">
        <f>IF('[1]TCE - ANEXO III - Preencher'!F205="4 - Assistência Odontológica","2 - Outros Profissionais da Saúde",'[1]TCE - ANEXO III - Preencher'!F205)</f>
        <v>1 - Médico</v>
      </c>
      <c r="F196" s="14" t="str">
        <f>'[1]TCE - ANEXO III - Preencher'!G205</f>
        <v>2251-24</v>
      </c>
      <c r="G196" s="15">
        <f>IF('[1]TCE - ANEXO III - Preencher'!H205="","",'[1]TCE - ANEXO III - Preencher'!H205)</f>
        <v>45200</v>
      </c>
      <c r="H196" s="16">
        <f>'[1]TCE - ANEXO III - Preencher'!I205</f>
        <v>0</v>
      </c>
      <c r="I196" s="16">
        <f>'[1]TCE - ANEXO III - Preencher'!J205</f>
        <v>934.65</v>
      </c>
      <c r="J196" s="16">
        <f>'[1]TCE - ANEXO III - Preencher'!K205</f>
        <v>0</v>
      </c>
      <c r="K196" s="17">
        <f>'[1]TCE - ANEXO III - Preencher'!L205</f>
        <v>198.92099056603701</v>
      </c>
      <c r="L196" s="17">
        <f>'[1]TCE - ANEXO III - Preencher'!M205</f>
        <v>8</v>
      </c>
      <c r="M196" s="17">
        <f t="shared" si="0"/>
        <v>190.92099056603701</v>
      </c>
      <c r="N196" s="17">
        <f>'[1]TCE - ANEXO III - Preencher'!O205</f>
        <v>16.47</v>
      </c>
      <c r="O196" s="17">
        <f>'[1]TCE - ANEXO III - Preencher'!P205</f>
        <v>0</v>
      </c>
      <c r="P196" s="17">
        <f t="shared" si="1"/>
        <v>16.47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1142.040990566037</v>
      </c>
    </row>
    <row r="197" spans="1:28" ht="12.75" customHeight="1" x14ac:dyDescent="0.3">
      <c r="A197" s="10">
        <f>IFERROR(VLOOKUP(B197,'[1]DADOS (OCULTAR)'!$Q$3:$S$135,3,0),"")</f>
        <v>10739225002161</v>
      </c>
      <c r="B197" s="11" t="str">
        <f>'[1]TCE - ANEXO III - Preencher'!C206</f>
        <v>UPA OLINDA - C.G 001/2022</v>
      </c>
      <c r="C197" s="12"/>
      <c r="D197" s="13" t="str">
        <f>'[1]TCE - ANEXO III - Preencher'!E206</f>
        <v>RENATA CRISTINA RIBEIRO HACKER</v>
      </c>
      <c r="E197" s="11" t="str">
        <f>IF('[1]TCE - ANEXO III - Preencher'!F206="4 - Assistência Odontológica","2 - Outros Profissionais da Saúde",'[1]TCE - ANEXO III - Preencher'!F206)</f>
        <v>1 - Médico</v>
      </c>
      <c r="F197" s="14" t="str">
        <f>'[1]TCE - ANEXO III - Preencher'!G206</f>
        <v>2251-24</v>
      </c>
      <c r="G197" s="15">
        <f>IF('[1]TCE - ANEXO III - Preencher'!H206="","",'[1]TCE - ANEXO III - Preencher'!H206)</f>
        <v>45200</v>
      </c>
      <c r="H197" s="16">
        <f>'[1]TCE - ANEXO III - Preencher'!I206</f>
        <v>0</v>
      </c>
      <c r="I197" s="16">
        <f>'[1]TCE - ANEXO III - Preencher'!J206</f>
        <v>703.44</v>
      </c>
      <c r="J197" s="16">
        <f>'[1]TCE - ANEXO III - Preencher'!K206</f>
        <v>0</v>
      </c>
      <c r="K197" s="17">
        <f>'[1]TCE - ANEXO III - Preencher'!L206</f>
        <v>198.92099056603701</v>
      </c>
      <c r="L197" s="17">
        <f>'[1]TCE - ANEXO III - Preencher'!M206</f>
        <v>8</v>
      </c>
      <c r="M197" s="17">
        <f t="shared" si="0"/>
        <v>190.92099056603701</v>
      </c>
      <c r="N197" s="17">
        <f>'[1]TCE - ANEXO III - Preencher'!O206</f>
        <v>16.47</v>
      </c>
      <c r="O197" s="17">
        <f>'[1]TCE - ANEXO III - Preencher'!P206</f>
        <v>0</v>
      </c>
      <c r="P197" s="17">
        <f t="shared" si="1"/>
        <v>16.47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910.83099056603714</v>
      </c>
    </row>
    <row r="198" spans="1:28" ht="12.75" customHeight="1" x14ac:dyDescent="0.3">
      <c r="A198" s="10">
        <f>IFERROR(VLOOKUP(B198,'[1]DADOS (OCULTAR)'!$Q$3:$S$135,3,0),"")</f>
        <v>10739225002161</v>
      </c>
      <c r="B198" s="11" t="str">
        <f>'[1]TCE - ANEXO III - Preencher'!C207</f>
        <v>UPA OLINDA - C.G 001/2022</v>
      </c>
      <c r="C198" s="12"/>
      <c r="D198" s="13" t="str">
        <f>'[1]TCE - ANEXO III - Preencher'!E207</f>
        <v>RENATA FERNANDES PINHEIRO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 t="str">
        <f>'[1]TCE - ANEXO III - Preencher'!G207</f>
        <v>2232-88</v>
      </c>
      <c r="G198" s="15">
        <f>IF('[1]TCE - ANEXO III - Preencher'!H207="","",'[1]TCE - ANEXO III - Preencher'!H207)</f>
        <v>45200</v>
      </c>
      <c r="H198" s="16">
        <f>'[1]TCE - ANEXO III - Preencher'!I207</f>
        <v>0</v>
      </c>
      <c r="I198" s="16">
        <f>'[1]TCE - ANEXO III - Preencher'!J207</f>
        <v>729.39</v>
      </c>
      <c r="J198" s="16">
        <f>'[1]TCE - ANEXO III - Preencher'!K207</f>
        <v>0</v>
      </c>
      <c r="K198" s="17">
        <f>'[1]TCE - ANEXO III - Preencher'!L207</f>
        <v>198.92099056603701</v>
      </c>
      <c r="L198" s="17">
        <f>'[1]TCE - ANEXO III - Preencher'!M207</f>
        <v>5.91</v>
      </c>
      <c r="M198" s="17">
        <f t="shared" si="0"/>
        <v>193.01099056603701</v>
      </c>
      <c r="N198" s="17">
        <f>'[1]TCE - ANEXO III - Preencher'!O207</f>
        <v>16.47</v>
      </c>
      <c r="O198" s="17">
        <f>'[1]TCE - ANEXO III - Preencher'!P207</f>
        <v>0</v>
      </c>
      <c r="P198" s="17">
        <f t="shared" si="1"/>
        <v>16.47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938.87099056603699</v>
      </c>
    </row>
    <row r="199" spans="1:28" ht="12.75" customHeight="1" x14ac:dyDescent="0.3">
      <c r="A199" s="10">
        <f>IFERROR(VLOOKUP(B199,'[1]DADOS (OCULTAR)'!$Q$3:$S$135,3,0),"")</f>
        <v>10739225002161</v>
      </c>
      <c r="B199" s="11" t="str">
        <f>'[1]TCE - ANEXO III - Preencher'!C208</f>
        <v>UPA OLINDA - C.G 001/2022</v>
      </c>
      <c r="C199" s="12"/>
      <c r="D199" s="13" t="str">
        <f>'[1]TCE - ANEXO III - Preencher'!E208</f>
        <v>RENATA GEANE GONCALVES CUNHA BARROS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 t="str">
        <f>'[1]TCE - ANEXO III - Preencher'!G208</f>
        <v>3222-05</v>
      </c>
      <c r="G199" s="15">
        <f>IF('[1]TCE - ANEXO III - Preencher'!H208="","",'[1]TCE - ANEXO III - Preencher'!H208)</f>
        <v>45200</v>
      </c>
      <c r="H199" s="16">
        <f>'[1]TCE - ANEXO III - Preencher'!I208</f>
        <v>0</v>
      </c>
      <c r="I199" s="16">
        <f>'[1]TCE - ANEXO III - Preencher'!J208</f>
        <v>127.52</v>
      </c>
      <c r="J199" s="16">
        <f>'[1]TCE - ANEXO III - Preencher'!K208</f>
        <v>0</v>
      </c>
      <c r="K199" s="17">
        <f>'[1]TCE - ANEXO III - Preencher'!L208</f>
        <v>198.92099056603701</v>
      </c>
      <c r="L199" s="17">
        <f>'[1]TCE - ANEXO III - Preencher'!M208</f>
        <v>1.33</v>
      </c>
      <c r="M199" s="17">
        <f t="shared" si="0"/>
        <v>197.59099056603699</v>
      </c>
      <c r="N199" s="17">
        <f>'[1]TCE - ANEXO III - Preencher'!O208</f>
        <v>1.77</v>
      </c>
      <c r="O199" s="17">
        <f>'[1]TCE - ANEXO III - Preencher'!P208</f>
        <v>0</v>
      </c>
      <c r="P199" s="17">
        <f t="shared" si="1"/>
        <v>1.77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59.82</v>
      </c>
      <c r="U199" s="17">
        <f>'[1]TCE - ANEXO III - Preencher'!V208</f>
        <v>0</v>
      </c>
      <c r="V199" s="17">
        <f t="shared" si="3"/>
        <v>59.82</v>
      </c>
      <c r="W199" s="18" t="str">
        <f>IF('[1]TCE - ANEXO III - Preencher'!X208="","",'[1]TCE - ANEXO III - Preencher'!X208)</f>
        <v>SALARIO FAMILIA</v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386.70099056603698</v>
      </c>
    </row>
    <row r="200" spans="1:28" ht="12.75" customHeight="1" x14ac:dyDescent="0.3">
      <c r="A200" s="10">
        <f>IFERROR(VLOOKUP(B200,'[1]DADOS (OCULTAR)'!$Q$3:$S$135,3,0),"")</f>
        <v>10739225002161</v>
      </c>
      <c r="B200" s="11" t="str">
        <f>'[1]TCE - ANEXO III - Preencher'!C209</f>
        <v>UPA OLINDA - C.G 001/2022</v>
      </c>
      <c r="C200" s="12"/>
      <c r="D200" s="13" t="str">
        <f>'[1]TCE - ANEXO III - Preencher'!E209</f>
        <v xml:space="preserve">RENATO COSME CESAR </v>
      </c>
      <c r="E200" s="11" t="str">
        <f>IF('[1]TCE - ANEXO III - Preencher'!F209="4 - Assistência Odontológica","2 - Outros Profissionais da Saúde",'[1]TCE - ANEXO III - Preencher'!F209)</f>
        <v>2 - Outros Profissionais da Saúde</v>
      </c>
      <c r="F200" s="14" t="str">
        <f>'[1]TCE - ANEXO III - Preencher'!G209</f>
        <v>5152-05</v>
      </c>
      <c r="G200" s="15">
        <f>IF('[1]TCE - ANEXO III - Preencher'!H209="","",'[1]TCE - ANEXO III - Preencher'!H209)</f>
        <v>45200</v>
      </c>
      <c r="H200" s="16">
        <f>'[1]TCE - ANEXO III - Preencher'!I209</f>
        <v>0</v>
      </c>
      <c r="I200" s="16">
        <f>'[1]TCE - ANEXO III - Preencher'!J209</f>
        <v>143.13999999999999</v>
      </c>
      <c r="J200" s="16">
        <f>'[1]TCE - ANEXO III - Preencher'!K209</f>
        <v>0</v>
      </c>
      <c r="K200" s="17">
        <f>'[1]TCE - ANEXO III - Preencher'!L209</f>
        <v>198.92099056603701</v>
      </c>
      <c r="L200" s="17">
        <f>'[1]TCE - ANEXO III - Preencher'!M209</f>
        <v>1.32</v>
      </c>
      <c r="M200" s="17">
        <f t="shared" si="0"/>
        <v>197.60099056603701</v>
      </c>
      <c r="N200" s="17">
        <f>'[1]TCE - ANEXO III - Preencher'!O209</f>
        <v>1.77</v>
      </c>
      <c r="O200" s="17">
        <f>'[1]TCE - ANEXO III - Preencher'!P209</f>
        <v>0</v>
      </c>
      <c r="P200" s="17">
        <f t="shared" si="1"/>
        <v>1.77</v>
      </c>
      <c r="Q200" s="17">
        <f>'[1]TCE - ANEXO III - Preencher'!R209</f>
        <v>266.85034482758618</v>
      </c>
      <c r="R200" s="17">
        <f>'[1]TCE - ANEXO III - Preencher'!S209</f>
        <v>79.2</v>
      </c>
      <c r="S200" s="17">
        <f t="shared" si="2"/>
        <v>187.6503448275862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530.16133539362318</v>
      </c>
    </row>
    <row r="201" spans="1:28" ht="12.75" customHeight="1" x14ac:dyDescent="0.3">
      <c r="A201" s="10">
        <f>IFERROR(VLOOKUP(B201,'[1]DADOS (OCULTAR)'!$Q$3:$S$135,3,0),"")</f>
        <v>10739225002161</v>
      </c>
      <c r="B201" s="11" t="str">
        <f>'[1]TCE - ANEXO III - Preencher'!C210</f>
        <v>UPA OLINDA - C.G 001/2022</v>
      </c>
      <c r="C201" s="12"/>
      <c r="D201" s="13" t="str">
        <f>'[1]TCE - ANEXO III - Preencher'!E210</f>
        <v>ROBERTA LUCIA DOURADO DE PAULA FERREIRA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 t="str">
        <f>'[1]TCE - ANEXO III - Preencher'!G210</f>
        <v>2235-05</v>
      </c>
      <c r="G201" s="15">
        <f>IF('[1]TCE - ANEXO III - Preencher'!H210="","",'[1]TCE - ANEXO III - Preencher'!H210)</f>
        <v>45200</v>
      </c>
      <c r="H201" s="16">
        <f>'[1]TCE - ANEXO III - Preencher'!I210</f>
        <v>0</v>
      </c>
      <c r="I201" s="16">
        <f>'[1]TCE - ANEXO III - Preencher'!J210</f>
        <v>193.56</v>
      </c>
      <c r="J201" s="16">
        <f>'[1]TCE - ANEXO III - Preencher'!K210</f>
        <v>0</v>
      </c>
      <c r="K201" s="17">
        <f>'[1]TCE - ANEXO III - Preencher'!L210</f>
        <v>198.92099056603701</v>
      </c>
      <c r="L201" s="17">
        <f>'[1]TCE - ANEXO III - Preencher'!M210</f>
        <v>2.04</v>
      </c>
      <c r="M201" s="17">
        <f t="shared" si="0"/>
        <v>196.88099056603701</v>
      </c>
      <c r="N201" s="17">
        <f>'[1]TCE - ANEXO III - Preencher'!O210</f>
        <v>2.5</v>
      </c>
      <c r="O201" s="17">
        <f>'[1]TCE - ANEXO III - Preencher'!P210</f>
        <v>0</v>
      </c>
      <c r="P201" s="17">
        <f t="shared" si="1"/>
        <v>2.5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120.26</v>
      </c>
      <c r="Y201" s="17">
        <f>'[1]TCE - ANEXO III - Preencher'!Z210</f>
        <v>0</v>
      </c>
      <c r="Z201" s="17">
        <f t="shared" si="4"/>
        <v>120.26</v>
      </c>
      <c r="AA201" s="18" t="str">
        <f>IF('[1]TCE - ANEXO III - Preencher'!AB210="","",'[1]TCE - ANEXO III - Preencher'!AB210)</f>
        <v>AUXILIO CRECHE DEVIDO</v>
      </c>
      <c r="AB201" s="17">
        <f t="shared" si="5"/>
        <v>513.20099056603704</v>
      </c>
    </row>
    <row r="202" spans="1:28" ht="12.75" customHeight="1" x14ac:dyDescent="0.3">
      <c r="A202" s="10">
        <f>IFERROR(VLOOKUP(B202,'[1]DADOS (OCULTAR)'!$Q$3:$S$135,3,0),"")</f>
        <v>10739225002161</v>
      </c>
      <c r="B202" s="11" t="str">
        <f>'[1]TCE - ANEXO III - Preencher'!C211</f>
        <v>UPA OLINDA - C.G 001/2022</v>
      </c>
      <c r="C202" s="12"/>
      <c r="D202" s="13" t="str">
        <f>'[1]TCE - ANEXO III - Preencher'!E211</f>
        <v>ROGERIO BATISTA DOS SANTOS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 t="str">
        <f>'[1]TCE - ANEXO III - Preencher'!G211</f>
        <v>5174-10</v>
      </c>
      <c r="G202" s="15">
        <f>IF('[1]TCE - ANEXO III - Preencher'!H211="","",'[1]TCE - ANEXO III - Preencher'!H211)</f>
        <v>45200</v>
      </c>
      <c r="H202" s="16">
        <f>'[1]TCE - ANEXO III - Preencher'!I211</f>
        <v>0</v>
      </c>
      <c r="I202" s="16">
        <f>'[1]TCE - ANEXO III - Preencher'!J211</f>
        <v>137.19</v>
      </c>
      <c r="J202" s="16">
        <f>'[1]TCE - ANEXO III - Preencher'!K211</f>
        <v>0</v>
      </c>
      <c r="K202" s="17">
        <f>'[1]TCE - ANEXO III - Preencher'!L211</f>
        <v>198.92099056603701</v>
      </c>
      <c r="L202" s="17">
        <f>'[1]TCE - ANEXO III - Preencher'!M211</f>
        <v>1.32</v>
      </c>
      <c r="M202" s="17">
        <f t="shared" si="0"/>
        <v>197.60099056603701</v>
      </c>
      <c r="N202" s="17">
        <f>'[1]TCE - ANEXO III - Preencher'!O211</f>
        <v>1.77</v>
      </c>
      <c r="O202" s="17">
        <f>'[1]TCE - ANEXO III - Preencher'!P211</f>
        <v>0</v>
      </c>
      <c r="P202" s="17">
        <f t="shared" si="1"/>
        <v>1.77</v>
      </c>
      <c r="Q202" s="17">
        <f>'[1]TCE - ANEXO III - Preencher'!R211</f>
        <v>149.95034482758621</v>
      </c>
      <c r="R202" s="17">
        <f>'[1]TCE - ANEXO III - Preencher'!S211</f>
        <v>79.2</v>
      </c>
      <c r="S202" s="17">
        <f t="shared" si="2"/>
        <v>70.750344827586204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407.31133539362321</v>
      </c>
    </row>
    <row r="203" spans="1:28" ht="12.75" customHeight="1" x14ac:dyDescent="0.3">
      <c r="A203" s="10">
        <f>IFERROR(VLOOKUP(B203,'[1]DADOS (OCULTAR)'!$Q$3:$S$135,3,0),"")</f>
        <v>10739225002161</v>
      </c>
      <c r="B203" s="11" t="str">
        <f>'[1]TCE - ANEXO III - Preencher'!C212</f>
        <v>UPA OLINDA - C.G 001/2022</v>
      </c>
      <c r="C203" s="12"/>
      <c r="D203" s="13" t="str">
        <f>'[1]TCE - ANEXO III - Preencher'!E212</f>
        <v>ROSANA FERREIRA DA SILVA</v>
      </c>
      <c r="E203" s="11" t="str">
        <f>IF('[1]TCE - ANEXO III - Preencher'!F212="4 - Assistência Odontológica","2 - Outros Profissionais da Saúde",'[1]TCE - ANEXO III - Preencher'!F212)</f>
        <v>2 - Outros Profissionais da Saúde</v>
      </c>
      <c r="F203" s="14" t="str">
        <f>'[1]TCE - ANEXO III - Preencher'!G212</f>
        <v>3222-05</v>
      </c>
      <c r="G203" s="15">
        <f>IF('[1]TCE - ANEXO III - Preencher'!H212="","",'[1]TCE - ANEXO III - Preencher'!H212)</f>
        <v>45200</v>
      </c>
      <c r="H203" s="16">
        <f>'[1]TCE - ANEXO III - Preencher'!I212</f>
        <v>0</v>
      </c>
      <c r="I203" s="16">
        <f>'[1]TCE - ANEXO III - Preencher'!J212</f>
        <v>186.51</v>
      </c>
      <c r="J203" s="16">
        <f>'[1]TCE - ANEXO III - Preencher'!K212</f>
        <v>0</v>
      </c>
      <c r="K203" s="17">
        <f>'[1]TCE - ANEXO III - Preencher'!L212</f>
        <v>198.92099056603701</v>
      </c>
      <c r="L203" s="17">
        <f>'[1]TCE - ANEXO III - Preencher'!M212</f>
        <v>1.33</v>
      </c>
      <c r="M203" s="17">
        <f t="shared" si="0"/>
        <v>197.59099056603699</v>
      </c>
      <c r="N203" s="17">
        <f>'[1]TCE - ANEXO III - Preencher'!O212</f>
        <v>1.77</v>
      </c>
      <c r="O203" s="17">
        <f>'[1]TCE - ANEXO III - Preencher'!P212</f>
        <v>0</v>
      </c>
      <c r="P203" s="17">
        <f t="shared" si="1"/>
        <v>1.77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385.87099056603699</v>
      </c>
    </row>
    <row r="204" spans="1:28" ht="12.75" customHeight="1" x14ac:dyDescent="0.3">
      <c r="A204" s="10">
        <f>IFERROR(VLOOKUP(B204,'[1]DADOS (OCULTAR)'!$Q$3:$S$135,3,0),"")</f>
        <v>10739225002161</v>
      </c>
      <c r="B204" s="11" t="str">
        <f>'[1]TCE - ANEXO III - Preencher'!C213</f>
        <v>UPA OLINDA - C.G 001/2022</v>
      </c>
      <c r="C204" s="12"/>
      <c r="D204" s="13" t="str">
        <f>'[1]TCE - ANEXO III - Preencher'!E213</f>
        <v>ROSANGELA CARDOSO CAVALCANTE</v>
      </c>
      <c r="E204" s="11" t="str">
        <f>IF('[1]TCE - ANEXO III - Preencher'!F213="4 - Assistência Odontológica","2 - Outros Profissionais da Saúde",'[1]TCE - ANEXO III - Preencher'!F213)</f>
        <v>2 - Outros Profissionais da Saúde</v>
      </c>
      <c r="F204" s="14" t="str">
        <f>'[1]TCE - ANEXO III - Preencher'!G213</f>
        <v>3222-05</v>
      </c>
      <c r="G204" s="15">
        <f>IF('[1]TCE - ANEXO III - Preencher'!H213="","",'[1]TCE - ANEXO III - Preencher'!H213)</f>
        <v>45200</v>
      </c>
      <c r="H204" s="16">
        <f>'[1]TCE - ANEXO III - Preencher'!I213</f>
        <v>0</v>
      </c>
      <c r="I204" s="16">
        <f>'[1]TCE - ANEXO III - Preencher'!J213</f>
        <v>127.52</v>
      </c>
      <c r="J204" s="16">
        <f>'[1]TCE - ANEXO III - Preencher'!K213</f>
        <v>0</v>
      </c>
      <c r="K204" s="17">
        <f>'[1]TCE - ANEXO III - Preencher'!L213</f>
        <v>198.92099056603701</v>
      </c>
      <c r="L204" s="17">
        <f>'[1]TCE - ANEXO III - Preencher'!M213</f>
        <v>1.33</v>
      </c>
      <c r="M204" s="17">
        <f t="shared" si="0"/>
        <v>197.59099056603699</v>
      </c>
      <c r="N204" s="17">
        <f>'[1]TCE - ANEXO III - Preencher'!O213</f>
        <v>1.77</v>
      </c>
      <c r="O204" s="17">
        <f>'[1]TCE - ANEXO III - Preencher'!P213</f>
        <v>0</v>
      </c>
      <c r="P204" s="17">
        <f t="shared" si="1"/>
        <v>1.77</v>
      </c>
      <c r="Q204" s="17">
        <f>'[1]TCE - ANEXO III - Preencher'!R213</f>
        <v>135.6503448275862</v>
      </c>
      <c r="R204" s="17">
        <f>'[1]TCE - ANEXO III - Preencher'!S213</f>
        <v>79.8</v>
      </c>
      <c r="S204" s="17">
        <f t="shared" si="2"/>
        <v>55.850344827586198</v>
      </c>
      <c r="T204" s="17">
        <f>'[1]TCE - ANEXO III - Preencher'!U213</f>
        <v>59.82</v>
      </c>
      <c r="U204" s="17">
        <f>'[1]TCE - ANEXO III - Preencher'!V213</f>
        <v>0</v>
      </c>
      <c r="V204" s="17">
        <f t="shared" si="3"/>
        <v>59.82</v>
      </c>
      <c r="W204" s="18" t="str">
        <f>IF('[1]TCE - ANEXO III - Preencher'!X213="","",'[1]TCE - ANEXO III - Preencher'!X213)</f>
        <v>SALARIO FAMILIA</v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442.55133539362316</v>
      </c>
    </row>
    <row r="205" spans="1:28" ht="12.75" customHeight="1" x14ac:dyDescent="0.3">
      <c r="A205" s="10">
        <f>IFERROR(VLOOKUP(B205,'[1]DADOS (OCULTAR)'!$Q$3:$S$135,3,0),"")</f>
        <v>10739225002161</v>
      </c>
      <c r="B205" s="11" t="str">
        <f>'[1]TCE - ANEXO III - Preencher'!C214</f>
        <v>UPA OLINDA - C.G 001/2022</v>
      </c>
      <c r="C205" s="12"/>
      <c r="D205" s="13" t="str">
        <f>'[1]TCE - ANEXO III - Preencher'!E214</f>
        <v>ROSELANIA SOLANO DE SOUZA MELO</v>
      </c>
      <c r="E205" s="11" t="str">
        <f>IF('[1]TCE - ANEXO III - Preencher'!F214="4 - Assistência Odontológica","2 - Outros Profissionais da Saúde",'[1]TCE - ANEXO III - Preencher'!F214)</f>
        <v>3 - Administrativo</v>
      </c>
      <c r="F205" s="14" t="str">
        <f>'[1]TCE - ANEXO III - Preencher'!G214</f>
        <v>5174-10</v>
      </c>
      <c r="G205" s="15">
        <f>IF('[1]TCE - ANEXO III - Preencher'!H214="","",'[1]TCE - ANEXO III - Preencher'!H214)</f>
        <v>45200</v>
      </c>
      <c r="H205" s="16">
        <f>'[1]TCE - ANEXO III - Preencher'!I214</f>
        <v>0</v>
      </c>
      <c r="I205" s="16">
        <f>'[1]TCE - ANEXO III - Preencher'!J214</f>
        <v>126.72</v>
      </c>
      <c r="J205" s="16">
        <f>'[1]TCE - ANEXO III - Preencher'!K214</f>
        <v>0</v>
      </c>
      <c r="K205" s="17">
        <f>'[1]TCE - ANEXO III - Preencher'!L214</f>
        <v>198.92099056603701</v>
      </c>
      <c r="L205" s="17">
        <f>'[1]TCE - ANEXO III - Preencher'!M214</f>
        <v>1.32</v>
      </c>
      <c r="M205" s="17">
        <f t="shared" si="0"/>
        <v>197.60099056603701</v>
      </c>
      <c r="N205" s="17">
        <f>'[1]TCE - ANEXO III - Preencher'!O214</f>
        <v>1.77</v>
      </c>
      <c r="O205" s="17">
        <f>'[1]TCE - ANEXO III - Preencher'!P214</f>
        <v>0</v>
      </c>
      <c r="P205" s="17">
        <f t="shared" si="1"/>
        <v>1.77</v>
      </c>
      <c r="Q205" s="17">
        <f>'[1]TCE - ANEXO III - Preencher'!R214</f>
        <v>266.85034482758618</v>
      </c>
      <c r="R205" s="17">
        <f>'[1]TCE - ANEXO III - Preencher'!S214</f>
        <v>0</v>
      </c>
      <c r="S205" s="17">
        <f t="shared" si="2"/>
        <v>266.85034482758618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592.94133539362315</v>
      </c>
    </row>
    <row r="206" spans="1:28" ht="12.75" customHeight="1" x14ac:dyDescent="0.3">
      <c r="A206" s="10">
        <f>IFERROR(VLOOKUP(B206,'[1]DADOS (OCULTAR)'!$Q$3:$S$135,3,0),"")</f>
        <v>10739225002161</v>
      </c>
      <c r="B206" s="11" t="str">
        <f>'[1]TCE - ANEXO III - Preencher'!C215</f>
        <v>UPA OLINDA - C.G 001/2022</v>
      </c>
      <c r="C206" s="12"/>
      <c r="D206" s="13" t="str">
        <f>'[1]TCE - ANEXO III - Preencher'!E215</f>
        <v>ROSELI CORREIA DA SILVA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 t="str">
        <f>'[1]TCE - ANEXO III - Preencher'!G215</f>
        <v>3222-05</v>
      </c>
      <c r="G206" s="15">
        <f>IF('[1]TCE - ANEXO III - Preencher'!H215="","",'[1]TCE - ANEXO III - Preencher'!H215)</f>
        <v>45200</v>
      </c>
      <c r="H206" s="16">
        <f>'[1]TCE - ANEXO III - Preencher'!I215</f>
        <v>0</v>
      </c>
      <c r="I206" s="16">
        <f>'[1]TCE - ANEXO III - Preencher'!J215</f>
        <v>149.08000000000001</v>
      </c>
      <c r="J206" s="16">
        <f>'[1]TCE - ANEXO III - Preencher'!K215</f>
        <v>0</v>
      </c>
      <c r="K206" s="17">
        <f>'[1]TCE - ANEXO III - Preencher'!L215</f>
        <v>198.92099056603701</v>
      </c>
      <c r="L206" s="17">
        <f>'[1]TCE - ANEXO III - Preencher'!M215</f>
        <v>1.33</v>
      </c>
      <c r="M206" s="17">
        <f t="shared" si="0"/>
        <v>197.59099056603699</v>
      </c>
      <c r="N206" s="17">
        <f>'[1]TCE - ANEXO III - Preencher'!O215</f>
        <v>1.77</v>
      </c>
      <c r="O206" s="17">
        <f>'[1]TCE - ANEXO III - Preencher'!P215</f>
        <v>0</v>
      </c>
      <c r="P206" s="17">
        <f t="shared" si="1"/>
        <v>1.77</v>
      </c>
      <c r="Q206" s="17">
        <f>'[1]TCE - ANEXO III - Preencher'!R215</f>
        <v>183.6503448275862</v>
      </c>
      <c r="R206" s="17">
        <f>'[1]TCE - ANEXO III - Preencher'!S215</f>
        <v>79.8</v>
      </c>
      <c r="S206" s="17">
        <f t="shared" si="2"/>
        <v>103.8503448275862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77.569999999999993</v>
      </c>
      <c r="Y206" s="17">
        <f>'[1]TCE - ANEXO III - Preencher'!Z215</f>
        <v>0</v>
      </c>
      <c r="Z206" s="17">
        <f t="shared" si="4"/>
        <v>77.569999999999993</v>
      </c>
      <c r="AA206" s="18" t="str">
        <f>IF('[1]TCE - ANEXO III - Preencher'!AB215="","",'[1]TCE - ANEXO III - Preencher'!AB215)</f>
        <v>AUXILIO CRECHE DEVIDO</v>
      </c>
      <c r="AB206" s="17">
        <f t="shared" si="5"/>
        <v>529.86133539362322</v>
      </c>
    </row>
    <row r="207" spans="1:28" ht="12.75" customHeight="1" x14ac:dyDescent="0.3">
      <c r="A207" s="10">
        <f>IFERROR(VLOOKUP(B207,'[1]DADOS (OCULTAR)'!$Q$3:$S$135,3,0),"")</f>
        <v>10739225002161</v>
      </c>
      <c r="B207" s="11" t="str">
        <f>'[1]TCE - ANEXO III - Preencher'!C216</f>
        <v>UPA OLINDA - C.G 001/2022</v>
      </c>
      <c r="C207" s="12"/>
      <c r="D207" s="13" t="str">
        <f>'[1]TCE - ANEXO III - Preencher'!E216</f>
        <v>ROSEMARY DA SILVA DE LIMA</v>
      </c>
      <c r="E207" s="11" t="str">
        <f>IF('[1]TCE - ANEXO III - Preencher'!F216="4 - Assistência Odontológica","2 - Outros Profissionais da Saúde",'[1]TCE - ANEXO III - Preencher'!F216)</f>
        <v>3 - Administrativo</v>
      </c>
      <c r="F207" s="14" t="str">
        <f>'[1]TCE - ANEXO III - Preencher'!G216</f>
        <v>4110-10</v>
      </c>
      <c r="G207" s="15">
        <f>IF('[1]TCE - ANEXO III - Preencher'!H216="","",'[1]TCE - ANEXO III - Preencher'!H216)</f>
        <v>45200</v>
      </c>
      <c r="H207" s="16">
        <f>'[1]TCE - ANEXO III - Preencher'!I216</f>
        <v>0</v>
      </c>
      <c r="I207" s="16">
        <f>'[1]TCE - ANEXO III - Preencher'!J216</f>
        <v>208.33</v>
      </c>
      <c r="J207" s="16">
        <f>'[1]TCE - ANEXO III - Preencher'!K216</f>
        <v>0</v>
      </c>
      <c r="K207" s="17">
        <f>'[1]TCE - ANEXO III - Preencher'!L216</f>
        <v>198.92099056603701</v>
      </c>
      <c r="L207" s="17">
        <f>'[1]TCE - ANEXO III - Preencher'!M216</f>
        <v>2.6</v>
      </c>
      <c r="M207" s="17">
        <f t="shared" si="0"/>
        <v>196.32099056603701</v>
      </c>
      <c r="N207" s="17">
        <f>'[1]TCE - ANEXO III - Preencher'!O216</f>
        <v>1.77</v>
      </c>
      <c r="O207" s="17">
        <f>'[1]TCE - ANEXO III - Preencher'!P216</f>
        <v>0</v>
      </c>
      <c r="P207" s="17">
        <f t="shared" si="1"/>
        <v>1.77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406.42099056603701</v>
      </c>
    </row>
    <row r="208" spans="1:28" ht="12.75" customHeight="1" x14ac:dyDescent="0.3">
      <c r="A208" s="10">
        <f>IFERROR(VLOOKUP(B208,'[1]DADOS (OCULTAR)'!$Q$3:$S$135,3,0),"")</f>
        <v>10739225002161</v>
      </c>
      <c r="B208" s="11" t="str">
        <f>'[1]TCE - ANEXO III - Preencher'!C217</f>
        <v>UPA OLINDA - C.G 001/2022</v>
      </c>
      <c r="C208" s="12"/>
      <c r="D208" s="13" t="str">
        <f>'[1]TCE - ANEXO III - Preencher'!E217</f>
        <v>RUBIA CRISTINA XAVIER DE SOUZA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 t="str">
        <f>'[1]TCE - ANEXO III - Preencher'!G217</f>
        <v>2236-05</v>
      </c>
      <c r="G208" s="15">
        <f>IF('[1]TCE - ANEXO III - Preencher'!H217="","",'[1]TCE - ANEXO III - Preencher'!H217)</f>
        <v>45200</v>
      </c>
      <c r="H208" s="16">
        <f>'[1]TCE - ANEXO III - Preencher'!I217</f>
        <v>0</v>
      </c>
      <c r="I208" s="16">
        <f>'[1]TCE - ANEXO III - Preencher'!J217</f>
        <v>271.06</v>
      </c>
      <c r="J208" s="16">
        <f>'[1]TCE - ANEXO III - Preencher'!K217</f>
        <v>0</v>
      </c>
      <c r="K208" s="17">
        <f>'[1]TCE - ANEXO III - Preencher'!L217</f>
        <v>198.92099056603701</v>
      </c>
      <c r="L208" s="17">
        <f>'[1]TCE - ANEXO III - Preencher'!M217</f>
        <v>1.99</v>
      </c>
      <c r="M208" s="17">
        <f t="shared" si="0"/>
        <v>196.930990566037</v>
      </c>
      <c r="N208" s="17">
        <f>'[1]TCE - ANEXO III - Preencher'!O217</f>
        <v>2.5</v>
      </c>
      <c r="O208" s="17">
        <f>'[1]TCE - ANEXO III - Preencher'!P217</f>
        <v>0</v>
      </c>
      <c r="P208" s="17">
        <f t="shared" si="1"/>
        <v>2.5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470.490990566037</v>
      </c>
    </row>
    <row r="209" spans="1:28" ht="12.75" customHeight="1" x14ac:dyDescent="0.3">
      <c r="A209" s="10">
        <f>IFERROR(VLOOKUP(B209,'[1]DADOS (OCULTAR)'!$Q$3:$S$135,3,0),"")</f>
        <v>10739225002161</v>
      </c>
      <c r="B209" s="11" t="str">
        <f>'[1]TCE - ANEXO III - Preencher'!C218</f>
        <v>UPA OLINDA - C.G 001/2022</v>
      </c>
      <c r="C209" s="12"/>
      <c r="D209" s="13" t="str">
        <f>'[1]TCE - ANEXO III - Preencher'!E218</f>
        <v>SCHERLEY ALENCAR VIEIRA DA SILVA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 t="str">
        <f>'[1]TCE - ANEXO III - Preencher'!G218</f>
        <v>7664-20</v>
      </c>
      <c r="G209" s="15">
        <f>IF('[1]TCE - ANEXO III - Preencher'!H218="","",'[1]TCE - ANEXO III - Preencher'!H218)</f>
        <v>45200</v>
      </c>
      <c r="H209" s="16">
        <f>'[1]TCE - ANEXO III - Preencher'!I218</f>
        <v>0</v>
      </c>
      <c r="I209" s="16">
        <f>'[1]TCE - ANEXO III - Preencher'!J218</f>
        <v>289.2</v>
      </c>
      <c r="J209" s="16">
        <f>'[1]TCE - ANEXO III - Preencher'!K218</f>
        <v>0</v>
      </c>
      <c r="K209" s="17">
        <f>'[1]TCE - ANEXO III - Preencher'!L218</f>
        <v>198.92099056603701</v>
      </c>
      <c r="L209" s="17">
        <f>'[1]TCE - ANEXO III - Preencher'!M218</f>
        <v>2.41</v>
      </c>
      <c r="M209" s="17">
        <f t="shared" si="0"/>
        <v>196.51099056603701</v>
      </c>
      <c r="N209" s="17">
        <f>'[1]TCE - ANEXO III - Preencher'!O218</f>
        <v>10</v>
      </c>
      <c r="O209" s="17">
        <f>'[1]TCE - ANEXO III - Preencher'!P218</f>
        <v>0</v>
      </c>
      <c r="P209" s="17">
        <f t="shared" si="1"/>
        <v>10</v>
      </c>
      <c r="Q209" s="17">
        <f>'[1]TCE - ANEXO III - Preencher'!R218</f>
        <v>78.25034482758619</v>
      </c>
      <c r="R209" s="17">
        <f>'[1]TCE - ANEXO III - Preencher'!S218</f>
        <v>72.34</v>
      </c>
      <c r="S209" s="17">
        <f t="shared" si="2"/>
        <v>5.9103448275861865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501.62133539362321</v>
      </c>
    </row>
    <row r="210" spans="1:28" ht="12.75" customHeight="1" x14ac:dyDescent="0.3">
      <c r="A210" s="10">
        <f>IFERROR(VLOOKUP(B210,'[1]DADOS (OCULTAR)'!$Q$3:$S$135,3,0),"")</f>
        <v>10739225002161</v>
      </c>
      <c r="B210" s="11" t="str">
        <f>'[1]TCE - ANEXO III - Preencher'!C219</f>
        <v>UPA OLINDA - C.G 001/2022</v>
      </c>
      <c r="C210" s="12"/>
      <c r="D210" s="13" t="str">
        <f>'[1]TCE - ANEXO III - Preencher'!E219</f>
        <v>SERGIO COSTA TAVARES DA SILVA</v>
      </c>
      <c r="E210" s="11" t="str">
        <f>IF('[1]TCE - ANEXO III - Preencher'!F219="4 - Assistência Odontológica","2 - Outros Profissionais da Saúde",'[1]TCE - ANEXO III - Preencher'!F219)</f>
        <v>1 - Médico</v>
      </c>
      <c r="F210" s="14" t="str">
        <f>'[1]TCE - ANEXO III - Preencher'!G219</f>
        <v>2252-70</v>
      </c>
      <c r="G210" s="15">
        <f>IF('[1]TCE - ANEXO III - Preencher'!H219="","",'[1]TCE - ANEXO III - Preencher'!H219)</f>
        <v>45200</v>
      </c>
      <c r="H210" s="16">
        <f>'[1]TCE - ANEXO III - Preencher'!I219</f>
        <v>0</v>
      </c>
      <c r="I210" s="16">
        <f>'[1]TCE - ANEXO III - Preencher'!J219</f>
        <v>341.13</v>
      </c>
      <c r="J210" s="16">
        <f>'[1]TCE - ANEXO III - Preencher'!K219</f>
        <v>0</v>
      </c>
      <c r="K210" s="17">
        <f>'[1]TCE - ANEXO III - Preencher'!L219</f>
        <v>198.92099056603701</v>
      </c>
      <c r="L210" s="17">
        <f>'[1]TCE - ANEXO III - Preencher'!M219</f>
        <v>4</v>
      </c>
      <c r="M210" s="17">
        <f t="shared" si="0"/>
        <v>194.92099056603701</v>
      </c>
      <c r="N210" s="17">
        <f>'[1]TCE - ANEXO III - Preencher'!O219</f>
        <v>16.47</v>
      </c>
      <c r="O210" s="17">
        <f>'[1]TCE - ANEXO III - Preencher'!P219</f>
        <v>0</v>
      </c>
      <c r="P210" s="17">
        <f t="shared" si="1"/>
        <v>16.47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552.52099056603697</v>
      </c>
    </row>
    <row r="211" spans="1:28" ht="12.75" customHeight="1" x14ac:dyDescent="0.3">
      <c r="A211" s="10">
        <f>IFERROR(VLOOKUP(B211,'[1]DADOS (OCULTAR)'!$Q$3:$S$135,3,0),"")</f>
        <v>10739225002161</v>
      </c>
      <c r="B211" s="11" t="str">
        <f>'[1]TCE - ANEXO III - Preencher'!C220</f>
        <v>UPA OLINDA - C.G 001/2022</v>
      </c>
      <c r="C211" s="12"/>
      <c r="D211" s="13" t="str">
        <f>'[1]TCE - ANEXO III - Preencher'!E220</f>
        <v>SERIVAL LAURENTINO DA SILVA</v>
      </c>
      <c r="E211" s="11" t="str">
        <f>IF('[1]TCE - ANEXO III - Preencher'!F220="4 - Assistência Odontológica","2 - Outros Profissionais da Saúde",'[1]TCE - ANEXO III - Preencher'!F220)</f>
        <v>3 - Administrativo</v>
      </c>
      <c r="F211" s="14" t="str">
        <f>'[1]TCE - ANEXO III - Preencher'!G220</f>
        <v>5143-10</v>
      </c>
      <c r="G211" s="15">
        <f>IF('[1]TCE - ANEXO III - Preencher'!H220="","",'[1]TCE - ANEXO III - Preencher'!H220)</f>
        <v>45200</v>
      </c>
      <c r="H211" s="16">
        <f>'[1]TCE - ANEXO III - Preencher'!I220</f>
        <v>0</v>
      </c>
      <c r="I211" s="16">
        <f>'[1]TCE - ANEXO III - Preencher'!J220</f>
        <v>132.91999999999999</v>
      </c>
      <c r="J211" s="16">
        <f>'[1]TCE - ANEXO III - Preencher'!K220</f>
        <v>0</v>
      </c>
      <c r="K211" s="17">
        <f>'[1]TCE - ANEXO III - Preencher'!L220</f>
        <v>198.92099056603701</v>
      </c>
      <c r="L211" s="17">
        <f>'[1]TCE - ANEXO III - Preencher'!M220</f>
        <v>1.32</v>
      </c>
      <c r="M211" s="17">
        <f t="shared" si="0"/>
        <v>197.60099056603701</v>
      </c>
      <c r="N211" s="17">
        <f>'[1]TCE - ANEXO III - Preencher'!O220</f>
        <v>1.77</v>
      </c>
      <c r="O211" s="17">
        <f>'[1]TCE - ANEXO III - Preencher'!P220</f>
        <v>0</v>
      </c>
      <c r="P211" s="17">
        <f t="shared" si="1"/>
        <v>1.77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119.64</v>
      </c>
      <c r="U211" s="17">
        <f>'[1]TCE - ANEXO III - Preencher'!V220</f>
        <v>0</v>
      </c>
      <c r="V211" s="17">
        <f t="shared" si="3"/>
        <v>119.64</v>
      </c>
      <c r="W211" s="18" t="str">
        <f>IF('[1]TCE - ANEXO III - Preencher'!X220="","",'[1]TCE - ANEXO III - Preencher'!X220)</f>
        <v>SALARIO FAMILIA</v>
      </c>
      <c r="X211" s="17">
        <f>'[1]TCE - ANEXO III - Preencher'!Y220</f>
        <v>77.569999999999993</v>
      </c>
      <c r="Y211" s="17">
        <f>'[1]TCE - ANEXO III - Preencher'!Z220</f>
        <v>0</v>
      </c>
      <c r="Z211" s="17">
        <f t="shared" si="4"/>
        <v>77.569999999999993</v>
      </c>
      <c r="AA211" s="18" t="str">
        <f>IF('[1]TCE - ANEXO III - Preencher'!AB220="","",'[1]TCE - ANEXO III - Preencher'!AB220)</f>
        <v>AUXILIO CRECHE DEVIDO</v>
      </c>
      <c r="AB211" s="17">
        <f t="shared" si="5"/>
        <v>529.50099056603699</v>
      </c>
    </row>
    <row r="212" spans="1:28" ht="12.75" customHeight="1" x14ac:dyDescent="0.3">
      <c r="A212" s="10">
        <f>IFERROR(VLOOKUP(B212,'[1]DADOS (OCULTAR)'!$Q$3:$S$135,3,0),"")</f>
        <v>10739225002161</v>
      </c>
      <c r="B212" s="11" t="str">
        <f>'[1]TCE - ANEXO III - Preencher'!C221</f>
        <v>UPA OLINDA - C.G 001/2022</v>
      </c>
      <c r="C212" s="12"/>
      <c r="D212" s="13" t="str">
        <f>'[1]TCE - ANEXO III - Preencher'!E221</f>
        <v>SHIRLEY GOMES DIAS</v>
      </c>
      <c r="E212" s="11" t="str">
        <f>IF('[1]TCE - ANEXO III - Preencher'!F221="4 - Assistência Odontológica","2 - Outros Profissionais da Saúde",'[1]TCE - ANEXO III - Preencher'!F221)</f>
        <v>2 - Outros Profissionais da Saúde</v>
      </c>
      <c r="F212" s="14" t="str">
        <f>'[1]TCE - ANEXO III - Preencher'!G221</f>
        <v>3222-05</v>
      </c>
      <c r="G212" s="15">
        <f>IF('[1]TCE - ANEXO III - Preencher'!H221="","",'[1]TCE - ANEXO III - Preencher'!H221)</f>
        <v>45200</v>
      </c>
      <c r="H212" s="16">
        <f>'[1]TCE - ANEXO III - Preencher'!I221</f>
        <v>0</v>
      </c>
      <c r="I212" s="16">
        <f>'[1]TCE - ANEXO III - Preencher'!J221</f>
        <v>141.91</v>
      </c>
      <c r="J212" s="16">
        <f>'[1]TCE - ANEXO III - Preencher'!K221</f>
        <v>0</v>
      </c>
      <c r="K212" s="17">
        <f>'[1]TCE - ANEXO III - Preencher'!L221</f>
        <v>198.92099056603701</v>
      </c>
      <c r="L212" s="17">
        <f>'[1]TCE - ANEXO III - Preencher'!M221</f>
        <v>1.33</v>
      </c>
      <c r="M212" s="17">
        <f t="shared" si="0"/>
        <v>197.59099056603699</v>
      </c>
      <c r="N212" s="17">
        <f>'[1]TCE - ANEXO III - Preencher'!O221</f>
        <v>1.77</v>
      </c>
      <c r="O212" s="17">
        <f>'[1]TCE - ANEXO III - Preencher'!P221</f>
        <v>0</v>
      </c>
      <c r="P212" s="17">
        <f t="shared" si="1"/>
        <v>1.77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341.27099056603697</v>
      </c>
    </row>
    <row r="213" spans="1:28" ht="12.75" customHeight="1" x14ac:dyDescent="0.3">
      <c r="A213" s="10">
        <f>IFERROR(VLOOKUP(B213,'[1]DADOS (OCULTAR)'!$Q$3:$S$135,3,0),"")</f>
        <v>10739225002161</v>
      </c>
      <c r="B213" s="11" t="str">
        <f>'[1]TCE - ANEXO III - Preencher'!C222</f>
        <v>UPA OLINDA - C.G 001/2022</v>
      </c>
      <c r="C213" s="12"/>
      <c r="D213" s="13" t="str">
        <f>'[1]TCE - ANEXO III - Preencher'!E222</f>
        <v>SIFRONIO PAULO DOS SANTOS NETO</v>
      </c>
      <c r="E213" s="11" t="str">
        <f>IF('[1]TCE - ANEXO III - Preencher'!F222="4 - Assistência Odontológica","2 - Outros Profissionais da Saúde",'[1]TCE - ANEXO III - Preencher'!F222)</f>
        <v>1 - Médico</v>
      </c>
      <c r="F213" s="14" t="str">
        <f>'[1]TCE - ANEXO III - Preencher'!G222</f>
        <v>2251-25</v>
      </c>
      <c r="G213" s="15">
        <f>IF('[1]TCE - ANEXO III - Preencher'!H222="","",'[1]TCE - ANEXO III - Preencher'!H222)</f>
        <v>45200</v>
      </c>
      <c r="H213" s="16">
        <f>'[1]TCE - ANEXO III - Preencher'!I222</f>
        <v>0</v>
      </c>
      <c r="I213" s="16">
        <f>'[1]TCE - ANEXO III - Preencher'!J222</f>
        <v>454.82</v>
      </c>
      <c r="J213" s="16">
        <f>'[1]TCE - ANEXO III - Preencher'!K222</f>
        <v>0</v>
      </c>
      <c r="K213" s="17">
        <f>'[1]TCE - ANEXO III - Preencher'!L222</f>
        <v>198.92099056603701</v>
      </c>
      <c r="L213" s="17">
        <f>'[1]TCE - ANEXO III - Preencher'!M222</f>
        <v>4</v>
      </c>
      <c r="M213" s="17">
        <f t="shared" si="0"/>
        <v>194.92099056603701</v>
      </c>
      <c r="N213" s="17">
        <f>'[1]TCE - ANEXO III - Preencher'!O222</f>
        <v>16.47</v>
      </c>
      <c r="O213" s="17">
        <f>'[1]TCE - ANEXO III - Preencher'!P222</f>
        <v>0</v>
      </c>
      <c r="P213" s="17">
        <f t="shared" si="1"/>
        <v>16.47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666.21099056603703</v>
      </c>
    </row>
    <row r="214" spans="1:28" ht="12.75" customHeight="1" x14ac:dyDescent="0.3">
      <c r="A214" s="10">
        <f>IFERROR(VLOOKUP(B214,'[1]DADOS (OCULTAR)'!$Q$3:$S$135,3,0),"")</f>
        <v>10739225002161</v>
      </c>
      <c r="B214" s="11" t="str">
        <f>'[1]TCE - ANEXO III - Preencher'!C223</f>
        <v>UPA OLINDA - C.G 001/2022</v>
      </c>
      <c r="C214" s="12"/>
      <c r="D214" s="13" t="str">
        <f>'[1]TCE - ANEXO III - Preencher'!E223</f>
        <v>SIMONE PAULO MENDES DA SILVA</v>
      </c>
      <c r="E214" s="11" t="str">
        <f>IF('[1]TCE - ANEXO III - Preencher'!F223="4 - Assistência Odontológica","2 - Outros Profissionais da Saúde",'[1]TCE - ANEXO III - Preencher'!F223)</f>
        <v>3 - Administrativo</v>
      </c>
      <c r="F214" s="14" t="str">
        <f>'[1]TCE - ANEXO III - Preencher'!G223</f>
        <v>5135-05</v>
      </c>
      <c r="G214" s="15">
        <f>IF('[1]TCE - ANEXO III - Preencher'!H223="","",'[1]TCE - ANEXO III - Preencher'!H223)</f>
        <v>45200</v>
      </c>
      <c r="H214" s="16">
        <f>'[1]TCE - ANEXO III - Preencher'!I223</f>
        <v>0</v>
      </c>
      <c r="I214" s="16">
        <f>'[1]TCE - ANEXO III - Preencher'!J223</f>
        <v>141.01</v>
      </c>
      <c r="J214" s="16">
        <f>'[1]TCE - ANEXO III - Preencher'!K223</f>
        <v>0</v>
      </c>
      <c r="K214" s="17">
        <f>'[1]TCE - ANEXO III - Preencher'!L223</f>
        <v>198.92099056603701</v>
      </c>
      <c r="L214" s="17">
        <f>'[1]TCE - ANEXO III - Preencher'!M223</f>
        <v>1.32</v>
      </c>
      <c r="M214" s="17">
        <f t="shared" si="0"/>
        <v>197.60099056603701</v>
      </c>
      <c r="N214" s="17">
        <f>'[1]TCE - ANEXO III - Preencher'!O223</f>
        <v>1.77</v>
      </c>
      <c r="O214" s="17">
        <f>'[1]TCE - ANEXO III - Preencher'!P223</f>
        <v>0</v>
      </c>
      <c r="P214" s="17">
        <f t="shared" si="1"/>
        <v>1.77</v>
      </c>
      <c r="Q214" s="17">
        <f>'[1]TCE - ANEXO III - Preencher'!R223</f>
        <v>127.45034482758621</v>
      </c>
      <c r="R214" s="17">
        <f>'[1]TCE - ANEXO III - Preencher'!S223</f>
        <v>79.2</v>
      </c>
      <c r="S214" s="17">
        <f t="shared" si="2"/>
        <v>48.250344827586204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388.6313353936232</v>
      </c>
    </row>
    <row r="215" spans="1:28" ht="12.75" customHeight="1" x14ac:dyDescent="0.3">
      <c r="A215" s="10">
        <f>IFERROR(VLOOKUP(B215,'[1]DADOS (OCULTAR)'!$Q$3:$S$135,3,0),"")</f>
        <v>10739225002161</v>
      </c>
      <c r="B215" s="11" t="str">
        <f>'[1]TCE - ANEXO III - Preencher'!C224</f>
        <v>UPA OLINDA - C.G 001/2022</v>
      </c>
      <c r="C215" s="12"/>
      <c r="D215" s="13" t="str">
        <f>'[1]TCE - ANEXO III - Preencher'!E224</f>
        <v xml:space="preserve">SIMONE RIBEIRO DA SILVA </v>
      </c>
      <c r="E215" s="11" t="str">
        <f>IF('[1]TCE - ANEXO III - Preencher'!F224="4 - Assistência Odontológica","2 - Outros Profissionais da Saúde",'[1]TCE - ANEXO III - Preencher'!F224)</f>
        <v>2 - Outros Profissionais da Saúde</v>
      </c>
      <c r="F215" s="14" t="str">
        <f>'[1]TCE - ANEXO III - Preencher'!G224</f>
        <v>3222-05</v>
      </c>
      <c r="G215" s="15">
        <f>IF('[1]TCE - ANEXO III - Preencher'!H224="","",'[1]TCE - ANEXO III - Preencher'!H224)</f>
        <v>45200</v>
      </c>
      <c r="H215" s="16">
        <f>'[1]TCE - ANEXO III - Preencher'!I224</f>
        <v>0</v>
      </c>
      <c r="I215" s="16">
        <f>'[1]TCE - ANEXO III - Preencher'!J224</f>
        <v>127.52</v>
      </c>
      <c r="J215" s="16">
        <f>'[1]TCE - ANEXO III - Preencher'!K224</f>
        <v>0</v>
      </c>
      <c r="K215" s="17">
        <f>'[1]TCE - ANEXO III - Preencher'!L224</f>
        <v>198.92099056603701</v>
      </c>
      <c r="L215" s="17">
        <f>'[1]TCE - ANEXO III - Preencher'!M224</f>
        <v>1.33</v>
      </c>
      <c r="M215" s="17">
        <f t="shared" si="0"/>
        <v>197.59099056603699</v>
      </c>
      <c r="N215" s="17">
        <f>'[1]TCE - ANEXO III - Preencher'!O224</f>
        <v>1.77</v>
      </c>
      <c r="O215" s="17">
        <f>'[1]TCE - ANEXO III - Preencher'!P224</f>
        <v>0</v>
      </c>
      <c r="P215" s="17">
        <f t="shared" si="1"/>
        <v>1.77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59.82</v>
      </c>
      <c r="U215" s="17">
        <f>'[1]TCE - ANEXO III - Preencher'!V224</f>
        <v>0</v>
      </c>
      <c r="V215" s="17">
        <f t="shared" si="3"/>
        <v>59.82</v>
      </c>
      <c r="W215" s="18" t="str">
        <f>IF('[1]TCE - ANEXO III - Preencher'!X224="","",'[1]TCE - ANEXO III - Preencher'!X224)</f>
        <v>SALARIO FAMILIA</v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386.70099056603698</v>
      </c>
    </row>
    <row r="216" spans="1:28" ht="12.75" customHeight="1" x14ac:dyDescent="0.3">
      <c r="A216" s="10">
        <f>IFERROR(VLOOKUP(B216,'[1]DADOS (OCULTAR)'!$Q$3:$S$135,3,0),"")</f>
        <v>10739225002161</v>
      </c>
      <c r="B216" s="11" t="str">
        <f>'[1]TCE - ANEXO III - Preencher'!C225</f>
        <v>UPA OLINDA - C.G 001/2022</v>
      </c>
      <c r="C216" s="12"/>
      <c r="D216" s="13" t="str">
        <f>'[1]TCE - ANEXO III - Preencher'!E225</f>
        <v>STEPHANE LAILA TENORIO FRAGA</v>
      </c>
      <c r="E216" s="11" t="str">
        <f>IF('[1]TCE - ANEXO III - Preencher'!F225="4 - Assistência Odontológica","2 - Outros Profissionais da Saúde",'[1]TCE - ANEXO III - Preencher'!F225)</f>
        <v>3 - Administrativo</v>
      </c>
      <c r="F216" s="14" t="str">
        <f>'[1]TCE - ANEXO III - Preencher'!G225</f>
        <v>5152-10</v>
      </c>
      <c r="G216" s="15">
        <f>IF('[1]TCE - ANEXO III - Preencher'!H225="","",'[1]TCE - ANEXO III - Preencher'!H225)</f>
        <v>45200</v>
      </c>
      <c r="H216" s="16">
        <f>'[1]TCE - ANEXO III - Preencher'!I225</f>
        <v>0</v>
      </c>
      <c r="I216" s="16">
        <f>'[1]TCE - ANEXO III - Preencher'!J225</f>
        <v>126.72</v>
      </c>
      <c r="J216" s="16">
        <f>'[1]TCE - ANEXO III - Preencher'!K225</f>
        <v>0</v>
      </c>
      <c r="K216" s="17">
        <f>'[1]TCE - ANEXO III - Preencher'!L225</f>
        <v>198.92099056603701</v>
      </c>
      <c r="L216" s="17">
        <f>'[1]TCE - ANEXO III - Preencher'!M225</f>
        <v>1.32</v>
      </c>
      <c r="M216" s="17">
        <f t="shared" si="0"/>
        <v>197.60099056603701</v>
      </c>
      <c r="N216" s="17">
        <f>'[1]TCE - ANEXO III - Preencher'!O225</f>
        <v>1.77</v>
      </c>
      <c r="O216" s="17">
        <f>'[1]TCE - ANEXO III - Preencher'!P225</f>
        <v>0</v>
      </c>
      <c r="P216" s="17">
        <f t="shared" si="1"/>
        <v>1.77</v>
      </c>
      <c r="Q216" s="17">
        <f>'[1]TCE - ANEXO III - Preencher'!R225</f>
        <v>172.45034482758621</v>
      </c>
      <c r="R216" s="17">
        <f>'[1]TCE - ANEXO III - Preencher'!S225</f>
        <v>79.2</v>
      </c>
      <c r="S216" s="17">
        <f t="shared" si="2"/>
        <v>93.250344827586204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419.34133539362324</v>
      </c>
    </row>
    <row r="217" spans="1:28" ht="12.75" customHeight="1" x14ac:dyDescent="0.3">
      <c r="A217" s="10">
        <f>IFERROR(VLOOKUP(B217,'[1]DADOS (OCULTAR)'!$Q$3:$S$135,3,0),"")</f>
        <v>10739225002161</v>
      </c>
      <c r="B217" s="11" t="str">
        <f>'[1]TCE - ANEXO III - Preencher'!C226</f>
        <v>UPA OLINDA - C.G 001/2022</v>
      </c>
      <c r="C217" s="12"/>
      <c r="D217" s="13" t="str">
        <f>'[1]TCE - ANEXO III - Preencher'!E226</f>
        <v>SYMITON GUILHERME LINS CARDOSO</v>
      </c>
      <c r="E217" s="11" t="str">
        <f>IF('[1]TCE - ANEXO III - Preencher'!F226="4 - Assistência Odontológica","2 - Outros Profissionais da Saúde",'[1]TCE - ANEXO III - Preencher'!F226)</f>
        <v>2 - Outros Profissionais da Saúde</v>
      </c>
      <c r="F217" s="14" t="str">
        <f>'[1]TCE - ANEXO III - Preencher'!G226</f>
        <v>2235-05</v>
      </c>
      <c r="G217" s="15">
        <f>IF('[1]TCE - ANEXO III - Preencher'!H226="","",'[1]TCE - ANEXO III - Preencher'!H226)</f>
        <v>45200</v>
      </c>
      <c r="H217" s="16">
        <f>'[1]TCE - ANEXO III - Preencher'!I226</f>
        <v>0</v>
      </c>
      <c r="I217" s="16">
        <f>'[1]TCE - ANEXO III - Preencher'!J226</f>
        <v>195.32</v>
      </c>
      <c r="J217" s="16">
        <f>'[1]TCE - ANEXO III - Preencher'!K226</f>
        <v>0</v>
      </c>
      <c r="K217" s="17">
        <f>'[1]TCE - ANEXO III - Preencher'!L226</f>
        <v>198.92099056603701</v>
      </c>
      <c r="L217" s="17">
        <f>'[1]TCE - ANEXO III - Preencher'!M226</f>
        <v>2.04</v>
      </c>
      <c r="M217" s="17">
        <f t="shared" si="0"/>
        <v>196.88099056603701</v>
      </c>
      <c r="N217" s="17">
        <f>'[1]TCE - ANEXO III - Preencher'!O226</f>
        <v>2.5</v>
      </c>
      <c r="O217" s="17">
        <f>'[1]TCE - ANEXO III - Preencher'!P226</f>
        <v>0</v>
      </c>
      <c r="P217" s="17">
        <f t="shared" si="1"/>
        <v>2.5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394.70099056603704</v>
      </c>
    </row>
    <row r="218" spans="1:28" ht="12.75" customHeight="1" x14ac:dyDescent="0.3">
      <c r="A218" s="10">
        <f>IFERROR(VLOOKUP(B218,'[1]DADOS (OCULTAR)'!$Q$3:$S$135,3,0),"")</f>
        <v>10739225002161</v>
      </c>
      <c r="B218" s="11" t="str">
        <f>'[1]TCE - ANEXO III - Preencher'!C227</f>
        <v>UPA OLINDA - C.G 001/2022</v>
      </c>
      <c r="C218" s="12"/>
      <c r="D218" s="13" t="str">
        <f>'[1]TCE - ANEXO III - Preencher'!E227</f>
        <v>THAIS ARAUJO DE SANTANA</v>
      </c>
      <c r="E218" s="11" t="str">
        <f>IF('[1]TCE - ANEXO III - Preencher'!F227="4 - Assistência Odontológica","2 - Outros Profissionais da Saúde",'[1]TCE - ANEXO III - Preencher'!F227)</f>
        <v>2 - Outros Profissionais da Saúde</v>
      </c>
      <c r="F218" s="14" t="str">
        <f>'[1]TCE - ANEXO III - Preencher'!G227</f>
        <v>2234-05</v>
      </c>
      <c r="G218" s="15">
        <f>IF('[1]TCE - ANEXO III - Preencher'!H227="","",'[1]TCE - ANEXO III - Preencher'!H227)</f>
        <v>45200</v>
      </c>
      <c r="H218" s="16">
        <f>'[1]TCE - ANEXO III - Preencher'!I227</f>
        <v>0</v>
      </c>
      <c r="I218" s="16">
        <f>'[1]TCE - ANEXO III - Preencher'!J227</f>
        <v>331.07</v>
      </c>
      <c r="J218" s="16">
        <f>'[1]TCE - ANEXO III - Preencher'!K227</f>
        <v>0</v>
      </c>
      <c r="K218" s="17">
        <f>'[1]TCE - ANEXO III - Preencher'!L227</f>
        <v>198.92099056603701</v>
      </c>
      <c r="L218" s="17">
        <f>'[1]TCE - ANEXO III - Preencher'!M227</f>
        <v>3.74</v>
      </c>
      <c r="M218" s="17">
        <f t="shared" si="0"/>
        <v>195.180990566037</v>
      </c>
      <c r="N218" s="17">
        <f>'[1]TCE - ANEXO III - Preencher'!O227</f>
        <v>1.77</v>
      </c>
      <c r="O218" s="17">
        <f>'[1]TCE - ANEXO III - Preencher'!P227</f>
        <v>0</v>
      </c>
      <c r="P218" s="17">
        <f t="shared" si="1"/>
        <v>1.77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528.02099056603697</v>
      </c>
    </row>
    <row r="219" spans="1:28" ht="12.75" customHeight="1" x14ac:dyDescent="0.3">
      <c r="A219" s="10">
        <f>IFERROR(VLOOKUP(B219,'[1]DADOS (OCULTAR)'!$Q$3:$S$135,3,0),"")</f>
        <v>10739225002161</v>
      </c>
      <c r="B219" s="11" t="str">
        <f>'[1]TCE - ANEXO III - Preencher'!C228</f>
        <v>UPA OLINDA - C.G 001/2022</v>
      </c>
      <c r="C219" s="12"/>
      <c r="D219" s="13" t="str">
        <f>'[1]TCE - ANEXO III - Preencher'!E228</f>
        <v>THATIANY BATISTA DE OLIVEIRA</v>
      </c>
      <c r="E219" s="11" t="str">
        <f>IF('[1]TCE - ANEXO III - Preencher'!F228="4 - Assistência Odontológica","2 - Outros Profissionais da Saúde",'[1]TCE - ANEXO III - Preencher'!F228)</f>
        <v>2 - Outros Profissionais da Saúde</v>
      </c>
      <c r="F219" s="14" t="str">
        <f>'[1]TCE - ANEXO III - Preencher'!G228</f>
        <v>3224-15</v>
      </c>
      <c r="G219" s="15">
        <f>IF('[1]TCE - ANEXO III - Preencher'!H228="","",'[1]TCE - ANEXO III - Preencher'!H228)</f>
        <v>45200</v>
      </c>
      <c r="H219" s="16">
        <f>'[1]TCE - ANEXO III - Preencher'!I228</f>
        <v>0</v>
      </c>
      <c r="I219" s="16">
        <f>'[1]TCE - ANEXO III - Preencher'!J228</f>
        <v>169.92</v>
      </c>
      <c r="J219" s="16">
        <f>'[1]TCE - ANEXO III - Preencher'!K228</f>
        <v>0</v>
      </c>
      <c r="K219" s="17">
        <f>'[1]TCE - ANEXO III - Preencher'!L228</f>
        <v>198.92099056603701</v>
      </c>
      <c r="L219" s="17">
        <f>'[1]TCE - ANEXO III - Preencher'!M228</f>
        <v>1.56</v>
      </c>
      <c r="M219" s="17">
        <f t="shared" si="0"/>
        <v>197.360990566037</v>
      </c>
      <c r="N219" s="17">
        <f>'[1]TCE - ANEXO III - Preencher'!O228</f>
        <v>1.77</v>
      </c>
      <c r="O219" s="17">
        <f>'[1]TCE - ANEXO III - Preencher'!P228</f>
        <v>0</v>
      </c>
      <c r="P219" s="17">
        <f t="shared" si="1"/>
        <v>1.77</v>
      </c>
      <c r="Q219" s="17">
        <f>'[1]TCE - ANEXO III - Preencher'!R228</f>
        <v>172.45034482758621</v>
      </c>
      <c r="R219" s="17">
        <f>'[1]TCE - ANEXO III - Preencher'!S228</f>
        <v>93.75</v>
      </c>
      <c r="S219" s="17">
        <f t="shared" si="2"/>
        <v>78.700344827586207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447.75133539362315</v>
      </c>
    </row>
    <row r="220" spans="1:28" ht="12.75" customHeight="1" x14ac:dyDescent="0.3">
      <c r="A220" s="10">
        <f>IFERROR(VLOOKUP(B220,'[1]DADOS (OCULTAR)'!$Q$3:$S$135,3,0),"")</f>
        <v>10739225002161</v>
      </c>
      <c r="B220" s="11" t="str">
        <f>'[1]TCE - ANEXO III - Preencher'!C229</f>
        <v>UPA OLINDA - C.G 001/2022</v>
      </c>
      <c r="C220" s="12"/>
      <c r="D220" s="13" t="str">
        <f>'[1]TCE - ANEXO III - Preencher'!E229</f>
        <v>THYAGO ALVES DE LUCENA DUARTE</v>
      </c>
      <c r="E220" s="11" t="str">
        <f>IF('[1]TCE - ANEXO III - Preencher'!F229="4 - Assistência Odontológica","2 - Outros Profissionais da Saúde",'[1]TCE - ANEXO III - Preencher'!F229)</f>
        <v>2 - Outros Profissionais da Saúde</v>
      </c>
      <c r="F220" s="14" t="str">
        <f>'[1]TCE - ANEXO III - Preencher'!G229</f>
        <v>5152-10</v>
      </c>
      <c r="G220" s="15">
        <f>IF('[1]TCE - ANEXO III - Preencher'!H229="","",'[1]TCE - ANEXO III - Preencher'!H229)</f>
        <v>45200</v>
      </c>
      <c r="H220" s="16">
        <f>'[1]TCE - ANEXO III - Preencher'!I229</f>
        <v>0</v>
      </c>
      <c r="I220" s="16">
        <f>'[1]TCE - ANEXO III - Preencher'!J229</f>
        <v>344.24</v>
      </c>
      <c r="J220" s="16">
        <f>'[1]TCE - ANEXO III - Preencher'!K229</f>
        <v>0</v>
      </c>
      <c r="K220" s="17">
        <f>'[1]TCE - ANEXO III - Preencher'!L229</f>
        <v>198.92099056603701</v>
      </c>
      <c r="L220" s="17">
        <f>'[1]TCE - ANEXO III - Preencher'!M229</f>
        <v>3.74</v>
      </c>
      <c r="M220" s="17">
        <f t="shared" si="0"/>
        <v>195.180990566037</v>
      </c>
      <c r="N220" s="17">
        <f>'[1]TCE - ANEXO III - Preencher'!O229</f>
        <v>1.77</v>
      </c>
      <c r="O220" s="17">
        <f>'[1]TCE - ANEXO III - Preencher'!P229</f>
        <v>0</v>
      </c>
      <c r="P220" s="17">
        <f t="shared" si="1"/>
        <v>1.77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541.19099056603704</v>
      </c>
    </row>
    <row r="221" spans="1:28" ht="12.75" customHeight="1" x14ac:dyDescent="0.3">
      <c r="A221" s="10">
        <f>IFERROR(VLOOKUP(B221,'[1]DADOS (OCULTAR)'!$Q$3:$S$135,3,0),"")</f>
        <v>10739225002161</v>
      </c>
      <c r="B221" s="11" t="str">
        <f>'[1]TCE - ANEXO III - Preencher'!C230</f>
        <v>UPA OLINDA - C.G 001/2022</v>
      </c>
      <c r="C221" s="12"/>
      <c r="D221" s="13" t="str">
        <f>'[1]TCE - ANEXO III - Preencher'!E230</f>
        <v>VINICIUS RIBEIRO CRUZ</v>
      </c>
      <c r="E221" s="11" t="str">
        <f>IF('[1]TCE - ANEXO III - Preencher'!F230="4 - Assistência Odontológica","2 - Outros Profissionais da Saúde",'[1]TCE - ANEXO III - Preencher'!F230)</f>
        <v>2 - Outros Profissionais da Saúde</v>
      </c>
      <c r="F221" s="14" t="str">
        <f>'[1]TCE - ANEXO III - Preencher'!G230</f>
        <v>2232-88</v>
      </c>
      <c r="G221" s="15">
        <f>IF('[1]TCE - ANEXO III - Preencher'!H230="","",'[1]TCE - ANEXO III - Preencher'!H230)</f>
        <v>45200</v>
      </c>
      <c r="H221" s="16">
        <f>'[1]TCE - ANEXO III - Preencher'!I230</f>
        <v>0</v>
      </c>
      <c r="I221" s="16">
        <f>'[1]TCE - ANEXO III - Preencher'!J230</f>
        <v>700.86</v>
      </c>
      <c r="J221" s="16">
        <f>'[1]TCE - ANEXO III - Preencher'!K230</f>
        <v>0</v>
      </c>
      <c r="K221" s="17">
        <f>'[1]TCE - ANEXO III - Preencher'!L230</f>
        <v>198.92099056603701</v>
      </c>
      <c r="L221" s="17">
        <f>'[1]TCE - ANEXO III - Preencher'!M230</f>
        <v>5.91</v>
      </c>
      <c r="M221" s="17">
        <f t="shared" si="0"/>
        <v>193.01099056603701</v>
      </c>
      <c r="N221" s="17">
        <f>'[1]TCE - ANEXO III - Preencher'!O230</f>
        <v>16.47</v>
      </c>
      <c r="O221" s="17">
        <f>'[1]TCE - ANEXO III - Preencher'!P230</f>
        <v>0</v>
      </c>
      <c r="P221" s="17">
        <f t="shared" si="1"/>
        <v>16.47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910.34099056603702</v>
      </c>
    </row>
    <row r="222" spans="1:28" ht="12.75" customHeight="1" x14ac:dyDescent="0.3">
      <c r="A222" s="10">
        <f>IFERROR(VLOOKUP(B222,'[1]DADOS (OCULTAR)'!$Q$3:$S$135,3,0),"")</f>
        <v>10739225002161</v>
      </c>
      <c r="B222" s="11" t="str">
        <f>'[1]TCE - ANEXO III - Preencher'!C231</f>
        <v>UPA OLINDA - C.G 001/2022</v>
      </c>
      <c r="C222" s="12"/>
      <c r="D222" s="13" t="str">
        <f>'[1]TCE - ANEXO III - Preencher'!E231</f>
        <v>VIVIANE RODRIGUES CUNHA DA SILVA</v>
      </c>
      <c r="E222" s="11" t="str">
        <f>IF('[1]TCE - ANEXO III - Preencher'!F231="4 - Assistência Odontológica","2 - Outros Profissionais da Saúde",'[1]TCE - ANEXO III - Preencher'!F231)</f>
        <v>2 - Outros Profissionais da Saúde</v>
      </c>
      <c r="F222" s="14" t="str">
        <f>'[1]TCE - ANEXO III - Preencher'!G231</f>
        <v>2237-10</v>
      </c>
      <c r="G222" s="15">
        <f>IF('[1]TCE - ANEXO III - Preencher'!H231="","",'[1]TCE - ANEXO III - Preencher'!H231)</f>
        <v>45200</v>
      </c>
      <c r="H222" s="16">
        <f>'[1]TCE - ANEXO III - Preencher'!I231</f>
        <v>0</v>
      </c>
      <c r="I222" s="16">
        <f>'[1]TCE - ANEXO III - Preencher'!J231</f>
        <v>275.64999999999998</v>
      </c>
      <c r="J222" s="16">
        <f>'[1]TCE - ANEXO III - Preencher'!K231</f>
        <v>0</v>
      </c>
      <c r="K222" s="17">
        <f>'[1]TCE - ANEXO III - Preencher'!L231</f>
        <v>198.92099056603701</v>
      </c>
      <c r="L222" s="17">
        <f>'[1]TCE - ANEXO III - Preencher'!M231</f>
        <v>3.18</v>
      </c>
      <c r="M222" s="17">
        <f t="shared" si="0"/>
        <v>195.740990566037</v>
      </c>
      <c r="N222" s="17">
        <f>'[1]TCE - ANEXO III - Preencher'!O231</f>
        <v>1.77</v>
      </c>
      <c r="O222" s="17">
        <f>'[1]TCE - ANEXO III - Preencher'!P231</f>
        <v>0</v>
      </c>
      <c r="P222" s="17">
        <f t="shared" si="1"/>
        <v>1.77</v>
      </c>
      <c r="Q222" s="17">
        <f>'[1]TCE - ANEXO III - Preencher'!R231</f>
        <v>250.45034482758621</v>
      </c>
      <c r="R222" s="17">
        <f>'[1]TCE - ANEXO III - Preencher'!S231</f>
        <v>190.9</v>
      </c>
      <c r="S222" s="17">
        <f t="shared" si="2"/>
        <v>59.550344827586201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532.71133539362313</v>
      </c>
    </row>
    <row r="223" spans="1:28" ht="12.75" customHeight="1" x14ac:dyDescent="0.3">
      <c r="A223" s="10">
        <f>IFERROR(VLOOKUP(B223,'[1]DADOS (OCULTAR)'!$Q$3:$S$135,3,0),"")</f>
        <v>10739225002161</v>
      </c>
      <c r="B223" s="11" t="str">
        <f>'[1]TCE - ANEXO III - Preencher'!C232</f>
        <v>UPA OLINDA - C.G 001/2022</v>
      </c>
      <c r="C223" s="12"/>
      <c r="D223" s="13" t="str">
        <f>'[1]TCE - ANEXO III - Preencher'!E232</f>
        <v>WAGNER LEANDRO FREIRE DE LUCENA</v>
      </c>
      <c r="E223" s="11" t="str">
        <f>IF('[1]TCE - ANEXO III - Preencher'!F232="4 - Assistência Odontológica","2 - Outros Profissionais da Saúde",'[1]TCE - ANEXO III - Preencher'!F232)</f>
        <v>2 - Outros Profissionais da Saúde</v>
      </c>
      <c r="F223" s="14" t="str">
        <f>'[1]TCE - ANEXO III - Preencher'!G232</f>
        <v>2236-05</v>
      </c>
      <c r="G223" s="15">
        <f>IF('[1]TCE - ANEXO III - Preencher'!H232="","",'[1]TCE - ANEXO III - Preencher'!H232)</f>
        <v>45200</v>
      </c>
      <c r="H223" s="16">
        <f>'[1]TCE - ANEXO III - Preencher'!I232</f>
        <v>0</v>
      </c>
      <c r="I223" s="16">
        <f>'[1]TCE - ANEXO III - Preencher'!J232</f>
        <v>199.68</v>
      </c>
      <c r="J223" s="16">
        <f>'[1]TCE - ANEXO III - Preencher'!K232</f>
        <v>0</v>
      </c>
      <c r="K223" s="17">
        <f>'[1]TCE - ANEXO III - Preencher'!L232</f>
        <v>198.92099056603701</v>
      </c>
      <c r="L223" s="17">
        <f>'[1]TCE - ANEXO III - Preencher'!M232</f>
        <v>1.99</v>
      </c>
      <c r="M223" s="17">
        <f t="shared" si="0"/>
        <v>196.930990566037</v>
      </c>
      <c r="N223" s="17">
        <f>'[1]TCE - ANEXO III - Preencher'!O232</f>
        <v>2.5</v>
      </c>
      <c r="O223" s="17">
        <f>'[1]TCE - ANEXO III - Preencher'!P232</f>
        <v>0</v>
      </c>
      <c r="P223" s="17">
        <f t="shared" si="1"/>
        <v>2.5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399.110990566037</v>
      </c>
    </row>
    <row r="224" spans="1:28" ht="12.75" customHeight="1" x14ac:dyDescent="0.3">
      <c r="A224" s="10">
        <f>IFERROR(VLOOKUP(B224,'[1]DADOS (OCULTAR)'!$Q$3:$S$135,3,0),"")</f>
        <v>10739225002161</v>
      </c>
      <c r="B224" s="11" t="str">
        <f>'[1]TCE - ANEXO III - Preencher'!C233</f>
        <v>UPA OLINDA - C.G 001/2022</v>
      </c>
      <c r="C224" s="12"/>
      <c r="D224" s="13" t="str">
        <f>'[1]TCE - ANEXO III - Preencher'!E233</f>
        <v>WAYDINNE PONTES SABINO DE ARAUJO</v>
      </c>
      <c r="E224" s="11" t="str">
        <f>IF('[1]TCE - ANEXO III - Preencher'!F233="4 - Assistência Odontológica","2 - Outros Profissionais da Saúde",'[1]TCE - ANEXO III - Preencher'!F233)</f>
        <v>2 - Outros Profissionais da Saúde</v>
      </c>
      <c r="F224" s="14" t="str">
        <f>'[1]TCE - ANEXO III - Preencher'!G233</f>
        <v>2235-05</v>
      </c>
      <c r="G224" s="15">
        <f>IF('[1]TCE - ANEXO III - Preencher'!H233="","",'[1]TCE - ANEXO III - Preencher'!H233)</f>
        <v>45200</v>
      </c>
      <c r="H224" s="16">
        <f>'[1]TCE - ANEXO III - Preencher'!I233</f>
        <v>0</v>
      </c>
      <c r="I224" s="16">
        <f>'[1]TCE - ANEXO III - Preencher'!J233</f>
        <v>217.79</v>
      </c>
      <c r="J224" s="16">
        <f>'[1]TCE - ANEXO III - Preencher'!K233</f>
        <v>0</v>
      </c>
      <c r="K224" s="17">
        <f>'[1]TCE - ANEXO III - Preencher'!L233</f>
        <v>198.92099056603701</v>
      </c>
      <c r="L224" s="17">
        <f>'[1]TCE - ANEXO III - Preencher'!M233</f>
        <v>2.04</v>
      </c>
      <c r="M224" s="17">
        <f t="shared" si="0"/>
        <v>196.88099056603701</v>
      </c>
      <c r="N224" s="17">
        <f>'[1]TCE - ANEXO III - Preencher'!O233</f>
        <v>2.5</v>
      </c>
      <c r="O224" s="17">
        <f>'[1]TCE - ANEXO III - Preencher'!P233</f>
        <v>0</v>
      </c>
      <c r="P224" s="17">
        <f t="shared" si="1"/>
        <v>2.5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120.26</v>
      </c>
      <c r="Y224" s="17">
        <f>'[1]TCE - ANEXO III - Preencher'!Z233</f>
        <v>0</v>
      </c>
      <c r="Z224" s="17">
        <f t="shared" si="4"/>
        <v>120.26</v>
      </c>
      <c r="AA224" s="18" t="str">
        <f>IF('[1]TCE - ANEXO III - Preencher'!AB233="","",'[1]TCE - ANEXO III - Preencher'!AB233)</f>
        <v>AUXILIO CRECHE ENFERMEIROS</v>
      </c>
      <c r="AB224" s="17">
        <f t="shared" si="5"/>
        <v>537.43099056603705</v>
      </c>
    </row>
    <row r="225" spans="1:28" ht="12.75" customHeight="1" x14ac:dyDescent="0.3">
      <c r="A225" s="10">
        <f>IFERROR(VLOOKUP(B225,'[1]DADOS (OCULTAR)'!$Q$3:$S$135,3,0),"")</f>
        <v>10739225002161</v>
      </c>
      <c r="B225" s="11" t="str">
        <f>'[1]TCE - ANEXO III - Preencher'!C234</f>
        <v>UPA OLINDA - C.G 001/2022</v>
      </c>
      <c r="C225" s="12"/>
      <c r="D225" s="13" t="str">
        <f>'[1]TCE - ANEXO III - Preencher'!E234</f>
        <v>WEDSON DA COSTA RIBEIRO</v>
      </c>
      <c r="E225" s="11" t="str">
        <f>IF('[1]TCE - ANEXO III - Preencher'!F234="4 - Assistência Odontológica","2 - Outros Profissionais da Saúde",'[1]TCE - ANEXO III - Preencher'!F234)</f>
        <v>2 - Outros Profissionais da Saúde</v>
      </c>
      <c r="F225" s="14" t="str">
        <f>'[1]TCE - ANEXO III - Preencher'!G234</f>
        <v>3222-05</v>
      </c>
      <c r="G225" s="15">
        <f>IF('[1]TCE - ANEXO III - Preencher'!H234="","",'[1]TCE - ANEXO III - Preencher'!H234)</f>
        <v>45200</v>
      </c>
      <c r="H225" s="16">
        <f>'[1]TCE - ANEXO III - Preencher'!I234</f>
        <v>0</v>
      </c>
      <c r="I225" s="16">
        <f>'[1]TCE - ANEXO III - Preencher'!J234</f>
        <v>127.52</v>
      </c>
      <c r="J225" s="16">
        <f>'[1]TCE - ANEXO III - Preencher'!K234</f>
        <v>0</v>
      </c>
      <c r="K225" s="17">
        <f>'[1]TCE - ANEXO III - Preencher'!L234</f>
        <v>198.92099056603701</v>
      </c>
      <c r="L225" s="17">
        <f>'[1]TCE - ANEXO III - Preencher'!M234</f>
        <v>1.33</v>
      </c>
      <c r="M225" s="17">
        <f t="shared" si="0"/>
        <v>197.59099056603699</v>
      </c>
      <c r="N225" s="17">
        <f>'[1]TCE - ANEXO III - Preencher'!O234</f>
        <v>1.77</v>
      </c>
      <c r="O225" s="17">
        <f>'[1]TCE - ANEXO III - Preencher'!P234</f>
        <v>0</v>
      </c>
      <c r="P225" s="17">
        <f t="shared" si="1"/>
        <v>1.77</v>
      </c>
      <c r="Q225" s="17">
        <f>'[1]TCE - ANEXO III - Preencher'!R234</f>
        <v>149.95034482758621</v>
      </c>
      <c r="R225" s="17">
        <f>'[1]TCE - ANEXO III - Preencher'!S234</f>
        <v>79.8</v>
      </c>
      <c r="S225" s="17">
        <f t="shared" si="2"/>
        <v>70.15034482758621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397.03133539362318</v>
      </c>
    </row>
    <row r="226" spans="1:28" ht="12.75" customHeight="1" x14ac:dyDescent="0.3">
      <c r="A226" s="10">
        <f>IFERROR(VLOOKUP(B226,'[1]DADOS (OCULTAR)'!$Q$3:$S$135,3,0),"")</f>
        <v>10739225002161</v>
      </c>
      <c r="B226" s="11" t="str">
        <f>'[1]TCE - ANEXO III - Preencher'!C235</f>
        <v>UPA OLINDA - C.G 001/2022</v>
      </c>
      <c r="C226" s="12"/>
      <c r="D226" s="13" t="str">
        <f>'[1]TCE - ANEXO III - Preencher'!E235</f>
        <v>WESLEY VINICIUS DA SILVA</v>
      </c>
      <c r="E226" s="11" t="str">
        <f>IF('[1]TCE - ANEXO III - Preencher'!F235="4 - Assistência Odontológica","2 - Outros Profissionais da Saúde",'[1]TCE - ANEXO III - Preencher'!F235)</f>
        <v>2 - Outros Profissionais da Saúde</v>
      </c>
      <c r="F226" s="14" t="str">
        <f>'[1]TCE - ANEXO III - Preencher'!G235</f>
        <v>2235-05</v>
      </c>
      <c r="G226" s="15">
        <f>IF('[1]TCE - ANEXO III - Preencher'!H235="","",'[1]TCE - ANEXO III - Preencher'!H235)</f>
        <v>45200</v>
      </c>
      <c r="H226" s="16">
        <f>'[1]TCE - ANEXO III - Preencher'!I235</f>
        <v>0</v>
      </c>
      <c r="I226" s="16">
        <f>'[1]TCE - ANEXO III - Preencher'!J235</f>
        <v>219.55</v>
      </c>
      <c r="J226" s="16">
        <f>'[1]TCE - ANEXO III - Preencher'!K235</f>
        <v>0</v>
      </c>
      <c r="K226" s="17">
        <f>'[1]TCE - ANEXO III - Preencher'!L235</f>
        <v>198.92099056603701</v>
      </c>
      <c r="L226" s="17">
        <f>'[1]TCE - ANEXO III - Preencher'!M235</f>
        <v>2.04</v>
      </c>
      <c r="M226" s="17">
        <f t="shared" si="0"/>
        <v>196.88099056603701</v>
      </c>
      <c r="N226" s="17">
        <f>'[1]TCE - ANEXO III - Preencher'!O235</f>
        <v>2.5</v>
      </c>
      <c r="O226" s="17">
        <f>'[1]TCE - ANEXO III - Preencher'!P235</f>
        <v>0</v>
      </c>
      <c r="P226" s="17">
        <f t="shared" si="1"/>
        <v>2.5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418.93099056603705</v>
      </c>
    </row>
    <row r="227" spans="1:28" ht="12.75" customHeight="1" x14ac:dyDescent="0.3">
      <c r="A227" s="10">
        <f>IFERROR(VLOOKUP(B227,'[1]DADOS (OCULTAR)'!$Q$3:$S$135,3,0),"")</f>
        <v>10739225002161</v>
      </c>
      <c r="B227" s="11" t="str">
        <f>'[1]TCE - ANEXO III - Preencher'!C236</f>
        <v>UPA OLINDA - C.G 001/2022</v>
      </c>
      <c r="C227" s="12"/>
      <c r="D227" s="13" t="str">
        <f>'[1]TCE - ANEXO III - Preencher'!E236</f>
        <v>WILDNER LUIS DA SILVA</v>
      </c>
      <c r="E227" s="11" t="str">
        <f>IF('[1]TCE - ANEXO III - Preencher'!F236="4 - Assistência Odontológica","2 - Outros Profissionais da Saúde",'[1]TCE - ANEXO III - Preencher'!F236)</f>
        <v>3 - Administrativo</v>
      </c>
      <c r="F227" s="14" t="str">
        <f>'[1]TCE - ANEXO III - Preencher'!G236</f>
        <v>5143-10</v>
      </c>
      <c r="G227" s="15">
        <f>IF('[1]TCE - ANEXO III - Preencher'!H236="","",'[1]TCE - ANEXO III - Preencher'!H236)</f>
        <v>45200</v>
      </c>
      <c r="H227" s="16">
        <f>'[1]TCE - ANEXO III - Preencher'!I236</f>
        <v>0</v>
      </c>
      <c r="I227" s="16">
        <f>'[1]TCE - ANEXO III - Preencher'!J236</f>
        <v>141.94999999999999</v>
      </c>
      <c r="J227" s="16">
        <f>'[1]TCE - ANEXO III - Preencher'!K236</f>
        <v>0</v>
      </c>
      <c r="K227" s="17">
        <f>'[1]TCE - ANEXO III - Preencher'!L236</f>
        <v>198.92099056603701</v>
      </c>
      <c r="L227" s="17">
        <f>'[1]TCE - ANEXO III - Preencher'!M236</f>
        <v>1.32</v>
      </c>
      <c r="M227" s="17">
        <f t="shared" si="0"/>
        <v>197.60099056603701</v>
      </c>
      <c r="N227" s="17">
        <f>'[1]TCE - ANEXO III - Preencher'!O236</f>
        <v>1.77</v>
      </c>
      <c r="O227" s="17">
        <f>'[1]TCE - ANEXO III - Preencher'!P236</f>
        <v>0</v>
      </c>
      <c r="P227" s="17">
        <f t="shared" si="1"/>
        <v>1.77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341.32099056603698</v>
      </c>
    </row>
    <row r="228" spans="1:28" ht="12.75" customHeight="1" x14ac:dyDescent="0.3">
      <c r="A228" s="10">
        <f>IFERROR(VLOOKUP(B228,'[1]DADOS (OCULTAR)'!$Q$3:$S$135,3,0),"")</f>
        <v>10739225002161</v>
      </c>
      <c r="B228" s="11" t="str">
        <f>'[1]TCE - ANEXO III - Preencher'!C237</f>
        <v>UPA OLINDA - C.G 001/2022</v>
      </c>
      <c r="C228" s="12"/>
      <c r="D228" s="13" t="str">
        <f>'[1]TCE - ANEXO III - Preencher'!E237</f>
        <v>WITALU RANDEUS DA SILVA</v>
      </c>
      <c r="E228" s="11" t="str">
        <f>IF('[1]TCE - ANEXO III - Preencher'!F237="4 - Assistência Odontológica","2 - Outros Profissionais da Saúde",'[1]TCE - ANEXO III - Preencher'!F237)</f>
        <v>3 - Administrativo</v>
      </c>
      <c r="F228" s="14" t="str">
        <f>'[1]TCE - ANEXO III - Preencher'!G237</f>
        <v>4110-10</v>
      </c>
      <c r="G228" s="15">
        <f>IF('[1]TCE - ANEXO III - Preencher'!H237="","",'[1]TCE - ANEXO III - Preencher'!H237)</f>
        <v>45200</v>
      </c>
      <c r="H228" s="16">
        <f>'[1]TCE - ANEXO III - Preencher'!I237</f>
        <v>0</v>
      </c>
      <c r="I228" s="16">
        <f>'[1]TCE - ANEXO III - Preencher'!J237</f>
        <v>12.4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1.77</v>
      </c>
      <c r="O228" s="17">
        <f>'[1]TCE - ANEXO III - Preencher'!P237</f>
        <v>0</v>
      </c>
      <c r="P228" s="17">
        <f t="shared" si="1"/>
        <v>1.77</v>
      </c>
      <c r="Q228" s="17">
        <f>'[1]TCE - ANEXO III - Preencher'!R237</f>
        <v>228.83</v>
      </c>
      <c r="R228" s="17">
        <f>'[1]TCE - ANEXO III - Preencher'!S237</f>
        <v>37.200000000000003</v>
      </c>
      <c r="S228" s="17">
        <f t="shared" si="2"/>
        <v>191.63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205.79999999999998</v>
      </c>
    </row>
    <row r="229" spans="1:28" ht="12.75" customHeight="1" x14ac:dyDescent="0.3">
      <c r="A229" s="10">
        <f>IFERROR(VLOOKUP(B229,'[1]DADOS (OCULTAR)'!$Q$3:$S$135,3,0),"")</f>
        <v>10739225002161</v>
      </c>
      <c r="B229" s="11" t="str">
        <f>'[1]TCE - ANEXO III - Preencher'!C238</f>
        <v>UPA OLINDA - C.G 001/2022</v>
      </c>
      <c r="C229" s="12"/>
      <c r="D229" s="13" t="str">
        <f>'[1]TCE - ANEXO III - Preencher'!E238</f>
        <v>ZAYNE VASCONCELOS TORRES</v>
      </c>
      <c r="E229" s="11" t="str">
        <f>IF('[1]TCE - ANEXO III - Preencher'!F238="4 - Assistência Odontológica","2 - Outros Profissionais da Saúde",'[1]TCE - ANEXO III - Preencher'!F238)</f>
        <v>1 - Médico</v>
      </c>
      <c r="F229" s="14" t="str">
        <f>'[1]TCE - ANEXO III - Preencher'!G238</f>
        <v>2251-25</v>
      </c>
      <c r="G229" s="15">
        <f>IF('[1]TCE - ANEXO III - Preencher'!H238="","",'[1]TCE - ANEXO III - Preencher'!H238)</f>
        <v>45200</v>
      </c>
      <c r="H229" s="16">
        <f>'[1]TCE - ANEXO III - Preencher'!I238</f>
        <v>0</v>
      </c>
      <c r="I229" s="16">
        <f>'[1]TCE - ANEXO III - Preencher'!J238</f>
        <v>341.13</v>
      </c>
      <c r="J229" s="16">
        <f>'[1]TCE - ANEXO III - Preencher'!K238</f>
        <v>0</v>
      </c>
      <c r="K229" s="17">
        <f>'[1]TCE - ANEXO III - Preencher'!L238</f>
        <v>198.92099056603701</v>
      </c>
      <c r="L229" s="17">
        <f>'[1]TCE - ANEXO III - Preencher'!M238</f>
        <v>4</v>
      </c>
      <c r="M229" s="17">
        <f t="shared" si="0"/>
        <v>194.92099056603701</v>
      </c>
      <c r="N229" s="17">
        <f>'[1]TCE - ANEXO III - Preencher'!O238</f>
        <v>16.47</v>
      </c>
      <c r="O229" s="17">
        <f>'[1]TCE - ANEXO III - Preencher'!P238</f>
        <v>0</v>
      </c>
      <c r="P229" s="17">
        <f t="shared" si="1"/>
        <v>16.47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552.52099056603697</v>
      </c>
    </row>
    <row r="230" spans="1:28" ht="12.75" customHeight="1" x14ac:dyDescent="0.3">
      <c r="A230" s="10">
        <f>IFERROR(VLOOKUP(B230,'[1]DADOS (OCULTAR)'!$Q$3:$S$135,3,0),"")</f>
        <v>10739225002161</v>
      </c>
      <c r="B230" s="11" t="str">
        <f>'[1]TCE - ANEXO III - Preencher'!C239</f>
        <v>UPA OLINDA - C.G 001/2022</v>
      </c>
      <c r="C230" s="12"/>
      <c r="D230" s="13" t="str">
        <f>'[1]TCE - ANEXO III - Preencher'!E239</f>
        <v>ZULEMA MARTINS DE FARIAS</v>
      </c>
      <c r="E230" s="11" t="str">
        <f>IF('[1]TCE - ANEXO III - Preencher'!F239="4 - Assistência Odontológica","2 - Outros Profissionais da Saúde",'[1]TCE - ANEXO III - Preencher'!F239)</f>
        <v>2 - Outros Profissionais da Saúde</v>
      </c>
      <c r="F230" s="14" t="str">
        <f>'[1]TCE - ANEXO III - Preencher'!G239</f>
        <v>2237-10</v>
      </c>
      <c r="G230" s="15">
        <f>IF('[1]TCE - ANEXO III - Preencher'!H239="","",'[1]TCE - ANEXO III - Preencher'!H239)</f>
        <v>45200</v>
      </c>
      <c r="H230" s="16">
        <f>'[1]TCE - ANEXO III - Preencher'!I239</f>
        <v>0</v>
      </c>
      <c r="I230" s="16">
        <f>'[1]TCE - ANEXO III - Preencher'!J239</f>
        <v>275.66000000000003</v>
      </c>
      <c r="J230" s="16">
        <f>'[1]TCE - ANEXO III - Preencher'!K239</f>
        <v>0</v>
      </c>
      <c r="K230" s="17">
        <f>'[1]TCE - ANEXO III - Preencher'!L239</f>
        <v>198.92099056603701</v>
      </c>
      <c r="L230" s="17">
        <f>'[1]TCE - ANEXO III - Preencher'!M239</f>
        <v>3.18</v>
      </c>
      <c r="M230" s="17">
        <f t="shared" si="0"/>
        <v>195.740990566037</v>
      </c>
      <c r="N230" s="17">
        <f>'[1]TCE - ANEXO III - Preencher'!O239</f>
        <v>1.77</v>
      </c>
      <c r="O230" s="17">
        <f>'[1]TCE - ANEXO III - Preencher'!P239</f>
        <v>0</v>
      </c>
      <c r="P230" s="17">
        <f t="shared" si="1"/>
        <v>1.77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473.17099056603701</v>
      </c>
    </row>
    <row r="231" spans="1:28" ht="12.75" customHeight="1" x14ac:dyDescent="0.3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3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3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3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3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3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3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3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3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3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3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4"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Cássia Barbosa</dc:creator>
  <cp:lastModifiedBy>Cássia Barbosa</cp:lastModifiedBy>
  <dcterms:created xsi:type="dcterms:W3CDTF">2023-11-27T18:15:27Z</dcterms:created>
  <dcterms:modified xsi:type="dcterms:W3CDTF">2023-11-27T18:15:57Z</dcterms:modified>
</cp:coreProperties>
</file>