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21. UPAE ESCADA\2025\12 - DEZEMBRO\09. TCE\"/>
    </mc:Choice>
  </mc:AlternateContent>
  <bookViews>
    <workbookView xWindow="0" yWindow="0" windowWidth="28800" windowHeight="12300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 s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 s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 s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 s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 s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 s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<sst xmlns="http://schemas.openxmlformats.org/spreadsheetml/2006/main" count="12" uniqueCount="12">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</sst>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21.%20UPAE%20ESCADA/2025/12%20-%20DEZEMBRO/10.%20ARQUIVOS%20COMPLEMENTARES/13.2%20PCF%20EM%20EXCEL%2012.2025%20-%20UPAE%20ESC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Gráf1"/>
      <sheetName val="CONTÁBIL- FINANCEIRA "/>
      <sheetName val="Mem. Cálc. Núcleo"/>
      <sheetName val="SALDO DE ESTOQUE"/>
      <sheetName val="Turnover"/>
      <sheetName val="MEM.CÁLC.FP.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4"/>
      <sheetData sheetId="5"/>
      <sheetData sheetId="6"/>
      <sheetData sheetId="7"/>
      <sheetData sheetId="8">
        <row r="6">
          <cell r="B6" t="str">
            <v>Ativos</v>
          </cell>
        </row>
        <row r="7">
          <cell r="B7" t="str">
            <v>Jovem Aprendiz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C11" t="str">
            <v>UPAE ESCADA - CG Nº 021/2022</v>
          </cell>
          <cell r="E11" t="str">
            <v xml:space="preserve">3.8 - Uniformes, Tecidos e Aviamentos </v>
          </cell>
          <cell r="F11" t="str">
            <v>32.691.277/0001-02</v>
          </cell>
          <cell r="G11" t="str">
            <v>LM MAGAZINE LTDA</v>
          </cell>
          <cell r="H11" t="str">
            <v>B</v>
          </cell>
          <cell r="I11" t="str">
            <v>S</v>
          </cell>
          <cell r="J11" t="str">
            <v>000000127</v>
          </cell>
          <cell r="K11" t="str">
            <v>15/12/2025</v>
          </cell>
          <cell r="L11" t="str">
            <v>26251232691277000102550010000001271112869150</v>
          </cell>
          <cell r="M11" t="str">
            <v>26 - Pernambuco</v>
          </cell>
          <cell r="N11">
            <v>2399.4</v>
          </cell>
        </row>
        <row r="12">
          <cell r="C12" t="str">
            <v>UPAE ESCADA - CG Nº 021/2022</v>
          </cell>
          <cell r="E12" t="str">
            <v>3.7 - Material de Limpeza e Produtos de Hgienização</v>
          </cell>
          <cell r="F12" t="str">
            <v>48.419.646/0001-34</v>
          </cell>
          <cell r="G12" t="str">
            <v>OLINDA SAUDE LTDA</v>
          </cell>
          <cell r="H12" t="str">
            <v>B</v>
          </cell>
          <cell r="I12" t="str">
            <v>S</v>
          </cell>
          <cell r="J12" t="str">
            <v>000000160</v>
          </cell>
          <cell r="K12" t="str">
            <v>15/12/2025</v>
          </cell>
          <cell r="L12" t="str">
            <v>26251248419646000134550010000001601893027386</v>
          </cell>
          <cell r="M12" t="str">
            <v>26 - Pernambuco</v>
          </cell>
          <cell r="N12">
            <v>572</v>
          </cell>
        </row>
        <row r="13">
          <cell r="C13" t="str">
            <v>UPAE ESCADA - CG Nº 021/2022</v>
          </cell>
          <cell r="E13" t="str">
            <v>3.12 - Material Hospitalar</v>
          </cell>
          <cell r="F13" t="str">
            <v>48.419.646/0001-34</v>
          </cell>
          <cell r="G13" t="str">
            <v>OLINDA SAUDE LTDA</v>
          </cell>
          <cell r="H13" t="str">
            <v>B</v>
          </cell>
          <cell r="I13" t="str">
            <v>S</v>
          </cell>
          <cell r="J13" t="str">
            <v>000000160</v>
          </cell>
          <cell r="K13" t="str">
            <v>15/12/2025</v>
          </cell>
          <cell r="L13" t="str">
            <v>26251248419646000134550010000001601893027386</v>
          </cell>
          <cell r="M13" t="str">
            <v>26 - Pernambuco</v>
          </cell>
          <cell r="N13">
            <v>920</v>
          </cell>
        </row>
        <row r="14">
          <cell r="C14" t="str">
            <v>UPAE ESCADA - CG Nº 021/2022</v>
          </cell>
          <cell r="E14" t="str">
            <v xml:space="preserve">3.9 - Material para Manutenção de Bens Imóveis </v>
          </cell>
          <cell r="F14" t="str">
            <v>53.369.089/0001-24</v>
          </cell>
          <cell r="G14" t="str">
            <v>ZAX VAREJO E ATACADO LTDA</v>
          </cell>
          <cell r="H14" t="str">
            <v>B</v>
          </cell>
          <cell r="I14" t="str">
            <v>S</v>
          </cell>
          <cell r="J14" t="str">
            <v>000001490</v>
          </cell>
          <cell r="K14" t="str">
            <v>10/12/2025</v>
          </cell>
          <cell r="L14" t="str">
            <v>26251253369089000124550010000014901420468865</v>
          </cell>
          <cell r="M14" t="str">
            <v>26 - Pernambuco</v>
          </cell>
          <cell r="N14">
            <v>2730.06</v>
          </cell>
        </row>
        <row r="15">
          <cell r="C15" t="str">
            <v>UPAE ESCADA - CG Nº 021/2022</v>
          </cell>
          <cell r="E15" t="str">
            <v xml:space="preserve">3.8 - Uniformes, Tecidos e Aviamentos </v>
          </cell>
          <cell r="F15" t="str">
            <v>36.484.212/0001-39</v>
          </cell>
          <cell r="G15" t="str">
            <v>MANUEL LOPES PESSOA DE ARAUJO FILHO</v>
          </cell>
          <cell r="H15" t="str">
            <v>B</v>
          </cell>
          <cell r="I15" t="str">
            <v>S</v>
          </cell>
          <cell r="J15" t="str">
            <v>000001822</v>
          </cell>
          <cell r="K15" t="str">
            <v>09/12/2025</v>
          </cell>
          <cell r="L15" t="str">
            <v>26251236484212000139550020000018221062672317</v>
          </cell>
          <cell r="M15" t="str">
            <v>26 - Pernambuco</v>
          </cell>
          <cell r="N15">
            <v>630</v>
          </cell>
        </row>
        <row r="16">
          <cell r="C16" t="str">
            <v>UPAE ESCADA - CG Nº 021/2022</v>
          </cell>
          <cell r="E16" t="str">
            <v>3.12 - Material Hospitalar</v>
          </cell>
          <cell r="F16" t="str">
            <v>46.012.702/0001-96</v>
          </cell>
          <cell r="G16" t="str">
            <v>TEC EQUIPAMENTOS E SERVIÇOS LTDA</v>
          </cell>
          <cell r="H16" t="str">
            <v>B</v>
          </cell>
          <cell r="I16" t="str">
            <v>S</v>
          </cell>
          <cell r="J16" t="str">
            <v>000002901</v>
          </cell>
          <cell r="K16" t="str">
            <v>13/11/2025</v>
          </cell>
          <cell r="L16" t="str">
            <v>35251146012702000196550010000029011360440792</v>
          </cell>
          <cell r="M16" t="str">
            <v>35 - São Paulo</v>
          </cell>
          <cell r="N16">
            <v>118</v>
          </cell>
        </row>
        <row r="17">
          <cell r="C17" t="str">
            <v>UPAE ESCADA - CG Nº 021/2022</v>
          </cell>
          <cell r="E17" t="str">
            <v xml:space="preserve">3.10 - Material para Manutenção de Bens Móveis </v>
          </cell>
          <cell r="F17" t="str">
            <v>46.012.702/0001-96</v>
          </cell>
          <cell r="G17" t="str">
            <v>TEC EQUIPAMENTOS E SERVIÇOS LTDA</v>
          </cell>
          <cell r="H17" t="str">
            <v>B</v>
          </cell>
          <cell r="I17" t="str">
            <v>S</v>
          </cell>
          <cell r="J17" t="str">
            <v>000002902</v>
          </cell>
          <cell r="K17" t="str">
            <v>13/11/2025</v>
          </cell>
          <cell r="L17" t="str">
            <v>35251146012702000196550010000029021318311278</v>
          </cell>
          <cell r="M17" t="str">
            <v>35 - São Paulo</v>
          </cell>
          <cell r="N17">
            <v>110</v>
          </cell>
        </row>
        <row r="18">
          <cell r="C18" t="str">
            <v>UPAE ESCADA - CG Nº 021/2022</v>
          </cell>
          <cell r="E18" t="str">
            <v xml:space="preserve">3.10 - Material para Manutenção de Bens Móveis </v>
          </cell>
          <cell r="F18" t="str">
            <v>06.025.185/0001-75</v>
          </cell>
          <cell r="G18" t="str">
            <v>LINKMED SOLUÇÕES MEDICAS</v>
          </cell>
          <cell r="H18" t="str">
            <v>B</v>
          </cell>
          <cell r="I18" t="str">
            <v>S</v>
          </cell>
          <cell r="J18" t="str">
            <v>000004260</v>
          </cell>
          <cell r="K18" t="str">
            <v>22/12/2025</v>
          </cell>
          <cell r="L18" t="str">
            <v>26251206025185000175550010000042601287156590</v>
          </cell>
          <cell r="M18" t="str">
            <v>26 - Pernambuco</v>
          </cell>
          <cell r="N18">
            <v>564</v>
          </cell>
        </row>
        <row r="19">
          <cell r="C19" t="str">
            <v>UPAE ESCADA - CG Nº 021/2022</v>
          </cell>
          <cell r="E19" t="str">
            <v>3.6 - Material de Expediente</v>
          </cell>
          <cell r="F19" t="str">
            <v>30.968.983/0001-15</v>
          </cell>
          <cell r="G19" t="str">
            <v>J B CAMPELO PEREIRA</v>
          </cell>
          <cell r="H19" t="str">
            <v>B</v>
          </cell>
          <cell r="I19" t="str">
            <v>S</v>
          </cell>
          <cell r="J19" t="str">
            <v>00000675</v>
          </cell>
          <cell r="K19" t="str">
            <v>10/12/2025</v>
          </cell>
          <cell r="L19" t="str">
            <v>266VJC-5NGT7</v>
          </cell>
          <cell r="M19" t="str">
            <v>26 - Pernambuco</v>
          </cell>
          <cell r="N19">
            <v>60</v>
          </cell>
        </row>
        <row r="20">
          <cell r="C20" t="str">
            <v>UPAE ESCADA - CG Nº 021/2022</v>
          </cell>
          <cell r="E20" t="str">
            <v>3.7 - Material de Limpeza e Produtos de Hgienização</v>
          </cell>
          <cell r="F20" t="str">
            <v>37.859.942/0001-30</v>
          </cell>
          <cell r="G20" t="str">
            <v>MAX PAPERS - FABRICACAO DE PRODUTOS DE PAPEL LTDA</v>
          </cell>
          <cell r="H20" t="str">
            <v>B</v>
          </cell>
          <cell r="I20" t="str">
            <v>S</v>
          </cell>
          <cell r="J20" t="str">
            <v>000008668</v>
          </cell>
          <cell r="K20" t="str">
            <v>22/12/2025</v>
          </cell>
          <cell r="L20" t="str">
            <v>26251237859942000130550010000086681000086692</v>
          </cell>
          <cell r="M20" t="str">
            <v>26 - Pernambuco</v>
          </cell>
          <cell r="N20">
            <v>1520</v>
          </cell>
        </row>
        <row r="21">
          <cell r="C21" t="str">
            <v>UPAE ESCADA - CG Nº 021/2022</v>
          </cell>
          <cell r="E21" t="str">
            <v>3.12 - Material Hospitalar</v>
          </cell>
          <cell r="F21" t="str">
            <v>13.120.044/0001-05</v>
          </cell>
          <cell r="G21" t="str">
            <v>WANDERLEY E REGIS COMERCIO E PRODUTOS MEDICO HOSPITALAR LTDA</v>
          </cell>
          <cell r="H21" t="str">
            <v>B</v>
          </cell>
          <cell r="I21" t="str">
            <v>S</v>
          </cell>
          <cell r="J21" t="str">
            <v>000014659</v>
          </cell>
          <cell r="K21" t="str">
            <v>12/12/2025</v>
          </cell>
          <cell r="L21" t="str">
            <v>26251213120044000105550010000146591721965524</v>
          </cell>
          <cell r="M21" t="str">
            <v>26 - Pernambuco</v>
          </cell>
          <cell r="N21">
            <v>966</v>
          </cell>
        </row>
        <row r="22">
          <cell r="C22" t="str">
            <v>UPAE ESCADA - CG Nº 021/2022</v>
          </cell>
          <cell r="E22" t="str">
            <v xml:space="preserve">3.10 - Material para Manutenção de Bens Móveis </v>
          </cell>
          <cell r="F22" t="str">
            <v>21.820.133/0001-84</v>
          </cell>
          <cell r="G22" t="str">
            <v>R.R. FERREIRA MATERIAIS HOSPITALARES E ELETRICOS</v>
          </cell>
          <cell r="H22" t="str">
            <v>B</v>
          </cell>
          <cell r="I22" t="str">
            <v>S</v>
          </cell>
          <cell r="J22" t="str">
            <v>000017354</v>
          </cell>
          <cell r="K22" t="str">
            <v>04/12/2025</v>
          </cell>
          <cell r="L22" t="str">
            <v>35251221820133000184550010000173541379799201</v>
          </cell>
          <cell r="M22" t="str">
            <v>35 - São Paulo</v>
          </cell>
          <cell r="N22">
            <v>560</v>
          </cell>
        </row>
        <row r="23">
          <cell r="C23" t="str">
            <v>UPAE ESCADA - CG Nº 021/2022</v>
          </cell>
          <cell r="E23" t="str">
            <v>3.12 - Material Hospitalar</v>
          </cell>
          <cell r="F23" t="str">
            <v>59.231.530/0006-06</v>
          </cell>
          <cell r="G23" t="str">
            <v>KOLPLAST CI LTDA</v>
          </cell>
          <cell r="H23" t="str">
            <v>B</v>
          </cell>
          <cell r="I23" t="str">
            <v>S</v>
          </cell>
          <cell r="J23" t="str">
            <v>000024573</v>
          </cell>
          <cell r="K23" t="str">
            <v>18/11/2025</v>
          </cell>
          <cell r="L23" t="str">
            <v>35251159231530000606550040000245731966787186</v>
          </cell>
          <cell r="M23" t="str">
            <v>35 - São Paulo</v>
          </cell>
          <cell r="N23">
            <v>600.42999999999995</v>
          </cell>
        </row>
        <row r="24">
          <cell r="C24" t="str">
            <v>UPAE ESCADA - CG Nº 021/2022</v>
          </cell>
          <cell r="E24" t="str">
            <v>6 - Equipamento e Material Permanente</v>
          </cell>
          <cell r="F24" t="str">
            <v>69.163.970/0001-04</v>
          </cell>
          <cell r="G24" t="str">
            <v>EYETEC EQUIPAMENTOS OFTALMICOS,INDUSTRIA, COMERCIO, IMPORTACAO E EXPORTACAO LTDA</v>
          </cell>
          <cell r="H24" t="str">
            <v>B</v>
          </cell>
          <cell r="I24" t="str">
            <v>S</v>
          </cell>
          <cell r="J24" t="str">
            <v>000027824</v>
          </cell>
          <cell r="K24" t="str">
            <v>14/11/2025</v>
          </cell>
          <cell r="L24" t="str">
            <v>35251169163970000104550010000278241000296405</v>
          </cell>
          <cell r="M24" t="str">
            <v>35 - São Paulo</v>
          </cell>
          <cell r="N24">
            <v>5500</v>
          </cell>
        </row>
        <row r="25">
          <cell r="C25" t="str">
            <v>UPAE ESCADA - CG Nº 021/2022</v>
          </cell>
          <cell r="E25" t="str">
            <v>6 - Equipamento e Material Permanente</v>
          </cell>
          <cell r="F25" t="str">
            <v>08.675.394/0001-90</v>
          </cell>
          <cell r="G25" t="str">
            <v>SAFE SUPORTE A VIDA COMERCIO INTERNACIONAL LTDA</v>
          </cell>
          <cell r="H25" t="str">
            <v>B</v>
          </cell>
          <cell r="I25" t="str">
            <v>S</v>
          </cell>
          <cell r="J25" t="str">
            <v>000060971</v>
          </cell>
          <cell r="K25" t="str">
            <v>10/12/2025</v>
          </cell>
          <cell r="L25" t="str">
            <v>26251208675394000190550010000609711162346859</v>
          </cell>
          <cell r="M25" t="str">
            <v>26 - Pernambuco</v>
          </cell>
          <cell r="N25">
            <v>271000</v>
          </cell>
        </row>
        <row r="26">
          <cell r="C26" t="str">
            <v>UPAE ESCADA - CG Nº 021/2022</v>
          </cell>
          <cell r="E26" t="str">
            <v>3.4 - Material Farmacológico</v>
          </cell>
          <cell r="F26" t="str">
            <v>21.381.761/0001-00</v>
          </cell>
          <cell r="G26" t="str">
            <v>SIX DISTRIBUIDORA HOSPITALAR LTDA</v>
          </cell>
          <cell r="H26" t="str">
            <v>B</v>
          </cell>
          <cell r="I26" t="str">
            <v>S</v>
          </cell>
          <cell r="J26" t="str">
            <v>000084591</v>
          </cell>
          <cell r="K26" t="str">
            <v>11/12/2025</v>
          </cell>
          <cell r="L26" t="str">
            <v>26251221381761000100550010000845911030127456</v>
          </cell>
          <cell r="M26" t="str">
            <v>26 - Pernambuco</v>
          </cell>
          <cell r="N26">
            <v>771.65</v>
          </cell>
        </row>
        <row r="27">
          <cell r="C27" t="str">
            <v>UPAE ESCADA - CG Nº 021/2022</v>
          </cell>
          <cell r="E27" t="str">
            <v xml:space="preserve">3.10 - Material para Manutenção de Bens Móveis </v>
          </cell>
          <cell r="F27" t="str">
            <v>03.155.958/0001-40</v>
          </cell>
          <cell r="G27" t="str">
            <v>MEDPEJ EQUIPAMENTOS MEDICOS LTDA  EPP</v>
          </cell>
          <cell r="H27" t="str">
            <v>B</v>
          </cell>
          <cell r="I27" t="str">
            <v>S</v>
          </cell>
          <cell r="J27" t="str">
            <v>000115804</v>
          </cell>
          <cell r="K27" t="str">
            <v>11/12/2025</v>
          </cell>
          <cell r="L27" t="str">
            <v>35251203155958000140550020001158041127384418</v>
          </cell>
          <cell r="M27" t="str">
            <v>35 - São Paulo</v>
          </cell>
          <cell r="N27">
            <v>4093.01</v>
          </cell>
        </row>
        <row r="28">
          <cell r="C28" t="str">
            <v>UPAE ESCADA - CG Nº 021/2022</v>
          </cell>
          <cell r="E28" t="str">
            <v>6 - Equipamento e Material Permanente</v>
          </cell>
          <cell r="F28" t="str">
            <v>51.425.213/0001-04</v>
          </cell>
          <cell r="G28" t="str">
            <v>WELMY-INDUSTRIA E COMERCIO LTDA</v>
          </cell>
          <cell r="H28" t="str">
            <v>B</v>
          </cell>
          <cell r="I28" t="str">
            <v>S</v>
          </cell>
          <cell r="J28" t="str">
            <v>000129292</v>
          </cell>
          <cell r="K28" t="str">
            <v>17/11/2025</v>
          </cell>
          <cell r="L28" t="str">
            <v>35251151425213000104550030001292921136191160</v>
          </cell>
          <cell r="M28" t="str">
            <v>35 - São Paulo</v>
          </cell>
          <cell r="N28">
            <v>6000</v>
          </cell>
        </row>
        <row r="29">
          <cell r="C29" t="str">
            <v>UPAE ESCADA - CG Nº 021/2022</v>
          </cell>
          <cell r="E29" t="str">
            <v>3.12 - Material Hospitalar</v>
          </cell>
          <cell r="F29" t="str">
            <v>01.884.446/0001-99</v>
          </cell>
          <cell r="G29" t="str">
            <v>TECNOVIDA COMERCIAL LTDA</v>
          </cell>
          <cell r="H29" t="str">
            <v>B</v>
          </cell>
          <cell r="I29" t="str">
            <v>S</v>
          </cell>
          <cell r="J29" t="str">
            <v>000145942</v>
          </cell>
          <cell r="K29" t="str">
            <v>05/11/2025</v>
          </cell>
          <cell r="L29" t="str">
            <v>26251101884446000199550010001459421147967005</v>
          </cell>
          <cell r="M29" t="str">
            <v>26 - Pernambuco</v>
          </cell>
          <cell r="N29">
            <v>108.7</v>
          </cell>
        </row>
        <row r="30">
          <cell r="C30" t="str">
            <v>UPAE ESCADA - CG Nº 021/2022</v>
          </cell>
          <cell r="E30" t="str">
            <v>3.12 - Material Hospitalar</v>
          </cell>
          <cell r="F30" t="str">
            <v>01.884.446/0001-99</v>
          </cell>
          <cell r="G30" t="str">
            <v>TECNOVIDA COMERCIAL LTDA</v>
          </cell>
          <cell r="H30" t="str">
            <v>B</v>
          </cell>
          <cell r="I30" t="str">
            <v>S</v>
          </cell>
          <cell r="J30" t="str">
            <v>000146394</v>
          </cell>
          <cell r="K30" t="str">
            <v>12/12/2025</v>
          </cell>
          <cell r="L30" t="str">
            <v>26251201884446000199550010001463941148419003</v>
          </cell>
          <cell r="M30" t="str">
            <v>26 - Pernambuco</v>
          </cell>
          <cell r="N30">
            <v>8276</v>
          </cell>
        </row>
        <row r="31">
          <cell r="C31" t="str">
            <v>UPAE ESCADA - CG Nº 021/2022</v>
          </cell>
          <cell r="E31" t="str">
            <v>3.12 - Material Hospitalar</v>
          </cell>
          <cell r="F31" t="str">
            <v>01.884.446/0001-99</v>
          </cell>
          <cell r="G31" t="str">
            <v>TECNOVIDA COMERCIAL LTDA</v>
          </cell>
          <cell r="H31" t="str">
            <v>B</v>
          </cell>
          <cell r="I31" t="str">
            <v>S</v>
          </cell>
          <cell r="J31" t="str">
            <v>000146396</v>
          </cell>
          <cell r="K31" t="str">
            <v>12/12/2025</v>
          </cell>
          <cell r="L31" t="str">
            <v>26251201884446000199550010001463961148421002</v>
          </cell>
          <cell r="M31" t="str">
            <v>26 - Pernambuco</v>
          </cell>
          <cell r="N31">
            <v>1891.2</v>
          </cell>
        </row>
        <row r="32">
          <cell r="C32" t="str">
            <v>UPAE ESCADA - CG Nº 021/2022</v>
          </cell>
          <cell r="E32" t="str">
            <v>6 - Equipamento e Material Permanente</v>
          </cell>
          <cell r="F32" t="str">
            <v>95.433.397/0001-11</v>
          </cell>
          <cell r="G32" t="str">
            <v>COMERCIO DE MATERIAIS MEDICOS HOSPITALARES MACROSUL LTDA</v>
          </cell>
          <cell r="H32" t="str">
            <v>B</v>
          </cell>
          <cell r="I32" t="str">
            <v>S</v>
          </cell>
          <cell r="J32" t="str">
            <v>000161439</v>
          </cell>
          <cell r="K32" t="str">
            <v>21/11/2025</v>
          </cell>
          <cell r="L32" t="str">
            <v>41251195433397000111550550001614391446985343</v>
          </cell>
          <cell r="M32" t="str">
            <v>41 - Paraná</v>
          </cell>
          <cell r="N32">
            <v>7450</v>
          </cell>
        </row>
        <row r="33">
          <cell r="C33" t="str">
            <v>UPAE ESCADA - CG Nº 021/2022</v>
          </cell>
          <cell r="E33" t="str">
            <v>3.12 - Material Hospitalar</v>
          </cell>
          <cell r="F33" t="str">
            <v>08.674.752/0001-40</v>
          </cell>
          <cell r="G33" t="str">
            <v>CIRURGICA MONTEBELLO LTDA</v>
          </cell>
          <cell r="H33" t="str">
            <v>B</v>
          </cell>
          <cell r="I33" t="str">
            <v>S</v>
          </cell>
          <cell r="J33" t="str">
            <v>000248668</v>
          </cell>
          <cell r="K33" t="str">
            <v>12/12/2025</v>
          </cell>
          <cell r="L33" t="str">
            <v>26251208674752000140550010002486681836984849</v>
          </cell>
          <cell r="M33" t="str">
            <v>26 - Pernambuco</v>
          </cell>
          <cell r="N33">
            <v>1593.55</v>
          </cell>
        </row>
        <row r="34">
          <cell r="C34" t="str">
            <v>UPAE ESCADA - CG Nº 021/2022</v>
          </cell>
          <cell r="E34" t="str">
            <v>3.12 - Material Hospitalar</v>
          </cell>
          <cell r="F34" t="str">
            <v>11.449.180/0001-00</v>
          </cell>
          <cell r="G34" t="str">
            <v>DPROSMED DISTRIB. DE PRODUTOS MEDICOS HOSPITALARES EIRELI</v>
          </cell>
          <cell r="H34" t="str">
            <v>B</v>
          </cell>
          <cell r="I34" t="str">
            <v>S</v>
          </cell>
          <cell r="J34" t="str">
            <v>00030011</v>
          </cell>
          <cell r="K34" t="str">
            <v>12/12/2025</v>
          </cell>
          <cell r="L34" t="str">
            <v>26251211449180000290550010000300111000703578</v>
          </cell>
          <cell r="M34" t="str">
            <v>26 - Pernambuco</v>
          </cell>
          <cell r="N34">
            <v>1470.15</v>
          </cell>
        </row>
        <row r="35">
          <cell r="C35" t="str">
            <v>UPAE ESCADA - CG Nº 021/2022</v>
          </cell>
          <cell r="E35" t="str">
            <v>3.11 - Material Laboratorial</v>
          </cell>
          <cell r="F35" t="str">
            <v>10.779.833/0001-56</v>
          </cell>
          <cell r="G35" t="str">
            <v>MEDICAL MERCANTIL DE APAR MEDICA LTDA</v>
          </cell>
          <cell r="H35" t="str">
            <v>B</v>
          </cell>
          <cell r="I35" t="str">
            <v>S</v>
          </cell>
          <cell r="J35" t="str">
            <v>000660073</v>
          </cell>
          <cell r="K35" t="str">
            <v>12/12/2025</v>
          </cell>
          <cell r="L35" t="str">
            <v>26251210779833000156550010006600731662098004</v>
          </cell>
          <cell r="M35" t="str">
            <v>26 - Pernambuco</v>
          </cell>
          <cell r="N35">
            <v>344.45</v>
          </cell>
        </row>
        <row r="36">
          <cell r="C36" t="str">
            <v>UPAE ESCADA - CG Nº 021/2022</v>
          </cell>
          <cell r="E36" t="str">
            <v>3.12 - Material Hospitalar</v>
          </cell>
          <cell r="F36" t="str">
            <v>10.779.833/0001-56</v>
          </cell>
          <cell r="G36" t="str">
            <v>MEDICAL MERCANTIL DE APAR MEDICA LTDA</v>
          </cell>
          <cell r="H36" t="str">
            <v>B</v>
          </cell>
          <cell r="I36" t="str">
            <v>S</v>
          </cell>
          <cell r="J36" t="str">
            <v>000660073</v>
          </cell>
          <cell r="K36" t="str">
            <v>12/12/2025</v>
          </cell>
          <cell r="L36" t="str">
            <v>26251210779833000156550010006600731662098004</v>
          </cell>
          <cell r="M36" t="str">
            <v>26 - Pernambuco</v>
          </cell>
          <cell r="N36">
            <v>365.2</v>
          </cell>
        </row>
        <row r="37">
          <cell r="C37" t="str">
            <v>UPAE ESCADA - CG Nº 021/2022</v>
          </cell>
          <cell r="E37" t="str">
            <v xml:space="preserve">3.9 - Material para Manutenção de Bens Imóveis </v>
          </cell>
          <cell r="F37" t="str">
            <v>37.358.419/0001-20</v>
          </cell>
          <cell r="G37" t="str">
            <v>KOMPET PARTS COMERCIO LTDA</v>
          </cell>
          <cell r="H37" t="str">
            <v>B</v>
          </cell>
          <cell r="I37" t="str">
            <v>S</v>
          </cell>
          <cell r="J37" t="str">
            <v>001222</v>
          </cell>
          <cell r="K37" t="str">
            <v>24/11/2025</v>
          </cell>
          <cell r="L37" t="str">
            <v>35251137358419000120550010000012221097385374</v>
          </cell>
          <cell r="M37" t="str">
            <v>35 - São Paulo</v>
          </cell>
          <cell r="N37">
            <v>241.47</v>
          </cell>
        </row>
        <row r="38">
          <cell r="C38" t="str">
            <v>UPAE ESCADA - CG Nº 021/2022</v>
          </cell>
          <cell r="E38" t="str">
            <v>3.4 - Material Farmacológico</v>
          </cell>
          <cell r="F38" t="str">
            <v>67.729.178/0006-53</v>
          </cell>
          <cell r="G38" t="str">
            <v>COMERCIAL CIRURGICA RIOCLARENSE LTDA</v>
          </cell>
          <cell r="H38" t="str">
            <v>B</v>
          </cell>
          <cell r="I38" t="str">
            <v>S</v>
          </cell>
          <cell r="J38" t="str">
            <v>0121085</v>
          </cell>
          <cell r="K38" t="str">
            <v>11/12/2025</v>
          </cell>
          <cell r="L38" t="str">
            <v>26251267729178000653550010001210851620587049</v>
          </cell>
          <cell r="M38" t="str">
            <v>26 - Pernambuco</v>
          </cell>
          <cell r="N38">
            <v>2733.7</v>
          </cell>
        </row>
        <row r="39">
          <cell r="C39" t="str">
            <v>UPAE ESCADA - CG Nº 021/2022</v>
          </cell>
          <cell r="E39" t="str">
            <v xml:space="preserve">3.9 - Material para Manutenção de Bens Imóveis </v>
          </cell>
          <cell r="F39" t="str">
            <v>62.545.815/0001-03</v>
          </cell>
          <cell r="G39" t="str">
            <v>W D N COMERCIO E SERVICOS LTDA</v>
          </cell>
          <cell r="H39" t="str">
            <v>B</v>
          </cell>
          <cell r="I39" t="str">
            <v>S</v>
          </cell>
          <cell r="J39" t="str">
            <v>108</v>
          </cell>
          <cell r="K39" t="str">
            <v>04/12/2025</v>
          </cell>
          <cell r="L39" t="str">
            <v>26251262545815000103550010000001081065763092</v>
          </cell>
          <cell r="M39" t="str">
            <v>26 - Pernambuco</v>
          </cell>
          <cell r="N39">
            <v>1222.5</v>
          </cell>
        </row>
        <row r="40">
          <cell r="C40" t="str">
            <v>UPAE ESCADA - CG Nº 021/2022</v>
          </cell>
          <cell r="E40" t="str">
            <v>6 - Equipamento e Material Permanente</v>
          </cell>
          <cell r="F40" t="str">
            <v>83.802.215/0014-78</v>
          </cell>
          <cell r="G40" t="str">
            <v>OLSEN INDUSTRIA E COMERCIO SA</v>
          </cell>
          <cell r="H40" t="str">
            <v>B</v>
          </cell>
          <cell r="I40" t="str">
            <v>S</v>
          </cell>
          <cell r="J40" t="str">
            <v>115373</v>
          </cell>
          <cell r="K40" t="str">
            <v>14/11/2025</v>
          </cell>
          <cell r="L40" t="str">
            <v>42251183802215000153550010001153731321036405</v>
          </cell>
          <cell r="M40" t="str">
            <v>42 -  Santa Catarina</v>
          </cell>
          <cell r="N40">
            <v>12000</v>
          </cell>
        </row>
        <row r="41">
          <cell r="C41" t="str">
            <v>UPAE ESCADA - CG Nº 021/2022</v>
          </cell>
          <cell r="E41" t="str">
            <v xml:space="preserve">3.9 - Material para Manutenção de Bens Imóveis </v>
          </cell>
          <cell r="F41" t="str">
            <v>10.333.340/0001-98</v>
          </cell>
          <cell r="G41" t="str">
            <v>IZABELLE F F DE OLIVEIRA</v>
          </cell>
          <cell r="H41" t="str">
            <v>B</v>
          </cell>
          <cell r="I41" t="str">
            <v>S</v>
          </cell>
          <cell r="J41" t="str">
            <v>154541</v>
          </cell>
          <cell r="K41" t="str">
            <v>15/12/2025</v>
          </cell>
          <cell r="L41" t="str">
            <v>26251210333340000198650010001545411002286809</v>
          </cell>
          <cell r="M41" t="str">
            <v>26 - Pernambuco</v>
          </cell>
          <cell r="N41">
            <v>59.4</v>
          </cell>
        </row>
        <row r="42">
          <cell r="C42" t="str">
            <v>UPAE ESCADA - CG Nº 021/2022</v>
          </cell>
          <cell r="E42" t="str">
            <v>3.12 - Material Hospitalar</v>
          </cell>
          <cell r="F42" t="str">
            <v>61.418.042/0001-31</v>
          </cell>
          <cell r="G42" t="str">
            <v>CIRURGICA FERNANDES COM DE MAT CIRUR E HOSP LTDA</v>
          </cell>
          <cell r="H42" t="str">
            <v>B</v>
          </cell>
          <cell r="I42" t="str">
            <v>S</v>
          </cell>
          <cell r="J42" t="str">
            <v>1940035</v>
          </cell>
          <cell r="K42" t="str">
            <v>17/12/2025</v>
          </cell>
          <cell r="L42" t="str">
            <v>35251261418042000131550040019400351766360747</v>
          </cell>
          <cell r="M42" t="str">
            <v>35 - São Paulo</v>
          </cell>
          <cell r="N42">
            <v>3651.58</v>
          </cell>
        </row>
        <row r="43">
          <cell r="C43" t="str">
            <v>UPAE ESCADA - CG Nº 021/2022</v>
          </cell>
          <cell r="E43" t="str">
            <v>3.6 - Material de Expediente</v>
          </cell>
          <cell r="F43" t="str">
            <v>42.561.028/0001-48</v>
          </cell>
          <cell r="G43" t="str">
            <v>42.561.028 DEBORA LUIZA GOMES ALBUQUERQUE</v>
          </cell>
          <cell r="H43" t="str">
            <v>B</v>
          </cell>
          <cell r="I43" t="str">
            <v>S</v>
          </cell>
          <cell r="J43" t="str">
            <v>202</v>
          </cell>
          <cell r="K43" t="str">
            <v>29/12/2025</v>
          </cell>
          <cell r="L43" t="str">
            <v>261160622425610280001480000000000020225122379283552</v>
          </cell>
          <cell r="M43" t="str">
            <v>26 - Pernambuco</v>
          </cell>
          <cell r="N43">
            <v>966</v>
          </cell>
        </row>
        <row r="44">
          <cell r="C44" t="str">
            <v>UPAE ESCADA - CG Nº 021/2022</v>
          </cell>
          <cell r="E44" t="str">
            <v xml:space="preserve">3.8 - Uniformes, Tecidos e Aviamentos </v>
          </cell>
          <cell r="F44" t="str">
            <v>22.006.201/0001-39</v>
          </cell>
          <cell r="G44" t="str">
            <v>FORTPEL COMERCIO DE DESCARTAVEIS LTDA</v>
          </cell>
          <cell r="H44" t="str">
            <v>B</v>
          </cell>
          <cell r="I44" t="str">
            <v>S</v>
          </cell>
          <cell r="J44" t="str">
            <v>351227</v>
          </cell>
          <cell r="K44" t="str">
            <v>27/11/2025</v>
          </cell>
          <cell r="L44" t="str">
            <v>26251122006201000139550000003512271103512274</v>
          </cell>
          <cell r="M44" t="str">
            <v>26 - Pernambuco</v>
          </cell>
          <cell r="N44">
            <v>359.82</v>
          </cell>
        </row>
        <row r="45">
          <cell r="C45" t="str">
            <v>UPAE ESCADA - CG Nº 021/2022</v>
          </cell>
          <cell r="E45" t="str">
            <v xml:space="preserve">3.9 - Material para Manutenção de Bens Imóveis </v>
          </cell>
          <cell r="F45" t="str">
            <v>34.351.431/0001-14</v>
          </cell>
          <cell r="G45" t="str">
            <v>MIL COMERCIO DE MATERIA DE CONSTR EIRELI</v>
          </cell>
          <cell r="H45" t="str">
            <v>B</v>
          </cell>
          <cell r="I45" t="str">
            <v>S</v>
          </cell>
          <cell r="J45" t="str">
            <v>3662</v>
          </cell>
          <cell r="K45" t="str">
            <v>18/11/2025</v>
          </cell>
          <cell r="L45" t="str">
            <v>26251134351431000114550010000036621597313886</v>
          </cell>
          <cell r="M45" t="str">
            <v>26 - Pernambuco</v>
          </cell>
          <cell r="N45">
            <v>405</v>
          </cell>
        </row>
        <row r="46">
          <cell r="C46" t="str">
            <v>UPAE ESCADA - CG Nº 021/2022</v>
          </cell>
          <cell r="E46" t="str">
            <v xml:space="preserve">3.10 - Material para Manutenção de Bens Móveis </v>
          </cell>
          <cell r="F46" t="str">
            <v>71.256.283/0001-85</v>
          </cell>
          <cell r="G46" t="str">
            <v>KONICA MINOLTA HEALTHCARE DO BRASIL INDUSTRIA DE EQUIPAMENTOS MEDICOS LTDA</v>
          </cell>
          <cell r="H46" t="str">
            <v>B</v>
          </cell>
          <cell r="I46" t="str">
            <v>S</v>
          </cell>
          <cell r="J46" t="str">
            <v>39597</v>
          </cell>
          <cell r="K46" t="str">
            <v>27/11/2025</v>
          </cell>
          <cell r="L46" t="str">
            <v>31251171256283000185550010000395971438207047</v>
          </cell>
          <cell r="M46" t="str">
            <v>31 - Minas Gerais</v>
          </cell>
          <cell r="N46">
            <v>416.34</v>
          </cell>
        </row>
        <row r="47">
          <cell r="C47" t="str">
            <v>UPAE ESCADA - CG Nº 021/2022</v>
          </cell>
          <cell r="E47" t="str">
            <v>3.6 - Material de Expediente</v>
          </cell>
          <cell r="F47" t="str">
            <v>11.229.342/0001-02</v>
          </cell>
          <cell r="G47" t="str">
            <v>GPS COMERCIO DE BOMBONS LTDA</v>
          </cell>
          <cell r="H47" t="str">
            <v>B</v>
          </cell>
          <cell r="I47" t="str">
            <v>S</v>
          </cell>
          <cell r="J47" t="str">
            <v>633958</v>
          </cell>
          <cell r="K47" t="str">
            <v>18/12/2025</v>
          </cell>
          <cell r="L47" t="str">
            <v>26251211229342000102650020006339581006339592</v>
          </cell>
          <cell r="M47" t="str">
            <v>26 - Pernambuco</v>
          </cell>
          <cell r="N47">
            <v>43.5</v>
          </cell>
        </row>
        <row r="48">
          <cell r="C48" t="str">
            <v>UPAE ESCADA - CG Nº 021/2022</v>
          </cell>
          <cell r="E48" t="str">
            <v>3.14 - Alimentação Preparada</v>
          </cell>
          <cell r="F48" t="str">
            <v>11.229.342/0001-02</v>
          </cell>
          <cell r="G48" t="str">
            <v>GPS COMERCIO DE BOMBONS LTDA</v>
          </cell>
          <cell r="H48" t="str">
            <v>B</v>
          </cell>
          <cell r="I48" t="str">
            <v>S</v>
          </cell>
          <cell r="J48" t="str">
            <v>633958</v>
          </cell>
          <cell r="K48" t="str">
            <v>18/12/2025</v>
          </cell>
          <cell r="L48" t="str">
            <v>26251211229342000102650020006339581006339592</v>
          </cell>
          <cell r="M48" t="str">
            <v>26 - Pernambuco</v>
          </cell>
          <cell r="N48">
            <v>75.5</v>
          </cell>
        </row>
        <row r="49">
          <cell r="E49" t="str">
            <v/>
          </cell>
        </row>
        <row r="50">
          <cell r="C50" t="str">
            <v>UPAE ESCADA - CG Nº 021/2022</v>
          </cell>
          <cell r="E50" t="str">
            <v xml:space="preserve">5.25 - Serviços Bancários </v>
          </cell>
          <cell r="F50" t="str">
            <v>09.039.744/0026-42</v>
          </cell>
          <cell r="G50" t="str">
            <v>FUNDACAO GESTAO HOSPITALAR MARTINIANO FERNANDES - FGH</v>
          </cell>
          <cell r="H50" t="str">
            <v>S</v>
          </cell>
          <cell r="I50" t="str">
            <v>N</v>
          </cell>
          <cell r="J50" t="str">
            <v>TARIFA BANCARIA</v>
          </cell>
          <cell r="K50" t="str">
            <v>05/12/2025</v>
          </cell>
          <cell r="M50" t="str">
            <v>2605202 - Escada - PE</v>
          </cell>
          <cell r="N50">
            <v>2.31</v>
          </cell>
        </row>
        <row r="51">
          <cell r="C51" t="str">
            <v>UPAE ESCADA - CG Nº 021/2022</v>
          </cell>
          <cell r="E51" t="str">
            <v xml:space="preserve">5.25 - Serviços Bancários </v>
          </cell>
          <cell r="F51" t="str">
            <v>09.039.744/0026-42</v>
          </cell>
          <cell r="G51" t="str">
            <v>FUNDACAO GESTAO HOSPITALAR MARTINIANO FERNANDES - FGH</v>
          </cell>
          <cell r="H51" t="str">
            <v>S</v>
          </cell>
          <cell r="I51" t="str">
            <v>N</v>
          </cell>
          <cell r="J51" t="str">
            <v>TARIFA BANCARIA</v>
          </cell>
          <cell r="K51" t="str">
            <v>05/12/2025</v>
          </cell>
          <cell r="M51" t="str">
            <v>2605202 - Escada - PE</v>
          </cell>
          <cell r="N51">
            <v>2.31</v>
          </cell>
        </row>
        <row r="52">
          <cell r="C52" t="str">
            <v>UPAE ESCADA - CG Nº 021/2022</v>
          </cell>
          <cell r="E52" t="str">
            <v xml:space="preserve">5.25 - Serviços Bancários </v>
          </cell>
          <cell r="F52" t="str">
            <v>09.039.744/0026-42</v>
          </cell>
          <cell r="G52" t="str">
            <v>FUNDACAO GESTAO HOSPITALAR MARTINIANO FERNANDES - FGH</v>
          </cell>
          <cell r="H52" t="str">
            <v>S</v>
          </cell>
          <cell r="I52" t="str">
            <v>N</v>
          </cell>
          <cell r="J52" t="str">
            <v>TARIFA BANCARIA</v>
          </cell>
          <cell r="K52" t="str">
            <v>05/12/2025</v>
          </cell>
          <cell r="M52" t="str">
            <v>2605202 - Escada - PE</v>
          </cell>
          <cell r="N52">
            <v>2.31</v>
          </cell>
        </row>
        <row r="53">
          <cell r="C53" t="str">
            <v>UPAE ESCADA - CG Nº 021/2022</v>
          </cell>
          <cell r="E53" t="str">
            <v xml:space="preserve">5.25 - Serviços Bancários </v>
          </cell>
          <cell r="F53" t="str">
            <v>09.039.744/0026-42</v>
          </cell>
          <cell r="G53" t="str">
            <v>FUNDACAO GESTAO HOSPITALAR MARTINIANO FERNANDES - FGH</v>
          </cell>
          <cell r="H53" t="str">
            <v>S</v>
          </cell>
          <cell r="I53" t="str">
            <v>N</v>
          </cell>
          <cell r="J53" t="str">
            <v>TARIFA BANCARIA</v>
          </cell>
          <cell r="K53" t="str">
            <v>05/12/2025</v>
          </cell>
          <cell r="M53" t="str">
            <v>2605202 - Escada - PE</v>
          </cell>
          <cell r="N53">
            <v>2.31</v>
          </cell>
        </row>
        <row r="54">
          <cell r="C54" t="str">
            <v>UPAE ESCADA - CG Nº 021/2022</v>
          </cell>
          <cell r="E54" t="str">
            <v xml:space="preserve">5.25 - Serviços Bancários </v>
          </cell>
          <cell r="F54" t="str">
            <v>09.039.744/0026-42</v>
          </cell>
          <cell r="G54" t="str">
            <v>FUNDACAO GESTAO HOSPITALAR MARTINIANO FERNANDES - FGH</v>
          </cell>
          <cell r="H54" t="str">
            <v>S</v>
          </cell>
          <cell r="I54" t="str">
            <v>N</v>
          </cell>
          <cell r="J54" t="str">
            <v>TARIFA BANCARIA</v>
          </cell>
          <cell r="K54" t="str">
            <v>05/12/2025</v>
          </cell>
          <cell r="M54" t="str">
            <v>2605202 - Escada - PE</v>
          </cell>
          <cell r="N54">
            <v>2.31</v>
          </cell>
        </row>
        <row r="55">
          <cell r="C55" t="str">
            <v>UPAE ESCADA - CG Nº 021/2022</v>
          </cell>
          <cell r="E55" t="str">
            <v xml:space="preserve">5.25 - Serviços Bancários </v>
          </cell>
          <cell r="F55" t="str">
            <v>09.039.744/0026-42</v>
          </cell>
          <cell r="G55" t="str">
            <v>FUNDACAO GESTAO HOSPITALAR MARTINIANO FERNANDES - FGH</v>
          </cell>
          <cell r="H55" t="str">
            <v>S</v>
          </cell>
          <cell r="I55" t="str">
            <v>N</v>
          </cell>
          <cell r="J55" t="str">
            <v>TARIFA BANCARIA</v>
          </cell>
          <cell r="K55" t="str">
            <v>05/12/2025</v>
          </cell>
          <cell r="M55" t="str">
            <v>2605202 - Escada - PE</v>
          </cell>
          <cell r="N55">
            <v>2.31</v>
          </cell>
        </row>
        <row r="56">
          <cell r="C56" t="str">
            <v>UPAE ESCADA - CG Nº 021/2022</v>
          </cell>
          <cell r="E56" t="str">
            <v xml:space="preserve">5.25 - Serviços Bancários </v>
          </cell>
          <cell r="F56" t="str">
            <v>09.039.744/0026-42</v>
          </cell>
          <cell r="G56" t="str">
            <v>FUNDACAO GESTAO HOSPITALAR MARTINIANO FERNANDES - FGH</v>
          </cell>
          <cell r="H56" t="str">
            <v>S</v>
          </cell>
          <cell r="I56" t="str">
            <v>N</v>
          </cell>
          <cell r="J56" t="str">
            <v>TARIFA BANCARIA</v>
          </cell>
          <cell r="K56" t="str">
            <v>05/12/2025</v>
          </cell>
          <cell r="M56" t="str">
            <v>2605202 - Escada - PE</v>
          </cell>
          <cell r="N56">
            <v>2.31</v>
          </cell>
        </row>
        <row r="57">
          <cell r="C57" t="str">
            <v>UPAE ESCADA - CG Nº 021/2022</v>
          </cell>
          <cell r="E57" t="str">
            <v xml:space="preserve">5.25 - Serviços Bancários </v>
          </cell>
          <cell r="F57" t="str">
            <v>09.039.744/0026-42</v>
          </cell>
          <cell r="G57" t="str">
            <v>FUNDACAO GESTAO HOSPITALAR MARTINIANO FERNANDES - FGH</v>
          </cell>
          <cell r="H57" t="str">
            <v>S</v>
          </cell>
          <cell r="I57" t="str">
            <v>N</v>
          </cell>
          <cell r="J57" t="str">
            <v>TARIFA BANCARIA</v>
          </cell>
          <cell r="K57" t="str">
            <v>05/12/2025</v>
          </cell>
          <cell r="M57" t="str">
            <v>2605202 - Escada - PE</v>
          </cell>
          <cell r="N57">
            <v>2.31</v>
          </cell>
        </row>
        <row r="58">
          <cell r="C58" t="str">
            <v>UPAE ESCADA - CG Nº 021/2022</v>
          </cell>
          <cell r="E58" t="str">
            <v xml:space="preserve">5.25 - Serviços Bancários </v>
          </cell>
          <cell r="F58" t="str">
            <v>09.039.744/0026-42</v>
          </cell>
          <cell r="G58" t="str">
            <v>FUNDACAO GESTAO HOSPITALAR MARTINIANO FERNANDES - FGH</v>
          </cell>
          <cell r="H58" t="str">
            <v>S</v>
          </cell>
          <cell r="I58" t="str">
            <v>N</v>
          </cell>
          <cell r="J58" t="str">
            <v>TARIFA BANCARIA</v>
          </cell>
          <cell r="K58">
            <v>46002</v>
          </cell>
          <cell r="M58" t="str">
            <v>2605202 - Escada - PE</v>
          </cell>
          <cell r="N58">
            <v>2.31</v>
          </cell>
        </row>
        <row r="59">
          <cell r="C59" t="str">
            <v>UPAE ESCADA - CG Nº 021/2022</v>
          </cell>
          <cell r="E59" t="str">
            <v xml:space="preserve">5.25 - Serviços Bancários </v>
          </cell>
          <cell r="F59" t="str">
            <v>09.039.744/0026-42</v>
          </cell>
          <cell r="G59" t="str">
            <v>FUNDACAO GESTAO HOSPITALAR MARTINIANO FERNANDES - FGH</v>
          </cell>
          <cell r="H59" t="str">
            <v>S</v>
          </cell>
          <cell r="I59" t="str">
            <v>N</v>
          </cell>
          <cell r="J59" t="str">
            <v>TARIFA BANCARIA</v>
          </cell>
          <cell r="K59">
            <v>46002</v>
          </cell>
          <cell r="M59" t="str">
            <v>2605202 - Escada - PE</v>
          </cell>
          <cell r="N59">
            <v>2.31</v>
          </cell>
        </row>
        <row r="60">
          <cell r="C60" t="str">
            <v>UPAE ESCADA - CG Nº 021/2022</v>
          </cell>
          <cell r="E60" t="str">
            <v xml:space="preserve">5.25 - Serviços Bancários </v>
          </cell>
          <cell r="F60" t="str">
            <v>09.039.744/0026-42</v>
          </cell>
          <cell r="G60" t="str">
            <v>FUNDACAO GESTAO HOSPITALAR MARTINIANO FERNANDES - FGH</v>
          </cell>
          <cell r="H60" t="str">
            <v>S</v>
          </cell>
          <cell r="I60" t="str">
            <v>N</v>
          </cell>
          <cell r="J60" t="str">
            <v>TARIFA BANCARIA</v>
          </cell>
          <cell r="K60">
            <v>46002</v>
          </cell>
          <cell r="M60" t="str">
            <v>2605202 - Escada - PE</v>
          </cell>
          <cell r="N60">
            <v>2.31</v>
          </cell>
        </row>
        <row r="61">
          <cell r="C61" t="str">
            <v>UPAE ESCADA - CG Nº 021/2022</v>
          </cell>
          <cell r="E61" t="str">
            <v xml:space="preserve">5.25 - Serviços Bancários </v>
          </cell>
          <cell r="F61" t="str">
            <v>09.039.744/0026-42</v>
          </cell>
          <cell r="G61" t="str">
            <v>FUNDACAO GESTAO HOSPITALAR MARTINIANO FERNANDES - FGH</v>
          </cell>
          <cell r="H61" t="str">
            <v>S</v>
          </cell>
          <cell r="I61" t="str">
            <v>N</v>
          </cell>
          <cell r="J61" t="str">
            <v>TARIFA BANCARIA</v>
          </cell>
          <cell r="K61">
            <v>46002</v>
          </cell>
          <cell r="M61" t="str">
            <v>2605202 - Escada - PE</v>
          </cell>
          <cell r="N61">
            <v>2.31</v>
          </cell>
        </row>
        <row r="62">
          <cell r="C62" t="str">
            <v>UPAE ESCADA - CG Nº 021/2022</v>
          </cell>
          <cell r="E62" t="str">
            <v xml:space="preserve">5.25 - Serviços Bancários </v>
          </cell>
          <cell r="F62" t="str">
            <v>09.039.744/0026-42</v>
          </cell>
          <cell r="G62" t="str">
            <v>FUNDACAO GESTAO HOSPITALAR MARTINIANO FERNANDES - FGH</v>
          </cell>
          <cell r="H62" t="str">
            <v>S</v>
          </cell>
          <cell r="I62" t="str">
            <v>N</v>
          </cell>
          <cell r="J62" t="str">
            <v>TARIFA BANCARIA</v>
          </cell>
          <cell r="K62">
            <v>46002</v>
          </cell>
          <cell r="M62" t="str">
            <v>2605202 - Escada - PE</v>
          </cell>
          <cell r="N62">
            <v>2.31</v>
          </cell>
        </row>
        <row r="63">
          <cell r="C63" t="str">
            <v>UPAE ESCADA - CG Nº 021/2022</v>
          </cell>
          <cell r="E63" t="str">
            <v xml:space="preserve">5.25 - Serviços Bancários </v>
          </cell>
          <cell r="F63" t="str">
            <v>09.039.744/0026-42</v>
          </cell>
          <cell r="G63" t="str">
            <v>FUNDACAO GESTAO HOSPITALAR MARTINIANO FERNANDES - FGH</v>
          </cell>
          <cell r="H63" t="str">
            <v>S</v>
          </cell>
          <cell r="I63" t="str">
            <v>N</v>
          </cell>
          <cell r="J63" t="str">
            <v>TARIFA BANCARIA</v>
          </cell>
          <cell r="K63">
            <v>46006</v>
          </cell>
          <cell r="M63" t="str">
            <v>2605202 - Escada - PE</v>
          </cell>
          <cell r="N63">
            <v>2.31</v>
          </cell>
        </row>
        <row r="64">
          <cell r="C64" t="str">
            <v>UPAE ESCADA - CG Nº 021/2022</v>
          </cell>
          <cell r="E64" t="str">
            <v xml:space="preserve">5.25 - Serviços Bancários </v>
          </cell>
          <cell r="F64" t="str">
            <v>09.039.744/0026-42</v>
          </cell>
          <cell r="G64" t="str">
            <v>FUNDACAO GESTAO HOSPITALAR MARTINIANO FERNANDES - FGH</v>
          </cell>
          <cell r="H64" t="str">
            <v>S</v>
          </cell>
          <cell r="I64" t="str">
            <v>N</v>
          </cell>
          <cell r="J64" t="str">
            <v>TARIFA BANCARIA</v>
          </cell>
          <cell r="K64">
            <v>46006</v>
          </cell>
          <cell r="M64" t="str">
            <v>2605202 - Escada - PE</v>
          </cell>
          <cell r="N64">
            <v>2.31</v>
          </cell>
        </row>
        <row r="65">
          <cell r="C65" t="str">
            <v>UPAE ESCADA - CG Nº 021/2022</v>
          </cell>
          <cell r="E65" t="str">
            <v xml:space="preserve">5.25 - Serviços Bancários </v>
          </cell>
          <cell r="F65" t="str">
            <v>09.039.744/0026-42</v>
          </cell>
          <cell r="G65" t="str">
            <v>FUNDACAO GESTAO HOSPITALAR MARTINIANO FERNANDES - FGH</v>
          </cell>
          <cell r="H65" t="str">
            <v>S</v>
          </cell>
          <cell r="I65" t="str">
            <v>N</v>
          </cell>
          <cell r="J65" t="str">
            <v>TARIFA BANCARIA</v>
          </cell>
          <cell r="K65">
            <v>46008</v>
          </cell>
          <cell r="M65" t="str">
            <v>2605202 - Escada - PE</v>
          </cell>
          <cell r="N65">
            <v>2.31</v>
          </cell>
        </row>
        <row r="66">
          <cell r="C66" t="str">
            <v>UPAE ESCADA - CG Nº 021/2022</v>
          </cell>
          <cell r="E66" t="str">
            <v xml:space="preserve">5.25 - Serviços Bancários </v>
          </cell>
          <cell r="F66" t="str">
            <v>09.039.744/0026-42</v>
          </cell>
          <cell r="G66" t="str">
            <v>FUNDACAO GESTAO HOSPITALAR MARTINIANO FERNANDES - FGH</v>
          </cell>
          <cell r="H66" t="str">
            <v>S</v>
          </cell>
          <cell r="I66" t="str">
            <v>N</v>
          </cell>
          <cell r="J66" t="str">
            <v>TARIFA BANCARIA</v>
          </cell>
          <cell r="K66">
            <v>46008</v>
          </cell>
          <cell r="M66" t="str">
            <v>2605202 - Escada - PE</v>
          </cell>
          <cell r="N66">
            <v>2.31</v>
          </cell>
        </row>
        <row r="67">
          <cell r="C67" t="str">
            <v>UPAE ESCADA - CG Nº 021/2022</v>
          </cell>
          <cell r="E67" t="str">
            <v xml:space="preserve">5.25 - Serviços Bancários </v>
          </cell>
          <cell r="F67" t="str">
            <v>09.039.744/0026-42</v>
          </cell>
          <cell r="G67" t="str">
            <v>FUNDACAO GESTAO HOSPITALAR MARTINIANO FERNANDES - FGH</v>
          </cell>
          <cell r="H67" t="str">
            <v>S</v>
          </cell>
          <cell r="I67" t="str">
            <v>N</v>
          </cell>
          <cell r="J67" t="str">
            <v>TARIFA BANCARIA</v>
          </cell>
          <cell r="K67">
            <v>46008</v>
          </cell>
          <cell r="M67" t="str">
            <v>2605202 - Escada - PE</v>
          </cell>
          <cell r="N67">
            <v>2.31</v>
          </cell>
        </row>
        <row r="68">
          <cell r="C68" t="str">
            <v>UPAE ESCADA - CG Nº 021/2022</v>
          </cell>
          <cell r="E68" t="str">
            <v xml:space="preserve">5.25 - Serviços Bancários </v>
          </cell>
          <cell r="F68" t="str">
            <v>09.039.744/0026-42</v>
          </cell>
          <cell r="G68" t="str">
            <v>FUNDACAO GESTAO HOSPITALAR MARTINIANO FERNANDES - FGH</v>
          </cell>
          <cell r="H68" t="str">
            <v>S</v>
          </cell>
          <cell r="I68" t="str">
            <v>N</v>
          </cell>
          <cell r="J68" t="str">
            <v>TARIFA BANCARIA</v>
          </cell>
          <cell r="K68">
            <v>46010</v>
          </cell>
          <cell r="M68" t="str">
            <v>2605202 - Escada - PE</v>
          </cell>
          <cell r="N68">
            <v>2.31</v>
          </cell>
        </row>
        <row r="69">
          <cell r="C69" t="str">
            <v>UPAE ESCADA - CG Nº 021/2022</v>
          </cell>
          <cell r="E69" t="str">
            <v xml:space="preserve">5.25 - Serviços Bancários </v>
          </cell>
          <cell r="F69" t="str">
            <v>09.039.744/0026-42</v>
          </cell>
          <cell r="G69" t="str">
            <v>FUNDACAO GESTAO HOSPITALAR MARTINIANO FERNANDES - FGH</v>
          </cell>
          <cell r="H69" t="str">
            <v>S</v>
          </cell>
          <cell r="I69" t="str">
            <v>N</v>
          </cell>
          <cell r="J69" t="str">
            <v>TARIFA BANCARIA</v>
          </cell>
          <cell r="K69">
            <v>46010</v>
          </cell>
          <cell r="M69" t="str">
            <v>2605202 - Escada - PE</v>
          </cell>
          <cell r="N69">
            <v>2.31</v>
          </cell>
        </row>
        <row r="70">
          <cell r="C70" t="str">
            <v>UPAE ESCADA - CG Nº 021/2022</v>
          </cell>
          <cell r="E70" t="str">
            <v xml:space="preserve">5.25 - Serviços Bancários </v>
          </cell>
          <cell r="F70" t="str">
            <v>09.039.744/0026-42</v>
          </cell>
          <cell r="G70" t="str">
            <v>FUNDACAO GESTAO HOSPITALAR MARTINIANO FERNANDES - FGH</v>
          </cell>
          <cell r="H70" t="str">
            <v>S</v>
          </cell>
          <cell r="I70" t="str">
            <v>N</v>
          </cell>
          <cell r="J70" t="str">
            <v>TARIFA BANCARIA</v>
          </cell>
          <cell r="K70">
            <v>46010</v>
          </cell>
          <cell r="M70" t="str">
            <v>2605202 - Escada - PE</v>
          </cell>
          <cell r="N70">
            <v>2.31</v>
          </cell>
        </row>
        <row r="71">
          <cell r="C71" t="str">
            <v>UPAE ESCADA - CG Nº 021/2022</v>
          </cell>
          <cell r="E71" t="str">
            <v xml:space="preserve">5.25 - Serviços Bancários </v>
          </cell>
          <cell r="F71" t="str">
            <v>09.039.744/0026-42</v>
          </cell>
          <cell r="G71" t="str">
            <v>FUNDACAO GESTAO HOSPITALAR MARTINIANO FERNANDES - FGH</v>
          </cell>
          <cell r="H71" t="str">
            <v>S</v>
          </cell>
          <cell r="I71" t="str">
            <v>N</v>
          </cell>
          <cell r="J71" t="str">
            <v>TARIFA BANCARIA</v>
          </cell>
          <cell r="K71">
            <v>46010</v>
          </cell>
          <cell r="M71" t="str">
            <v>2605202 - Escada - PE</v>
          </cell>
          <cell r="N71">
            <v>2.31</v>
          </cell>
        </row>
        <row r="72">
          <cell r="C72" t="str">
            <v>UPAE ESCADA - CG Nº 021/2022</v>
          </cell>
          <cell r="E72" t="str">
            <v xml:space="preserve">5.25 - Serviços Bancários </v>
          </cell>
          <cell r="F72" t="str">
            <v>09.039.744/0026-42</v>
          </cell>
          <cell r="G72" t="str">
            <v>FUNDACAO GESTAO HOSPITALAR MARTINIANO FERNANDES - FGH</v>
          </cell>
          <cell r="H72" t="str">
            <v>S</v>
          </cell>
          <cell r="I72" t="str">
            <v>N</v>
          </cell>
          <cell r="J72" t="str">
            <v>TARIFA BANCARIA</v>
          </cell>
          <cell r="K72">
            <v>46010</v>
          </cell>
          <cell r="M72" t="str">
            <v>2605202 - Escada - PE</v>
          </cell>
          <cell r="N72">
            <v>2.31</v>
          </cell>
        </row>
        <row r="73">
          <cell r="C73" t="str">
            <v>UPAE ESCADA - CG Nº 021/2022</v>
          </cell>
          <cell r="E73" t="str">
            <v xml:space="preserve">5.25 - Serviços Bancários </v>
          </cell>
          <cell r="F73" t="str">
            <v>09.039.744/0026-42</v>
          </cell>
          <cell r="G73" t="str">
            <v>FUNDACAO GESTAO HOSPITALAR MARTINIANO FERNANDES - FGH</v>
          </cell>
          <cell r="H73" t="str">
            <v>S</v>
          </cell>
          <cell r="I73" t="str">
            <v>N</v>
          </cell>
          <cell r="J73" t="str">
            <v>TARIFA BANCARIA</v>
          </cell>
          <cell r="K73">
            <v>46010</v>
          </cell>
          <cell r="M73" t="str">
            <v>2605202 - Escada - PE</v>
          </cell>
          <cell r="N73">
            <v>2.31</v>
          </cell>
        </row>
        <row r="74">
          <cell r="C74" t="str">
            <v>UPAE ESCADA - CG Nº 021/2022</v>
          </cell>
          <cell r="E74" t="str">
            <v xml:space="preserve">5.25 - Serviços Bancários </v>
          </cell>
          <cell r="F74" t="str">
            <v>09.039.744/0026-42</v>
          </cell>
          <cell r="G74" t="str">
            <v>FUNDACAO GESTAO HOSPITALAR MARTINIANO FERNANDES - FGH</v>
          </cell>
          <cell r="H74" t="str">
            <v>S</v>
          </cell>
          <cell r="I74" t="str">
            <v>N</v>
          </cell>
          <cell r="J74" t="str">
            <v>TARIFA BANCARIA</v>
          </cell>
          <cell r="K74">
            <v>46010</v>
          </cell>
          <cell r="M74" t="str">
            <v>2605202 - Escada - PE</v>
          </cell>
          <cell r="N74">
            <v>2.31</v>
          </cell>
        </row>
        <row r="75">
          <cell r="C75" t="str">
            <v>UPAE ESCADA - CG Nº 021/2022</v>
          </cell>
          <cell r="E75" t="str">
            <v xml:space="preserve">5.25 - Serviços Bancários </v>
          </cell>
          <cell r="F75" t="str">
            <v>09.039.744/0026-42</v>
          </cell>
          <cell r="G75" t="str">
            <v>FUNDACAO GESTAO HOSPITALAR MARTINIANO FERNANDES - FGH</v>
          </cell>
          <cell r="H75" t="str">
            <v>S</v>
          </cell>
          <cell r="I75" t="str">
            <v>N</v>
          </cell>
          <cell r="J75" t="str">
            <v>TARIFA BANCARIA</v>
          </cell>
          <cell r="K75">
            <v>46010</v>
          </cell>
          <cell r="M75" t="str">
            <v>2605202 - Escada - PE</v>
          </cell>
          <cell r="N75">
            <v>2.31</v>
          </cell>
        </row>
        <row r="76">
          <cell r="C76" t="str">
            <v>UPAE ESCADA - CG Nº 021/2022</v>
          </cell>
          <cell r="E76" t="str">
            <v xml:space="preserve">5.25 - Serviços Bancários </v>
          </cell>
          <cell r="F76" t="str">
            <v>09.039.744/0026-42</v>
          </cell>
          <cell r="G76" t="str">
            <v>FUNDACAO GESTAO HOSPITALAR MARTINIANO FERNANDES - FGH</v>
          </cell>
          <cell r="H76" t="str">
            <v>S</v>
          </cell>
          <cell r="I76" t="str">
            <v>N</v>
          </cell>
          <cell r="J76" t="str">
            <v>TARIFA BANCARIA</v>
          </cell>
          <cell r="K76">
            <v>46010</v>
          </cell>
          <cell r="M76" t="str">
            <v>2605202 - Escada - PE</v>
          </cell>
          <cell r="N76">
            <v>2.31</v>
          </cell>
        </row>
        <row r="77">
          <cell r="C77" t="str">
            <v>UPAE ESCADA - CG Nº 021/2022</v>
          </cell>
          <cell r="E77" t="str">
            <v xml:space="preserve">5.25 - Serviços Bancários </v>
          </cell>
          <cell r="F77" t="str">
            <v>09.039.744/0026-42</v>
          </cell>
          <cell r="G77" t="str">
            <v>FUNDACAO GESTAO HOSPITALAR MARTINIANO FERNANDES - FGH</v>
          </cell>
          <cell r="H77" t="str">
            <v>S</v>
          </cell>
          <cell r="I77" t="str">
            <v>N</v>
          </cell>
          <cell r="J77" t="str">
            <v>TARIFA BANCARIA</v>
          </cell>
          <cell r="K77">
            <v>46010</v>
          </cell>
          <cell r="M77" t="str">
            <v>2605202 - Escada - PE</v>
          </cell>
          <cell r="N77">
            <v>2.31</v>
          </cell>
        </row>
        <row r="78">
          <cell r="C78" t="str">
            <v>UPAE ESCADA - CG Nº 021/2022</v>
          </cell>
          <cell r="E78" t="str">
            <v xml:space="preserve">5.25 - Serviços Bancários </v>
          </cell>
          <cell r="F78" t="str">
            <v>09.039.744/0026-42</v>
          </cell>
          <cell r="G78" t="str">
            <v>FUNDACAO GESTAO HOSPITALAR MARTINIANO FERNANDES - FGH</v>
          </cell>
          <cell r="H78" t="str">
            <v>S</v>
          </cell>
          <cell r="I78" t="str">
            <v>N</v>
          </cell>
          <cell r="J78" t="str">
            <v>TARIFA BANCARIA</v>
          </cell>
          <cell r="K78">
            <v>46010</v>
          </cell>
          <cell r="M78" t="str">
            <v>2605202 - Escada - PE</v>
          </cell>
          <cell r="N78">
            <v>2.31</v>
          </cell>
        </row>
        <row r="79">
          <cell r="C79" t="str">
            <v>UPAE ESCADA - CG Nº 021/2022</v>
          </cell>
          <cell r="E79" t="str">
            <v xml:space="preserve">5.25 - Serviços Bancários </v>
          </cell>
          <cell r="F79" t="str">
            <v>09.039.744/0026-42</v>
          </cell>
          <cell r="G79" t="str">
            <v>FUNDACAO GESTAO HOSPITALAR MARTINIANO FERNANDES - FGH</v>
          </cell>
          <cell r="H79" t="str">
            <v>S</v>
          </cell>
          <cell r="I79" t="str">
            <v>N</v>
          </cell>
          <cell r="J79" t="str">
            <v>TARIFA BANCARIA</v>
          </cell>
          <cell r="K79">
            <v>46010</v>
          </cell>
          <cell r="M79" t="str">
            <v>2605202 - Escada - PE</v>
          </cell>
          <cell r="N79">
            <v>2.31</v>
          </cell>
        </row>
        <row r="80">
          <cell r="C80" t="str">
            <v>UPAE ESCADA - CG Nº 021/2022</v>
          </cell>
          <cell r="E80" t="str">
            <v xml:space="preserve">5.25 - Serviços Bancários </v>
          </cell>
          <cell r="F80" t="str">
            <v>09.039.744/0026-42</v>
          </cell>
          <cell r="G80" t="str">
            <v>FUNDACAO GESTAO HOSPITALAR MARTINIANO FERNANDES - FGH</v>
          </cell>
          <cell r="H80" t="str">
            <v>S</v>
          </cell>
          <cell r="I80" t="str">
            <v>N</v>
          </cell>
          <cell r="J80" t="str">
            <v>TARIFA BANCARIA</v>
          </cell>
          <cell r="K80">
            <v>46010</v>
          </cell>
          <cell r="M80" t="str">
            <v>2605202 - Escada - PE</v>
          </cell>
          <cell r="N80">
            <v>2.31</v>
          </cell>
        </row>
        <row r="81">
          <cell r="C81" t="str">
            <v>UPAE ESCADA - CG Nº 021/2022</v>
          </cell>
          <cell r="E81" t="str">
            <v xml:space="preserve">5.25 - Serviços Bancários </v>
          </cell>
          <cell r="F81" t="str">
            <v>09.039.744/0026-42</v>
          </cell>
          <cell r="G81" t="str">
            <v>FUNDACAO GESTAO HOSPITALAR MARTINIANO FERNANDES - FGH</v>
          </cell>
          <cell r="H81" t="str">
            <v>S</v>
          </cell>
          <cell r="I81" t="str">
            <v>N</v>
          </cell>
          <cell r="J81" t="str">
            <v>TARIFA BANCARIA</v>
          </cell>
          <cell r="K81">
            <v>46010</v>
          </cell>
          <cell r="M81" t="str">
            <v>2605202 - Escada - PE</v>
          </cell>
          <cell r="N81">
            <v>2.31</v>
          </cell>
        </row>
        <row r="82">
          <cell r="C82" t="str">
            <v>UPAE ESCADA - CG Nº 021/2022</v>
          </cell>
          <cell r="E82" t="str">
            <v xml:space="preserve">5.25 - Serviços Bancários </v>
          </cell>
          <cell r="F82" t="str">
            <v>09.039.744/0026-42</v>
          </cell>
          <cell r="G82" t="str">
            <v>FUNDACAO GESTAO HOSPITALAR MARTINIANO FERNANDES - FGH</v>
          </cell>
          <cell r="H82" t="str">
            <v>S</v>
          </cell>
          <cell r="I82" t="str">
            <v>N</v>
          </cell>
          <cell r="J82" t="str">
            <v>TARIFA BANCARIA</v>
          </cell>
          <cell r="K82">
            <v>46010</v>
          </cell>
          <cell r="M82" t="str">
            <v>2605202 - Escada - PE</v>
          </cell>
          <cell r="N82">
            <v>2.31</v>
          </cell>
        </row>
        <row r="83">
          <cell r="C83" t="str">
            <v>UPAE ESCADA - CG Nº 021/2022</v>
          </cell>
          <cell r="E83" t="str">
            <v xml:space="preserve">5.25 - Serviços Bancários </v>
          </cell>
          <cell r="F83" t="str">
            <v>09.039.744/0026-42</v>
          </cell>
          <cell r="G83" t="str">
            <v>FUNDACAO GESTAO HOSPITALAR MARTINIANO FERNANDES - FGH</v>
          </cell>
          <cell r="H83" t="str">
            <v>S</v>
          </cell>
          <cell r="I83" t="str">
            <v>N</v>
          </cell>
          <cell r="J83" t="str">
            <v>TARIFA BANCARIA</v>
          </cell>
          <cell r="K83">
            <v>46010</v>
          </cell>
          <cell r="M83" t="str">
            <v>2605202 - Escada - PE</v>
          </cell>
          <cell r="N83">
            <v>2.31</v>
          </cell>
        </row>
        <row r="84">
          <cell r="C84" t="str">
            <v>UPAE ESCADA - CG Nº 021/2022</v>
          </cell>
          <cell r="E84" t="str">
            <v xml:space="preserve">5.25 - Serviços Bancários </v>
          </cell>
          <cell r="F84" t="str">
            <v>09.039.744/0026-42</v>
          </cell>
          <cell r="G84" t="str">
            <v>FUNDACAO GESTAO HOSPITALAR MARTINIANO FERNANDES - FGH</v>
          </cell>
          <cell r="H84" t="str">
            <v>S</v>
          </cell>
          <cell r="I84" t="str">
            <v>N</v>
          </cell>
          <cell r="J84" t="str">
            <v>TARIFA BANCARIA</v>
          </cell>
          <cell r="K84">
            <v>46010</v>
          </cell>
          <cell r="M84" t="str">
            <v>2605202 - Escada - PE</v>
          </cell>
          <cell r="N84">
            <v>2.31</v>
          </cell>
        </row>
        <row r="85">
          <cell r="C85" t="str">
            <v>UPAE ESCADA - CG Nº 021/2022</v>
          </cell>
          <cell r="E85" t="str">
            <v xml:space="preserve">5.25 - Serviços Bancários </v>
          </cell>
          <cell r="F85" t="str">
            <v>09.039.744/0026-42</v>
          </cell>
          <cell r="G85" t="str">
            <v>FUNDACAO GESTAO HOSPITALAR MARTINIANO FERNANDES - FGH</v>
          </cell>
          <cell r="H85" t="str">
            <v>S</v>
          </cell>
          <cell r="I85" t="str">
            <v>N</v>
          </cell>
          <cell r="J85" t="str">
            <v>TARIFA BANCARIA</v>
          </cell>
          <cell r="K85">
            <v>46010</v>
          </cell>
          <cell r="M85" t="str">
            <v>2605202 - Escada - PE</v>
          </cell>
          <cell r="N85">
            <v>2.31</v>
          </cell>
        </row>
        <row r="86">
          <cell r="C86" t="str">
            <v>UPAE ESCADA - CG Nº 021/2022</v>
          </cell>
          <cell r="E86" t="str">
            <v xml:space="preserve">5.25 - Serviços Bancários </v>
          </cell>
          <cell r="F86" t="str">
            <v>09.039.744/0026-42</v>
          </cell>
          <cell r="G86" t="str">
            <v>FUNDACAO GESTAO HOSPITALAR MARTINIANO FERNANDES - FGH</v>
          </cell>
          <cell r="H86" t="str">
            <v>S</v>
          </cell>
          <cell r="I86" t="str">
            <v>N</v>
          </cell>
          <cell r="J86" t="str">
            <v>TARIFA BANCARIA</v>
          </cell>
          <cell r="K86">
            <v>46010</v>
          </cell>
          <cell r="M86" t="str">
            <v>2605202 - Escada - PE</v>
          </cell>
          <cell r="N86">
            <v>2.31</v>
          </cell>
        </row>
        <row r="87">
          <cell r="C87" t="str">
            <v>UPAE ESCADA - CG Nº 021/2022</v>
          </cell>
          <cell r="E87" t="str">
            <v xml:space="preserve">5.25 - Serviços Bancários </v>
          </cell>
          <cell r="F87" t="str">
            <v>09.039.744/0026-42</v>
          </cell>
          <cell r="G87" t="str">
            <v>FUNDACAO GESTAO HOSPITALAR MARTINIANO FERNANDES - FGH</v>
          </cell>
          <cell r="H87" t="str">
            <v>S</v>
          </cell>
          <cell r="I87" t="str">
            <v>N</v>
          </cell>
          <cell r="J87" t="str">
            <v>TARIFA BANCARIA</v>
          </cell>
          <cell r="K87">
            <v>46010</v>
          </cell>
          <cell r="M87" t="str">
            <v>2605202 - Escada - PE</v>
          </cell>
          <cell r="N87">
            <v>2.31</v>
          </cell>
        </row>
        <row r="88">
          <cell r="C88" t="str">
            <v>UPAE ESCADA - CG Nº 021/2022</v>
          </cell>
          <cell r="E88" t="str">
            <v xml:space="preserve">5.25 - Serviços Bancários </v>
          </cell>
          <cell r="F88" t="str">
            <v>09.039.744/0026-42</v>
          </cell>
          <cell r="G88" t="str">
            <v>FUNDACAO GESTAO HOSPITALAR MARTINIANO FERNANDES - FGH</v>
          </cell>
          <cell r="H88" t="str">
            <v>S</v>
          </cell>
          <cell r="I88" t="str">
            <v>N</v>
          </cell>
          <cell r="J88" t="str">
            <v>TARIFA BANCARIA</v>
          </cell>
          <cell r="K88">
            <v>46010</v>
          </cell>
          <cell r="M88" t="str">
            <v>2605202 - Escada - PE</v>
          </cell>
          <cell r="N88">
            <v>2.31</v>
          </cell>
        </row>
        <row r="89">
          <cell r="C89" t="str">
            <v>UPAE ESCADA - CG Nº 021/2022</v>
          </cell>
          <cell r="E89" t="str">
            <v xml:space="preserve">5.25 - Serviços Bancários </v>
          </cell>
          <cell r="F89" t="str">
            <v>09.039.744/0026-42</v>
          </cell>
          <cell r="G89" t="str">
            <v>FUNDACAO GESTAO HOSPITALAR MARTINIANO FERNANDES - FGH</v>
          </cell>
          <cell r="H89" t="str">
            <v>S</v>
          </cell>
          <cell r="I89" t="str">
            <v>N</v>
          </cell>
          <cell r="J89" t="str">
            <v>TARIFA BANCARIA</v>
          </cell>
          <cell r="K89">
            <v>46010</v>
          </cell>
          <cell r="M89" t="str">
            <v>2605202 - Escada - PE</v>
          </cell>
          <cell r="N89">
            <v>2.31</v>
          </cell>
        </row>
        <row r="90">
          <cell r="C90" t="str">
            <v>UPAE ESCADA - CG Nº 021/2022</v>
          </cell>
          <cell r="E90" t="str">
            <v xml:space="preserve">5.25 - Serviços Bancários </v>
          </cell>
          <cell r="F90" t="str">
            <v>09.039.744/0026-42</v>
          </cell>
          <cell r="G90" t="str">
            <v>FUNDACAO GESTAO HOSPITALAR MARTINIANO FERNANDES - FGH</v>
          </cell>
          <cell r="H90" t="str">
            <v>S</v>
          </cell>
          <cell r="I90" t="str">
            <v>N</v>
          </cell>
          <cell r="J90" t="str">
            <v>TARIFA BANCARIA</v>
          </cell>
          <cell r="K90">
            <v>46010</v>
          </cell>
          <cell r="M90" t="str">
            <v>2605202 - Escada - PE</v>
          </cell>
          <cell r="N90">
            <v>2.31</v>
          </cell>
        </row>
        <row r="91">
          <cell r="C91" t="str">
            <v>UPAE ESCADA - CG Nº 021/2022</v>
          </cell>
          <cell r="E91" t="str">
            <v xml:space="preserve">5.25 - Serviços Bancários </v>
          </cell>
          <cell r="F91" t="str">
            <v>09.039.744/0026-42</v>
          </cell>
          <cell r="G91" t="str">
            <v>FUNDACAO GESTAO HOSPITALAR MARTINIANO FERNANDES - FGH</v>
          </cell>
          <cell r="H91" t="str">
            <v>S</v>
          </cell>
          <cell r="I91" t="str">
            <v>N</v>
          </cell>
          <cell r="J91" t="str">
            <v>TARIFA BANCARIA</v>
          </cell>
          <cell r="K91">
            <v>46010</v>
          </cell>
          <cell r="M91" t="str">
            <v>2605202 - Escada - PE</v>
          </cell>
          <cell r="N91">
            <v>2.31</v>
          </cell>
        </row>
        <row r="92">
          <cell r="C92" t="str">
            <v>UPAE ESCADA - CG Nº 021/2022</v>
          </cell>
          <cell r="E92" t="str">
            <v xml:space="preserve">5.25 - Serviços Bancários </v>
          </cell>
          <cell r="F92" t="str">
            <v>09.039.744/0026-42</v>
          </cell>
          <cell r="G92" t="str">
            <v>FUNDACAO GESTAO HOSPITALAR MARTINIANO FERNANDES - FGH</v>
          </cell>
          <cell r="H92" t="str">
            <v>S</v>
          </cell>
          <cell r="I92" t="str">
            <v>N</v>
          </cell>
          <cell r="J92" t="str">
            <v>TARIFA BANCARIA</v>
          </cell>
          <cell r="K92">
            <v>46010</v>
          </cell>
          <cell r="M92" t="str">
            <v>2605202 - Escada - PE</v>
          </cell>
          <cell r="N92">
            <v>2.31</v>
          </cell>
        </row>
        <row r="93">
          <cell r="C93" t="str">
            <v>UPAE ESCADA - CG Nº 021/2022</v>
          </cell>
          <cell r="E93" t="str">
            <v xml:space="preserve">5.25 - Serviços Bancários </v>
          </cell>
          <cell r="F93" t="str">
            <v>09.039.744/0026-42</v>
          </cell>
          <cell r="G93" t="str">
            <v>FUNDACAO GESTAO HOSPITALAR MARTINIANO FERNANDES - FGH</v>
          </cell>
          <cell r="H93" t="str">
            <v>S</v>
          </cell>
          <cell r="I93" t="str">
            <v>N</v>
          </cell>
          <cell r="J93" t="str">
            <v>TARIFA BANCARIA</v>
          </cell>
          <cell r="K93">
            <v>46014</v>
          </cell>
          <cell r="M93" t="str">
            <v>2605202 - Escada - PE</v>
          </cell>
          <cell r="N93">
            <v>2.31</v>
          </cell>
        </row>
        <row r="94">
          <cell r="C94" t="str">
            <v>UPAE ESCADA - CG Nº 021/2022</v>
          </cell>
          <cell r="E94" t="str">
            <v xml:space="preserve">5.25 - Serviços Bancários </v>
          </cell>
          <cell r="F94" t="str">
            <v>09.039.744/0026-42</v>
          </cell>
          <cell r="G94" t="str">
            <v>FUNDACAO GESTAO HOSPITALAR MARTINIANO FERNANDES - FGH</v>
          </cell>
          <cell r="H94" t="str">
            <v>S</v>
          </cell>
          <cell r="I94" t="str">
            <v>N</v>
          </cell>
          <cell r="J94" t="str">
            <v>TARIFA BANCARIA</v>
          </cell>
          <cell r="K94">
            <v>46014</v>
          </cell>
          <cell r="M94" t="str">
            <v>2605202 - Escada - PE</v>
          </cell>
          <cell r="N94">
            <v>2.31</v>
          </cell>
        </row>
        <row r="95">
          <cell r="C95" t="str">
            <v>UPAE ESCADA - CG Nº 021/2022</v>
          </cell>
          <cell r="E95" t="str">
            <v xml:space="preserve">5.25 - Serviços Bancários </v>
          </cell>
          <cell r="F95" t="str">
            <v>09.039.744/0026-42</v>
          </cell>
          <cell r="G95" t="str">
            <v>FUNDACAO GESTAO HOSPITALAR MARTINIANO FERNANDES - FGH</v>
          </cell>
          <cell r="H95" t="str">
            <v>S</v>
          </cell>
          <cell r="I95" t="str">
            <v>N</v>
          </cell>
          <cell r="J95" t="str">
            <v>TARIFA BANCARIA</v>
          </cell>
          <cell r="K95">
            <v>46014</v>
          </cell>
          <cell r="M95" t="str">
            <v>2605202 - Escada - PE</v>
          </cell>
          <cell r="N95">
            <v>2.31</v>
          </cell>
        </row>
        <row r="96">
          <cell r="C96" t="str">
            <v>UPAE ESCADA - CG Nº 021/2022</v>
          </cell>
          <cell r="E96" t="str">
            <v xml:space="preserve">5.25 - Serviços Bancários </v>
          </cell>
          <cell r="F96" t="str">
            <v>09.039.744/0026-42</v>
          </cell>
          <cell r="G96" t="str">
            <v>FUNDACAO GESTAO HOSPITALAR MARTINIANO FERNANDES - FGH</v>
          </cell>
          <cell r="H96" t="str">
            <v>S</v>
          </cell>
          <cell r="I96" t="str">
            <v>N</v>
          </cell>
          <cell r="J96" t="str">
            <v>TARIFA BANCARIA</v>
          </cell>
          <cell r="K96">
            <v>46014</v>
          </cell>
          <cell r="M96" t="str">
            <v>2605202 - Escada - PE</v>
          </cell>
          <cell r="N96">
            <v>2.31</v>
          </cell>
        </row>
        <row r="97">
          <cell r="C97" t="str">
            <v>UPAE ESCADA - CG Nº 021/2022</v>
          </cell>
          <cell r="E97" t="str">
            <v xml:space="preserve">5.25 - Serviços Bancários </v>
          </cell>
          <cell r="F97" t="str">
            <v>09.039.744/0026-42</v>
          </cell>
          <cell r="G97" t="str">
            <v>FUNDACAO GESTAO HOSPITALAR MARTINIANO FERNANDES - FGH</v>
          </cell>
          <cell r="H97" t="str">
            <v>S</v>
          </cell>
          <cell r="I97" t="str">
            <v>N</v>
          </cell>
          <cell r="J97" t="str">
            <v>TARIFA BANCARIA</v>
          </cell>
          <cell r="K97">
            <v>46014</v>
          </cell>
          <cell r="M97" t="str">
            <v>2605202 - Escada - PE</v>
          </cell>
          <cell r="N97">
            <v>2.31</v>
          </cell>
        </row>
        <row r="98">
          <cell r="C98" t="str">
            <v>UPAE ESCADA - CG Nº 021/2022</v>
          </cell>
          <cell r="E98" t="str">
            <v xml:space="preserve">5.25 - Serviços Bancários </v>
          </cell>
          <cell r="F98" t="str">
            <v>09.039.744/0026-42</v>
          </cell>
          <cell r="G98" t="str">
            <v>FUNDACAO GESTAO HOSPITALAR MARTINIANO FERNANDES - FGH</v>
          </cell>
          <cell r="H98" t="str">
            <v>S</v>
          </cell>
          <cell r="I98" t="str">
            <v>N</v>
          </cell>
          <cell r="J98" t="str">
            <v>TARIFA BANCARIA</v>
          </cell>
          <cell r="K98">
            <v>46014</v>
          </cell>
          <cell r="M98" t="str">
            <v>2605202 - Escada - PE</v>
          </cell>
          <cell r="N98">
            <v>2.31</v>
          </cell>
        </row>
        <row r="99">
          <cell r="C99" t="str">
            <v>UPAE ESCADA - CG Nº 021/2022</v>
          </cell>
          <cell r="E99" t="str">
            <v xml:space="preserve">5.25 - Serviços Bancários </v>
          </cell>
          <cell r="F99" t="str">
            <v>09.039.744/0026-42</v>
          </cell>
          <cell r="G99" t="str">
            <v>FUNDACAO GESTAO HOSPITALAR MARTINIANO FERNANDES - FGH</v>
          </cell>
          <cell r="H99" t="str">
            <v>S</v>
          </cell>
          <cell r="I99" t="str">
            <v>N</v>
          </cell>
          <cell r="J99" t="str">
            <v>TARIFA BANCARIA</v>
          </cell>
          <cell r="K99">
            <v>46014</v>
          </cell>
          <cell r="M99" t="str">
            <v>2605202 - Escada - PE</v>
          </cell>
          <cell r="N99">
            <v>2.31</v>
          </cell>
        </row>
        <row r="100">
          <cell r="C100" t="str">
            <v>UPAE ESCADA - CG Nº 021/2022</v>
          </cell>
          <cell r="E100" t="str">
            <v xml:space="preserve">5.25 - Serviços Bancários </v>
          </cell>
          <cell r="F100" t="str">
            <v>09.039.744/0026-42</v>
          </cell>
          <cell r="G100" t="str">
            <v>FUNDACAO GESTAO HOSPITALAR MARTINIANO FERNANDES - FGH</v>
          </cell>
          <cell r="H100" t="str">
            <v>S</v>
          </cell>
          <cell r="I100" t="str">
            <v>N</v>
          </cell>
          <cell r="J100" t="str">
            <v>TARIFA BANCARIA</v>
          </cell>
          <cell r="K100">
            <v>46014</v>
          </cell>
          <cell r="M100" t="str">
            <v>2605202 - Escada - PE</v>
          </cell>
          <cell r="N100">
            <v>2.31</v>
          </cell>
        </row>
        <row r="101">
          <cell r="C101" t="str">
            <v>UPAE ESCADA - CG Nº 021/2022</v>
          </cell>
          <cell r="E101" t="str">
            <v xml:space="preserve">5.25 - Serviços Bancários </v>
          </cell>
          <cell r="F101" t="str">
            <v>09.039.744/0026-42</v>
          </cell>
          <cell r="G101" t="str">
            <v>FUNDACAO GESTAO HOSPITALAR MARTINIANO FERNANDES - FGH</v>
          </cell>
          <cell r="H101" t="str">
            <v>S</v>
          </cell>
          <cell r="I101" t="str">
            <v>N</v>
          </cell>
          <cell r="J101" t="str">
            <v>TARIFA BANCARIA</v>
          </cell>
          <cell r="K101">
            <v>46020</v>
          </cell>
          <cell r="M101" t="str">
            <v>2605202 - Escada - PE</v>
          </cell>
          <cell r="N101">
            <v>2.31</v>
          </cell>
        </row>
        <row r="102">
          <cell r="C102" t="str">
            <v>UPAE ESCADA - CG Nº 021/2022</v>
          </cell>
          <cell r="E102" t="str">
            <v xml:space="preserve">5.25 - Serviços Bancários </v>
          </cell>
          <cell r="F102" t="str">
            <v>09.039.744/0026-42</v>
          </cell>
          <cell r="G102" t="str">
            <v>FUNDACAO GESTAO HOSPITALAR MARTINIANO FERNANDES - FGH</v>
          </cell>
          <cell r="H102" t="str">
            <v>S</v>
          </cell>
          <cell r="I102" t="str">
            <v>N</v>
          </cell>
          <cell r="J102" t="str">
            <v>TARIFA BANCARIA</v>
          </cell>
          <cell r="K102">
            <v>46020</v>
          </cell>
          <cell r="M102" t="str">
            <v>2605202 - Escada - PE</v>
          </cell>
          <cell r="N102">
            <v>2.31</v>
          </cell>
        </row>
        <row r="103">
          <cell r="C103" t="str">
            <v>UPAE ESCADA - CG Nº 021/2022</v>
          </cell>
          <cell r="E103" t="str">
            <v xml:space="preserve">5.25 - Serviços Bancários </v>
          </cell>
          <cell r="F103" t="str">
            <v>09.039.744/0026-42</v>
          </cell>
          <cell r="G103" t="str">
            <v>FUNDACAO GESTAO HOSPITALAR MARTINIANO FERNANDES - FGH</v>
          </cell>
          <cell r="H103" t="str">
            <v>S</v>
          </cell>
          <cell r="I103" t="str">
            <v>N</v>
          </cell>
          <cell r="J103" t="str">
            <v>TARIFA BANCARIA</v>
          </cell>
          <cell r="K103">
            <v>46020</v>
          </cell>
          <cell r="M103" t="str">
            <v>2605202 - Escada - PE</v>
          </cell>
          <cell r="N103">
            <v>2.31</v>
          </cell>
        </row>
        <row r="104">
          <cell r="C104" t="str">
            <v>UPAE ESCADA - CG Nº 021/2022</v>
          </cell>
          <cell r="E104" t="str">
            <v xml:space="preserve">5.25 - Serviços Bancários </v>
          </cell>
          <cell r="F104" t="str">
            <v>09.039.744/0026-42</v>
          </cell>
          <cell r="G104" t="str">
            <v>FUNDACAO GESTAO HOSPITALAR MARTINIANO FERNANDES - FGH</v>
          </cell>
          <cell r="H104" t="str">
            <v>S</v>
          </cell>
          <cell r="I104" t="str">
            <v>N</v>
          </cell>
          <cell r="J104" t="str">
            <v>TARIFA BANCARIA</v>
          </cell>
          <cell r="K104">
            <v>46020</v>
          </cell>
          <cell r="M104" t="str">
            <v>2605202 - Escada - PE</v>
          </cell>
          <cell r="N104">
            <v>2.31</v>
          </cell>
        </row>
        <row r="105">
          <cell r="C105" t="str">
            <v>UPAE ESCADA - CG Nº 021/2022</v>
          </cell>
          <cell r="E105" t="str">
            <v xml:space="preserve">5.25 - Serviços Bancários </v>
          </cell>
          <cell r="F105" t="str">
            <v>09.039.744/0026-42</v>
          </cell>
          <cell r="G105" t="str">
            <v>FUNDACAO GESTAO HOSPITALAR MARTINIANO FERNANDES - FGH</v>
          </cell>
          <cell r="H105" t="str">
            <v>S</v>
          </cell>
          <cell r="I105" t="str">
            <v>N</v>
          </cell>
          <cell r="J105" t="str">
            <v>TARIFA BANCARIA</v>
          </cell>
          <cell r="K105">
            <v>46020</v>
          </cell>
          <cell r="M105" t="str">
            <v>2605202 - Escada - PE</v>
          </cell>
          <cell r="N105">
            <v>2.31</v>
          </cell>
        </row>
        <row r="106">
          <cell r="C106" t="str">
            <v>UPAE ESCADA - CG Nº 021/2022</v>
          </cell>
          <cell r="E106" t="str">
            <v xml:space="preserve">5.25 - Serviços Bancários </v>
          </cell>
          <cell r="F106" t="str">
            <v>09.039.744/0026-42</v>
          </cell>
          <cell r="G106" t="str">
            <v>FUNDACAO GESTAO HOSPITALAR MARTINIANO FERNANDES - FGH</v>
          </cell>
          <cell r="H106" t="str">
            <v>S</v>
          </cell>
          <cell r="I106" t="str">
            <v>N</v>
          </cell>
          <cell r="J106" t="str">
            <v>TARIFA BANCARIA</v>
          </cell>
          <cell r="K106">
            <v>46022</v>
          </cell>
          <cell r="M106" t="str">
            <v>2605202 - Escada - PE</v>
          </cell>
          <cell r="N106">
            <v>2.31</v>
          </cell>
        </row>
        <row r="107">
          <cell r="C107" t="str">
            <v>UPAE ESCADA - CG Nº 021/2022</v>
          </cell>
          <cell r="E107" t="str">
            <v xml:space="preserve">5.25 - Serviços Bancários </v>
          </cell>
          <cell r="F107" t="str">
            <v>09.039.744/0026-42</v>
          </cell>
          <cell r="G107" t="str">
            <v>FUNDACAO GESTAO HOSPITALAR MARTINIANO FERNANDES - FGH</v>
          </cell>
          <cell r="H107" t="str">
            <v>S</v>
          </cell>
          <cell r="I107" t="str">
            <v>N</v>
          </cell>
          <cell r="J107" t="str">
            <v>TARIFA BANCARIA</v>
          </cell>
          <cell r="K107">
            <v>46022</v>
          </cell>
          <cell r="M107" t="str">
            <v>2605202 - Escada - PE</v>
          </cell>
          <cell r="N107">
            <v>2.31</v>
          </cell>
        </row>
        <row r="108">
          <cell r="E108" t="str">
            <v/>
          </cell>
        </row>
        <row r="109">
          <cell r="C109" t="str">
            <v>UPAE ESCADA - CG Nº 021/2022</v>
          </cell>
          <cell r="E109" t="str">
            <v>1.99 - Outras Despesas com Pessoal</v>
          </cell>
          <cell r="F109" t="str">
            <v>33.608.308/0001-73</v>
          </cell>
          <cell r="G109" t="str">
            <v>MONGERAL SEGUROS E PREVIDENCIA</v>
          </cell>
          <cell r="H109" t="str">
            <v>S</v>
          </cell>
          <cell r="I109" t="str">
            <v>N</v>
          </cell>
          <cell r="J109" t="str">
            <v>SEGURO DE VIDA</v>
          </cell>
          <cell r="K109">
            <v>46032</v>
          </cell>
          <cell r="M109" t="str">
            <v>2605202 - Escada - PE</v>
          </cell>
          <cell r="N109">
            <v>160.51</v>
          </cell>
        </row>
        <row r="110">
          <cell r="C110" t="str">
            <v>UPAE ESCADA - CG Nº 021/2022</v>
          </cell>
          <cell r="E110" t="str">
            <v>1.99 - Outras Despesas com Pessoal</v>
          </cell>
          <cell r="F110" t="str">
            <v>04.740.876/0001-25</v>
          </cell>
          <cell r="G110" t="str">
            <v>ALELO S.A.</v>
          </cell>
          <cell r="H110" t="str">
            <v>S</v>
          </cell>
          <cell r="I110" t="str">
            <v>N</v>
          </cell>
          <cell r="J110" t="str">
            <v>VALE REFEICAO ALELO</v>
          </cell>
          <cell r="K110">
            <v>45986</v>
          </cell>
          <cell r="M110" t="str">
            <v>2605202 - Escada - PE</v>
          </cell>
          <cell r="N110">
            <v>19563</v>
          </cell>
        </row>
        <row r="111">
          <cell r="C111" t="str">
            <v>UPAE ESCADA - CG Nº 021/2022</v>
          </cell>
          <cell r="E111" t="str">
            <v>1.99 - Outras Despesas com Pessoal</v>
          </cell>
          <cell r="F111" t="str">
            <v>24.441.891/0001-80</v>
          </cell>
          <cell r="G111" t="str">
            <v>RODOVIARIA BORBOREMA LTDA</v>
          </cell>
          <cell r="H111" t="str">
            <v>S</v>
          </cell>
          <cell r="I111" t="str">
            <v>N</v>
          </cell>
          <cell r="J111" t="str">
            <v>VALE TRANSPORTE BORBOREMA</v>
          </cell>
          <cell r="K111">
            <v>45987</v>
          </cell>
          <cell r="M111" t="str">
            <v>2605202 - Escada - PE</v>
          </cell>
          <cell r="N111">
            <v>2255</v>
          </cell>
        </row>
        <row r="112">
          <cell r="C112" t="str">
            <v>UPAE ESCADA - CG Nº 021/2022</v>
          </cell>
          <cell r="E112" t="str">
            <v>1.99 - Outras Despesas com Pessoal</v>
          </cell>
          <cell r="F112" t="str">
            <v>09.759.606/0001-80</v>
          </cell>
          <cell r="G112" t="str">
            <v>SIND DAS EMP DE TRANSP DE PASSAG DO EST DE PERNAMBUCO</v>
          </cell>
          <cell r="H112" t="str">
            <v>S</v>
          </cell>
          <cell r="I112" t="str">
            <v>N</v>
          </cell>
          <cell r="J112" t="str">
            <v>VALE TRANSPORTE</v>
          </cell>
          <cell r="K112">
            <v>45987</v>
          </cell>
          <cell r="M112" t="str">
            <v>2605202 - Escada - PE</v>
          </cell>
          <cell r="N112">
            <v>284.27999999999997</v>
          </cell>
        </row>
        <row r="113">
          <cell r="E113" t="str">
            <v/>
          </cell>
        </row>
        <row r="114">
          <cell r="C114" t="str">
            <v>UPAE ESCADA - CG Nº 021/2022</v>
          </cell>
          <cell r="E114" t="str">
            <v>5.18 - Teledonia Fixa</v>
          </cell>
          <cell r="F114" t="str">
            <v>41.644.220/0017-00</v>
          </cell>
          <cell r="G114" t="str">
            <v>DB3 SERVICOS DE TELECOMUNICACOES</v>
          </cell>
          <cell r="H114" t="str">
            <v>S</v>
          </cell>
          <cell r="I114" t="str">
            <v>S</v>
          </cell>
          <cell r="J114">
            <v>28262</v>
          </cell>
          <cell r="K114">
            <v>46029</v>
          </cell>
          <cell r="L114" t="str">
            <v xml:space="preserve">26260141644220001700620020000282621011153414 </v>
          </cell>
          <cell r="M114" t="str">
            <v>2607901 - Jaboatão dos Guararapes - PE</v>
          </cell>
          <cell r="N114">
            <v>950</v>
          </cell>
        </row>
        <row r="115">
          <cell r="C115" t="str">
            <v>UPAE ESCADA - CG Nº 021/2022</v>
          </cell>
          <cell r="E115" t="str">
            <v>5.3 - Locação de Máquinas e Equipamentos</v>
          </cell>
          <cell r="F115" t="str">
            <v>24.801.362/0001-40</v>
          </cell>
          <cell r="G115" t="str">
            <v>AMD TECNOLOGIA DA INFORMACAO E SISTEMAS LTDA</v>
          </cell>
          <cell r="H115" t="str">
            <v>S</v>
          </cell>
          <cell r="I115" t="str">
            <v>S</v>
          </cell>
          <cell r="J115">
            <v>2235</v>
          </cell>
          <cell r="K115">
            <v>46023</v>
          </cell>
          <cell r="M115" t="str">
            <v>2611606 - Recife - PE</v>
          </cell>
          <cell r="N115">
            <v>11140</v>
          </cell>
        </row>
        <row r="116">
          <cell r="C116" t="str">
            <v>UPAE ESCADA - CG Nº 021/2022</v>
          </cell>
          <cell r="E116" t="str">
            <v>5.3 - Locação de Máquinas e Equipamentos</v>
          </cell>
          <cell r="F116" t="str">
            <v>24.801.362/0001-40</v>
          </cell>
          <cell r="G116" t="str">
            <v>AMD TECNOLOGIA DA INFORMACAO E SISTEMAS LTDA</v>
          </cell>
          <cell r="H116" t="str">
            <v>S</v>
          </cell>
          <cell r="I116" t="str">
            <v>S</v>
          </cell>
          <cell r="J116">
            <v>2252</v>
          </cell>
          <cell r="K116">
            <v>46023</v>
          </cell>
          <cell r="M116" t="str">
            <v>2611606 - Recife - PE</v>
          </cell>
          <cell r="N116">
            <v>249</v>
          </cell>
        </row>
        <row r="117">
          <cell r="C117" t="str">
            <v>UPAE ESCADA - CG Nº 021/2022</v>
          </cell>
          <cell r="E117" t="str">
            <v>5.3 - Locação de Máquinas e Equipamentos</v>
          </cell>
          <cell r="F117" t="str">
            <v>24.801.362/0001-40</v>
          </cell>
          <cell r="G117" t="str">
            <v>AMD TECNOLOGIA DA INFORMACAO E SISTEMAS LTDA</v>
          </cell>
          <cell r="H117" t="str">
            <v>S</v>
          </cell>
          <cell r="I117" t="str">
            <v>S</v>
          </cell>
          <cell r="J117">
            <v>2256</v>
          </cell>
          <cell r="K117">
            <v>46023</v>
          </cell>
          <cell r="M117" t="str">
            <v>2611606 - Recife - PE</v>
          </cell>
          <cell r="N117">
            <v>1971</v>
          </cell>
        </row>
        <row r="118">
          <cell r="C118" t="str">
            <v>UPAE ESCADA - CG Nº 021/2022</v>
          </cell>
          <cell r="E118" t="str">
            <v>5.3 - Locação de Máquinas e Equipamentos</v>
          </cell>
          <cell r="F118" t="str">
            <v>24.801.362/0001-40</v>
          </cell>
          <cell r="G118" t="str">
            <v>AMD TECNOLOGIA DA INFORMACAO E SISTEMAS LTDA</v>
          </cell>
          <cell r="H118" t="str">
            <v>S</v>
          </cell>
          <cell r="I118" t="str">
            <v>S</v>
          </cell>
          <cell r="J118">
            <v>2268</v>
          </cell>
          <cell r="K118">
            <v>46023</v>
          </cell>
          <cell r="M118" t="str">
            <v>2611606 - Recife - PE</v>
          </cell>
          <cell r="N118">
            <v>1014</v>
          </cell>
        </row>
        <row r="119">
          <cell r="C119" t="str">
            <v>UPAE ESCADA - CG Nº 021/2022</v>
          </cell>
          <cell r="E119" t="str">
            <v>5.3 - Locação de Máquinas e Equipamentos</v>
          </cell>
          <cell r="F119" t="str">
            <v>24.801.362/0001-40</v>
          </cell>
          <cell r="G119" t="str">
            <v>AMD TECNOLOGIA DA INFORMACAO E SISTEMAS LTDA</v>
          </cell>
          <cell r="H119" t="str">
            <v>S</v>
          </cell>
          <cell r="I119" t="str">
            <v>S</v>
          </cell>
          <cell r="J119">
            <v>2290</v>
          </cell>
          <cell r="K119">
            <v>46023</v>
          </cell>
          <cell r="M119" t="str">
            <v>2611606 - Recife - PE</v>
          </cell>
          <cell r="N119">
            <v>207</v>
          </cell>
        </row>
        <row r="120">
          <cell r="C120" t="str">
            <v>UPAE ESCADA - CG Nº 021/2022</v>
          </cell>
          <cell r="E120" t="str">
            <v>5.3 - Locação de Máquinas e Equipamentos</v>
          </cell>
          <cell r="F120" t="str">
            <v>10.279.299/0001-19</v>
          </cell>
          <cell r="G120" t="str">
            <v>RGRAPH COMERCIO E SERVICOS LTDA</v>
          </cell>
          <cell r="H120" t="str">
            <v>S</v>
          </cell>
          <cell r="I120" t="str">
            <v>S</v>
          </cell>
          <cell r="J120">
            <v>10259</v>
          </cell>
          <cell r="K120">
            <v>46031</v>
          </cell>
          <cell r="M120" t="str">
            <v>2611606 - Recife - PE</v>
          </cell>
          <cell r="N120">
            <v>240</v>
          </cell>
        </row>
        <row r="121">
          <cell r="C121" t="str">
            <v>UPAE ESCADA - CG Nº 021/2022</v>
          </cell>
          <cell r="E121" t="str">
            <v>5.3 - Locação de Máquinas e Equipamentos</v>
          </cell>
          <cell r="F121" t="str">
            <v>44.283.333/0005-74</v>
          </cell>
          <cell r="G121" t="str">
            <v>SCM PARTICIPACOES S.A.</v>
          </cell>
          <cell r="H121" t="str">
            <v>S</v>
          </cell>
          <cell r="I121" t="str">
            <v>S</v>
          </cell>
          <cell r="J121" t="str">
            <v>000033653</v>
          </cell>
          <cell r="K121">
            <v>45998</v>
          </cell>
          <cell r="M121" t="str">
            <v>2611606 - Recife - PE</v>
          </cell>
          <cell r="N121">
            <v>1520</v>
          </cell>
        </row>
        <row r="122">
          <cell r="C122" t="str">
            <v>UPAE ESCADA - CG Nº 021/2022</v>
          </cell>
          <cell r="E122" t="str">
            <v>5.19 - Serviços Gráficos, de Encadernação e de Emolduração</v>
          </cell>
          <cell r="F122" t="str">
            <v>10.473.437/0001-04</v>
          </cell>
          <cell r="G122" t="str">
            <v>FOTO BELEZA ARTES COMERCIO LTDA</v>
          </cell>
          <cell r="H122" t="str">
            <v>S</v>
          </cell>
          <cell r="I122" t="str">
            <v>S</v>
          </cell>
          <cell r="J122">
            <v>57</v>
          </cell>
          <cell r="K122">
            <v>46027</v>
          </cell>
          <cell r="M122" t="str">
            <v>2611606 - Recife - PE</v>
          </cell>
          <cell r="N122">
            <v>255</v>
          </cell>
        </row>
        <row r="123">
          <cell r="C123" t="str">
            <v>UPAE ESCADA - CG Nº 021/2022</v>
          </cell>
          <cell r="E123" t="str">
            <v>5.16 - Serviços Médico-Hospitalares, Odotonlogia e Laboratoriais</v>
          </cell>
          <cell r="F123" t="str">
            <v>27.800.145/0001-23</v>
          </cell>
          <cell r="G123" t="str">
            <v>GRW SAUDE LTDA</v>
          </cell>
          <cell r="H123" t="str">
            <v>S</v>
          </cell>
          <cell r="I123" t="str">
            <v>S</v>
          </cell>
          <cell r="J123">
            <v>1</v>
          </cell>
          <cell r="K123">
            <v>46030</v>
          </cell>
          <cell r="L123" t="str">
            <v xml:space="preserve">26116062227800145000123000000000000126015776751782
</v>
          </cell>
          <cell r="M123" t="str">
            <v>2611606 - Recife - PE</v>
          </cell>
          <cell r="N123">
            <v>15175</v>
          </cell>
        </row>
        <row r="124">
          <cell r="C124" t="str">
            <v>UPAE ESCADA - CG Nº 021/2022</v>
          </cell>
          <cell r="E124" t="str">
            <v>5.16 - Serviços Médico-Hospitalares, Odotonlogia e Laboratoriais</v>
          </cell>
          <cell r="F124" t="str">
            <v>22.032.128/0001-70</v>
          </cell>
          <cell r="G124" t="str">
            <v>UNICLIMVAS UNIDADE DE CLINICA MEDICA VASCULAR</v>
          </cell>
          <cell r="H124" t="str">
            <v>S</v>
          </cell>
          <cell r="I124" t="str">
            <v>S</v>
          </cell>
          <cell r="J124">
            <v>2</v>
          </cell>
          <cell r="K124">
            <v>46028</v>
          </cell>
          <cell r="L124" t="str">
            <v>26116062222032128000170000000000000226012626979060</v>
          </cell>
          <cell r="M124" t="str">
            <v>2611606 - Recife - PE</v>
          </cell>
          <cell r="N124">
            <v>11990</v>
          </cell>
        </row>
        <row r="125">
          <cell r="C125" t="str">
            <v>UPAE ESCADA - CG Nº 021/2022</v>
          </cell>
          <cell r="E125" t="str">
            <v>5.16 - Serviços Médico-Hospitalares, Odotonlogia e Laboratoriais</v>
          </cell>
          <cell r="F125" t="str">
            <v>49.208.099/0001-00</v>
          </cell>
          <cell r="G125" t="str">
            <v>BEATRIZ LIMA CORREA DE ARAUJO E CIA LTDA</v>
          </cell>
          <cell r="H125" t="str">
            <v>S</v>
          </cell>
          <cell r="I125" t="str">
            <v>S</v>
          </cell>
          <cell r="J125">
            <v>3</v>
          </cell>
          <cell r="K125">
            <v>46029</v>
          </cell>
          <cell r="L125" t="str">
            <v>26116062249208099000100000000000000326019449575632</v>
          </cell>
          <cell r="M125" t="str">
            <v>2611606 - Recife - PE</v>
          </cell>
          <cell r="N125">
            <v>5280</v>
          </cell>
        </row>
        <row r="126">
          <cell r="C126" t="str">
            <v>UPAE ESCADA - CG Nº 021/2022</v>
          </cell>
          <cell r="E126" t="str">
            <v>5.16 - Serviços Médico-Hospitalares, Odotonlogia e Laboratoriais</v>
          </cell>
          <cell r="F126" t="str">
            <v>51.242.159/0001-53</v>
          </cell>
          <cell r="G126" t="str">
            <v>MG SERVICOS MEDICOS LTDA</v>
          </cell>
          <cell r="H126" t="str">
            <v>S</v>
          </cell>
          <cell r="I126" t="str">
            <v>S</v>
          </cell>
          <cell r="J126">
            <v>3</v>
          </cell>
          <cell r="K126">
            <v>46034</v>
          </cell>
          <cell r="L126" t="str">
            <v>26116062251242159000153000000000000326011162219680</v>
          </cell>
          <cell r="M126" t="str">
            <v>2611606 - Recife - PE</v>
          </cell>
          <cell r="N126">
            <v>4950</v>
          </cell>
        </row>
        <row r="127">
          <cell r="C127" t="str">
            <v>UPAE ESCADA - CG Nº 021/2022</v>
          </cell>
          <cell r="E127" t="str">
            <v>5.99 - Outros Serviços de Terceiros Pessoa Jurídica</v>
          </cell>
          <cell r="F127" t="str">
            <v>37.454.905/0001-41</v>
          </cell>
          <cell r="G127" t="str">
            <v>SW MORAIS SERVICOS DE PRESTACOES HOSPITALARES LTDA</v>
          </cell>
          <cell r="H127" t="str">
            <v>S</v>
          </cell>
          <cell r="I127" t="str">
            <v>S</v>
          </cell>
          <cell r="J127">
            <v>3</v>
          </cell>
          <cell r="K127">
            <v>46031</v>
          </cell>
          <cell r="L127" t="str">
            <v xml:space="preserve">26116062237454905000141000000000000326014345081142
</v>
          </cell>
          <cell r="M127" t="str">
            <v>2611606 - Recife - PE</v>
          </cell>
          <cell r="N127">
            <v>8300</v>
          </cell>
        </row>
        <row r="128">
          <cell r="C128" t="str">
            <v>UPAE ESCADA - CG Nº 021/2022</v>
          </cell>
          <cell r="E128" t="str">
            <v>5.16 - Serviços Médico-Hospitalares, Odotonlogia e Laboratoriais</v>
          </cell>
          <cell r="F128" t="str">
            <v>41.032.814/0001-95</v>
          </cell>
          <cell r="G128" t="str">
            <v>UNIDADE UROLOGICA DE PERNAMBUCO LTDA</v>
          </cell>
          <cell r="H128" t="str">
            <v>S</v>
          </cell>
          <cell r="I128" t="str">
            <v>S</v>
          </cell>
          <cell r="J128">
            <v>4</v>
          </cell>
          <cell r="K128">
            <v>46030</v>
          </cell>
          <cell r="L128" t="str">
            <v>26116062241032814000195000000000000426018728315998</v>
          </cell>
          <cell r="M128" t="str">
            <v>2611606 - Recife - PE</v>
          </cell>
          <cell r="N128">
            <v>5115</v>
          </cell>
        </row>
        <row r="129">
          <cell r="C129" t="str">
            <v>UPAE ESCADA - CG Nº 021/2022</v>
          </cell>
          <cell r="E129" t="str">
            <v>5.16 - Serviços Médico-Hospitalares, Odotonlogia e Laboratoriais</v>
          </cell>
          <cell r="F129" t="str">
            <v>28.943.994/0001-07</v>
          </cell>
          <cell r="G129" t="str">
            <v>DWL SERVICOS MEDICOS LTDA</v>
          </cell>
          <cell r="H129" t="str">
            <v>S</v>
          </cell>
          <cell r="I129" t="str">
            <v>S</v>
          </cell>
          <cell r="J129">
            <v>7</v>
          </cell>
          <cell r="K129">
            <v>46029</v>
          </cell>
          <cell r="L129" t="str">
            <v>26116062228943994000107000000000000726011528483633</v>
          </cell>
          <cell r="M129" t="str">
            <v>2611606 - Recife - PE</v>
          </cell>
          <cell r="N129">
            <v>14740</v>
          </cell>
        </row>
        <row r="130">
          <cell r="C130" t="str">
            <v>UPAE ESCADA - CG Nº 021/2022</v>
          </cell>
          <cell r="E130" t="str">
            <v>5.16 - Serviços Médico-Hospitalares, Odotonlogia e Laboratoriais</v>
          </cell>
          <cell r="F130" t="str">
            <v>46.999.480/0001-47</v>
          </cell>
          <cell r="G130" t="str">
            <v>SIMONE AUGUSTA ATIVIDADES MEDICAS LTDA</v>
          </cell>
          <cell r="H130" t="str">
            <v>S</v>
          </cell>
          <cell r="I130" t="str">
            <v>S</v>
          </cell>
          <cell r="J130">
            <v>10</v>
          </cell>
          <cell r="K130">
            <v>46030</v>
          </cell>
          <cell r="L130" t="str">
            <v xml:space="preserve">26116062246999480000147000000000001026010633742360
</v>
          </cell>
          <cell r="M130" t="str">
            <v>2611606 - Recife - PE</v>
          </cell>
          <cell r="N130">
            <v>5808</v>
          </cell>
        </row>
        <row r="131">
          <cell r="C131" t="str">
            <v>UPAE ESCADA - CG Nº 021/2022</v>
          </cell>
          <cell r="E131" t="str">
            <v>5.16 - Serviços Médico-Hospitalares, Odotonlogia e Laboratoriais</v>
          </cell>
          <cell r="F131" t="str">
            <v>42.201.972/0001-94</v>
          </cell>
          <cell r="G131" t="str">
            <v>FL SERVICOS MEDICOS LTDA</v>
          </cell>
          <cell r="H131" t="str">
            <v>S</v>
          </cell>
          <cell r="I131" t="str">
            <v>S</v>
          </cell>
          <cell r="J131">
            <v>12</v>
          </cell>
          <cell r="K131">
            <v>46028</v>
          </cell>
          <cell r="L131" t="str">
            <v>26116062242201972000194000000000001226011479039093</v>
          </cell>
          <cell r="M131" t="str">
            <v>2605202 - Escada - PE</v>
          </cell>
          <cell r="N131">
            <v>9597.5</v>
          </cell>
        </row>
        <row r="132">
          <cell r="C132" t="str">
            <v>UPAE ESCADA - CG Nº 021/2022</v>
          </cell>
          <cell r="E132" t="str">
            <v>5.16 - Serviços Médico-Hospitalares, Odotonlogia e Laboratoriais</v>
          </cell>
          <cell r="F132" t="str">
            <v>32.101.774/0001-03</v>
          </cell>
          <cell r="G132" t="str">
            <v>INSTITUTO REZENDE DE OLIVEIRA CONSULTORIO MEDICO</v>
          </cell>
          <cell r="H132" t="str">
            <v>S</v>
          </cell>
          <cell r="I132" t="str">
            <v>S</v>
          </cell>
          <cell r="J132">
            <v>99</v>
          </cell>
          <cell r="K132">
            <v>46030</v>
          </cell>
          <cell r="L132" t="str">
            <v xml:space="preserve">26116062232101774000103000000000009926013572532973
</v>
          </cell>
          <cell r="M132" t="str">
            <v>2611606 - Recife - PE</v>
          </cell>
          <cell r="N132">
            <v>7755</v>
          </cell>
        </row>
        <row r="133">
          <cell r="C133" t="str">
            <v>UPAE ESCADA - CG Nº 021/2022</v>
          </cell>
          <cell r="E133" t="str">
            <v>5.16 - Serviços Médico-Hospitalares, Odotonlogia e Laboratoriais</v>
          </cell>
          <cell r="F133" t="str">
            <v>40.138.078/0001-91</v>
          </cell>
          <cell r="G133" t="str">
            <v>FIDELIS MEDICINA E SAUDE LTDA</v>
          </cell>
          <cell r="H133" t="str">
            <v>S</v>
          </cell>
          <cell r="I133" t="str">
            <v>S</v>
          </cell>
          <cell r="J133">
            <v>121</v>
          </cell>
          <cell r="K133">
            <v>46029</v>
          </cell>
          <cell r="L133" t="str">
            <v>26116062240138078000191000000000012126019335495840</v>
          </cell>
          <cell r="M133" t="str">
            <v>2611606 - Recife - PE</v>
          </cell>
          <cell r="N133">
            <v>1375</v>
          </cell>
        </row>
        <row r="134">
          <cell r="C134" t="str">
            <v>UPAE ESCADA - CG Nº 021/2022</v>
          </cell>
          <cell r="E134" t="str">
            <v>5.16 - Serviços Médico-Hospitalares, Odotonlogia e Laboratoriais</v>
          </cell>
          <cell r="F134" t="str">
            <v>40.418.018/0001-22</v>
          </cell>
          <cell r="G134" t="str">
            <v>MA CONSULTORIOS MEDICOS INTEGRADOS LTDA</v>
          </cell>
          <cell r="H134" t="str">
            <v>S</v>
          </cell>
          <cell r="I134" t="str">
            <v>S</v>
          </cell>
          <cell r="J134">
            <v>2600000000008</v>
          </cell>
          <cell r="K134">
            <v>46031</v>
          </cell>
          <cell r="L134" t="str">
            <v>26096001240418018000122260000000000826013186640577</v>
          </cell>
          <cell r="M134" t="str">
            <v>2609600 - Olinda - PE</v>
          </cell>
          <cell r="N134">
            <v>3740</v>
          </cell>
        </row>
        <row r="135">
          <cell r="C135" t="str">
            <v>UPAE ESCADA - CG Nº 021/2022</v>
          </cell>
          <cell r="E135" t="str">
            <v>5.16 - Serviços Médico-Hospitalares, Odotonlogia e Laboratoriais</v>
          </cell>
          <cell r="F135" t="str">
            <v>33.115.827/0001-08</v>
          </cell>
          <cell r="G135" t="str">
            <v>FORMED SERVICOS MEDICOS LTDA</v>
          </cell>
          <cell r="H135" t="str">
            <v>S</v>
          </cell>
          <cell r="I135" t="str">
            <v>S</v>
          </cell>
          <cell r="J135">
            <v>2600000000005</v>
          </cell>
          <cell r="K135">
            <v>46029</v>
          </cell>
          <cell r="L135" t="str">
            <v xml:space="preserve">26096001233115827000108260000000000526015187620075
</v>
          </cell>
          <cell r="M135" t="str">
            <v>2609600 - Olinda - PE</v>
          </cell>
          <cell r="N135">
            <v>6875</v>
          </cell>
        </row>
        <row r="136">
          <cell r="C136" t="str">
            <v>UPAE ESCADA - CG Nº 021/2022</v>
          </cell>
          <cell r="E136" t="str">
            <v>5.16 - Serviços Médico-Hospitalares, Odotonlogia e Laboratoriais</v>
          </cell>
          <cell r="F136" t="str">
            <v>35.695.935/0001-14</v>
          </cell>
          <cell r="G136" t="str">
            <v>GINOMAIS SERVICOS MEDICOS E HOSPITALARES LTDA</v>
          </cell>
          <cell r="H136" t="str">
            <v>S</v>
          </cell>
          <cell r="I136" t="str">
            <v>S</v>
          </cell>
          <cell r="J136">
            <v>2600000000002</v>
          </cell>
          <cell r="K136">
            <v>46029</v>
          </cell>
          <cell r="L136" t="str">
            <v xml:space="preserve">26096001235695935000114260000000000226014999321569
</v>
          </cell>
          <cell r="M136" t="str">
            <v>2609600 - Olinda - PE</v>
          </cell>
          <cell r="N136">
            <v>5280</v>
          </cell>
        </row>
        <row r="137">
          <cell r="C137" t="str">
            <v>UPAE ESCADA - CG Nº 021/2022</v>
          </cell>
          <cell r="E137" t="str">
            <v>5.16 - Serviços Médico-Hospitalares, Odotonlogia e Laboratoriais</v>
          </cell>
          <cell r="F137" t="str">
            <v>24.881.506/0001-15</v>
          </cell>
          <cell r="G137" t="str">
            <v>MEDICANDO: ATENDIMENTO MEDICO ESPECIALIZADO</v>
          </cell>
          <cell r="H137" t="str">
            <v>S</v>
          </cell>
          <cell r="I137" t="str">
            <v>S</v>
          </cell>
          <cell r="J137">
            <v>2600000000009</v>
          </cell>
          <cell r="K137">
            <v>46030</v>
          </cell>
          <cell r="L137" t="str">
            <v xml:space="preserve">26096001224881506000115260000000000926012045497274
</v>
          </cell>
          <cell r="M137" t="str">
            <v>2609600 - Olinda - PE</v>
          </cell>
          <cell r="N137">
            <v>5170</v>
          </cell>
        </row>
        <row r="138">
          <cell r="C138" t="str">
            <v>UPAE ESCADA - CG Nº 021/2022</v>
          </cell>
          <cell r="E138" t="str">
            <v>5.16 - Serviços Médico-Hospitalares, Odotonlogia e Laboratoriais</v>
          </cell>
          <cell r="F138" t="str">
            <v>24.218.500/0001-62</v>
          </cell>
          <cell r="G138" t="str">
            <v>AC SERVICOS DE MEDICINA INTEGRADA LTDA</v>
          </cell>
          <cell r="H138" t="str">
            <v>S</v>
          </cell>
          <cell r="I138" t="str">
            <v>S</v>
          </cell>
          <cell r="J138">
            <v>2600000000010</v>
          </cell>
          <cell r="K138">
            <v>46029</v>
          </cell>
          <cell r="L138" t="str">
            <v>26096001224218500000162260000000001026017507241180</v>
          </cell>
          <cell r="M138" t="str">
            <v>2609600 - Olinda - PE</v>
          </cell>
          <cell r="N138">
            <v>1320</v>
          </cell>
        </row>
        <row r="139">
          <cell r="C139" t="str">
            <v>UPAE ESCADA - CG Nº 021/2022</v>
          </cell>
          <cell r="E139" t="str">
            <v>5.16 - Serviços Médico-Hospitalares, Odotonlogia e Laboratoriais</v>
          </cell>
          <cell r="F139" t="str">
            <v>51.018.327/0001-21</v>
          </cell>
          <cell r="G139" t="str">
            <v>SAFEMED SAUDE LTDA</v>
          </cell>
          <cell r="H139" t="str">
            <v>S</v>
          </cell>
          <cell r="I139" t="str">
            <v>S</v>
          </cell>
          <cell r="J139">
            <v>2600000000030</v>
          </cell>
          <cell r="K139">
            <v>46030</v>
          </cell>
          <cell r="L139" t="str">
            <v>26096001251018327000121260000000003026012158652747</v>
          </cell>
          <cell r="M139" t="str">
            <v>2609600 - Olinda - PE</v>
          </cell>
          <cell r="N139">
            <v>3750</v>
          </cell>
        </row>
        <row r="140">
          <cell r="C140" t="str">
            <v>UPAE ESCADA - CG Nº 021/2022</v>
          </cell>
          <cell r="E140" t="str">
            <v>5.16 - Serviços Médico-Hospitalares, Odotonlogia e Laboratoriais</v>
          </cell>
          <cell r="F140" t="str">
            <v>52.355.127/0001-27</v>
          </cell>
          <cell r="G140" t="str">
            <v>MASTERMED PE III GESTAO MEDICA LTDA</v>
          </cell>
          <cell r="H140" t="str">
            <v>S</v>
          </cell>
          <cell r="I140" t="str">
            <v>S</v>
          </cell>
          <cell r="J140">
            <v>2600000000211</v>
          </cell>
          <cell r="K140">
            <v>46036</v>
          </cell>
          <cell r="L140" t="str">
            <v xml:space="preserve">26096001252355127000127260000000021126015012430216
</v>
          </cell>
          <cell r="M140" t="str">
            <v>2609600 - Olinda - PE</v>
          </cell>
          <cell r="N140">
            <v>3795</v>
          </cell>
        </row>
        <row r="141">
          <cell r="C141" t="str">
            <v>UPAE ESCADA - CG Nº 021/2022</v>
          </cell>
          <cell r="E141" t="str">
            <v>5.99 - Outros Serviços de Terceiros Pessoa Jurídica</v>
          </cell>
          <cell r="F141" t="str">
            <v>08.703.825/0001-84</v>
          </cell>
          <cell r="G141" t="str">
            <v>TELEPACS DIAGNOSTICO POR IMAGEM LTDA</v>
          </cell>
          <cell r="H141" t="str">
            <v>S</v>
          </cell>
          <cell r="I141" t="str">
            <v>S</v>
          </cell>
          <cell r="J141">
            <v>46</v>
          </cell>
          <cell r="K141">
            <v>46024</v>
          </cell>
          <cell r="L141" t="str">
            <v xml:space="preserve">31702062208703825000184000000000004626017981571090
</v>
          </cell>
          <cell r="M141" t="str">
            <v>3170206 - Uberlândia - MG</v>
          </cell>
          <cell r="N141">
            <v>9665.2900000000009</v>
          </cell>
        </row>
        <row r="142">
          <cell r="C142" t="str">
            <v>UPAE ESCADA - CG Nº 021/2022</v>
          </cell>
          <cell r="E142" t="str">
            <v>5.99 - Outros Serviços de Terceiros Pessoa Jurídica</v>
          </cell>
          <cell r="F142" t="str">
            <v>07.901.268/0001-43</v>
          </cell>
          <cell r="G142" t="str">
            <v>SINGULAR SERVICOS DE SAUDE LTDA</v>
          </cell>
          <cell r="H142" t="str">
            <v>S</v>
          </cell>
          <cell r="I142" t="str">
            <v>S</v>
          </cell>
          <cell r="J142">
            <v>93</v>
          </cell>
          <cell r="K142">
            <v>46035</v>
          </cell>
          <cell r="L142" t="str">
            <v>26116062207901268000143000000000009326010101530098</v>
          </cell>
          <cell r="M142" t="str">
            <v>2611606 - Recife - PE</v>
          </cell>
          <cell r="N142">
            <v>409.8</v>
          </cell>
        </row>
        <row r="143">
          <cell r="C143" t="str">
            <v>UPAE ESCADA - CG Nº 021/2022</v>
          </cell>
          <cell r="E143" t="str">
            <v>5.99 - Outros Serviços de Terceiros Pessoa Jurídica</v>
          </cell>
          <cell r="F143" t="str">
            <v>29.266.040/0001-61</v>
          </cell>
          <cell r="G143" t="str">
            <v>DGI SERVICOS MEDICOS E HOSPITALARES</v>
          </cell>
          <cell r="H143" t="str">
            <v>S</v>
          </cell>
          <cell r="I143" t="str">
            <v>S</v>
          </cell>
          <cell r="J143" t="str">
            <v>2600000000007</v>
          </cell>
          <cell r="K143">
            <v>46030</v>
          </cell>
          <cell r="L143" t="str">
            <v xml:space="preserve">26079011229266040000161260000000000726019147242715
</v>
          </cell>
          <cell r="M143" t="str">
            <v>2607901 - Jaboatão dos Guararapes - PE</v>
          </cell>
          <cell r="N143">
            <v>4755</v>
          </cell>
        </row>
        <row r="144">
          <cell r="C144" t="str">
            <v>UPAE ESCADA - CG Nº 021/2022</v>
          </cell>
          <cell r="E144" t="str">
            <v>5.17 - Manutenção de Software, Certificação Digital e Microfilmagem</v>
          </cell>
          <cell r="F144" t="str">
            <v>05.020.356/0001-00</v>
          </cell>
          <cell r="G144" t="str">
            <v>BID COMERCIO E SERVICOS EM TECNOLOGIA DA INFORMACAO LTDA</v>
          </cell>
          <cell r="H144" t="str">
            <v>S</v>
          </cell>
          <cell r="I144" t="str">
            <v>S</v>
          </cell>
          <cell r="J144">
            <v>13</v>
          </cell>
          <cell r="K144">
            <v>46029</v>
          </cell>
          <cell r="L144" t="str">
            <v xml:space="preserve">26116062205020356000100000000000001326017242577794
</v>
          </cell>
          <cell r="M144" t="str">
            <v>2611606 - Recife - PE</v>
          </cell>
          <cell r="N144">
            <v>385.33</v>
          </cell>
        </row>
        <row r="145">
          <cell r="C145" t="str">
            <v>UPAE ESCADA - CG Nº 021/2022</v>
          </cell>
          <cell r="E145" t="str">
            <v>5.17 - Manutenção de Software, Certificação Digital e Microfilmagem</v>
          </cell>
          <cell r="F145" t="str">
            <v>07.358.108/0001-08</v>
          </cell>
          <cell r="G145" t="str">
            <v>EVEO S.A.</v>
          </cell>
          <cell r="H145" t="str">
            <v>S</v>
          </cell>
          <cell r="I145" t="str">
            <v>S</v>
          </cell>
          <cell r="J145" t="str">
            <v>00073967</v>
          </cell>
          <cell r="K145">
            <v>46024</v>
          </cell>
          <cell r="L145" t="str">
            <v>E6EC-FWDX</v>
          </cell>
          <cell r="M145" t="str">
            <v>3550308 - São Paulo - SP</v>
          </cell>
          <cell r="N145">
            <v>215.9</v>
          </cell>
        </row>
        <row r="146">
          <cell r="C146" t="str">
            <v>UPAE ESCADA - CG Nº 021/2022</v>
          </cell>
          <cell r="E146" t="str">
            <v>5.2 - Serviços Técnicos Profissionais</v>
          </cell>
          <cell r="F146" t="str">
            <v>35.521.046/0001-30</v>
          </cell>
          <cell r="G146" t="str">
            <v>TGI - CONSULTORIA EM GESTAO EMPRESARIAL LTDA</v>
          </cell>
          <cell r="H146" t="str">
            <v>S</v>
          </cell>
          <cell r="I146" t="str">
            <v>S</v>
          </cell>
          <cell r="J146">
            <v>148</v>
          </cell>
          <cell r="K146">
            <v>46031</v>
          </cell>
          <cell r="L146" t="str">
            <v xml:space="preserve">26116062235521046000130000000000014826012077070311
</v>
          </cell>
          <cell r="M146" t="str">
            <v>2605202 - Escada - PE</v>
          </cell>
          <cell r="N146">
            <v>3600</v>
          </cell>
        </row>
        <row r="147">
          <cell r="C147" t="str">
            <v>UPAE ESCADA - CG Nº 021/2022</v>
          </cell>
          <cell r="E147" t="str">
            <v>5.99 - Outros Serviços de Terceiros Pessoa Jurídica</v>
          </cell>
          <cell r="F147" t="str">
            <v>58.921.792/0001-17</v>
          </cell>
          <cell r="G147" t="str">
            <v>PLANISA PLANEJAMENTO E ORGANIZACAO DE INSTITUICOES DE SAUDE</v>
          </cell>
          <cell r="H147" t="str">
            <v>S</v>
          </cell>
          <cell r="I147" t="str">
            <v>S</v>
          </cell>
          <cell r="J147" t="str">
            <v>00039697</v>
          </cell>
          <cell r="K147">
            <v>45992</v>
          </cell>
          <cell r="L147" t="str">
            <v>BUW2-NXQC</v>
          </cell>
          <cell r="M147" t="str">
            <v>3550308 - São Paulo - SP</v>
          </cell>
          <cell r="N147">
            <v>4212.2</v>
          </cell>
        </row>
        <row r="148">
          <cell r="C148" t="str">
            <v>UPAE ESCADA - CG Nº 021/2022</v>
          </cell>
          <cell r="E148" t="str">
            <v>5.2 - Serviços Técnicos Profissionais</v>
          </cell>
          <cell r="F148" t="str">
            <v>09.425.434/0001-08</v>
          </cell>
          <cell r="G148" t="str">
            <v>BLACK ADVOGADOS ASSOCIADOS</v>
          </cell>
          <cell r="H148" t="str">
            <v>S</v>
          </cell>
          <cell r="I148" t="str">
            <v>S</v>
          </cell>
          <cell r="J148">
            <v>40</v>
          </cell>
          <cell r="K148">
            <v>46030</v>
          </cell>
          <cell r="L148" t="str">
            <v xml:space="preserve">26116062209425434000108000000000004026015081766418
</v>
          </cell>
          <cell r="M148" t="str">
            <v>2611606 - Recife - PE</v>
          </cell>
          <cell r="N148">
            <v>8179.2</v>
          </cell>
        </row>
        <row r="149">
          <cell r="C149" t="str">
            <v>UPAE ESCADA - CG Nº 021/2022</v>
          </cell>
          <cell r="E149" t="str">
            <v>5.99 - Outros Serviços de Terceiros Pessoa Jurídica</v>
          </cell>
          <cell r="F149" t="str">
            <v>04.324.995/0001-05</v>
          </cell>
          <cell r="G149" t="str">
            <v>VOZ - ASSESSORIA DE COMUNICACAO LTDA</v>
          </cell>
          <cell r="H149" t="str">
            <v>S</v>
          </cell>
          <cell r="I149" t="str">
            <v>S</v>
          </cell>
          <cell r="J149">
            <v>61</v>
          </cell>
          <cell r="K149">
            <v>46027</v>
          </cell>
          <cell r="L149" t="str">
            <v>26116062204324995000105000000000006126010645618995</v>
          </cell>
          <cell r="M149" t="str">
            <v>2611606 - Recife - PE</v>
          </cell>
          <cell r="N149">
            <v>562.5</v>
          </cell>
        </row>
        <row r="150">
          <cell r="C150" t="str">
            <v>UPAE ESCADA - CG Nº 021/2022</v>
          </cell>
          <cell r="E150" t="str">
            <v>5.99 - Outros Serviços de Terceiros Pessoa Jurídica</v>
          </cell>
          <cell r="F150" t="str">
            <v>09.024.660/0001-87</v>
          </cell>
          <cell r="G150" t="str">
            <v>A SAE SERVICOS DE ENTREGA RAPIDA DE DOCUMENTOS E TERCEIRIZACOES</v>
          </cell>
          <cell r="H150" t="str">
            <v>S</v>
          </cell>
          <cell r="I150" t="str">
            <v>S</v>
          </cell>
          <cell r="J150">
            <v>157</v>
          </cell>
          <cell r="K150">
            <v>46026</v>
          </cell>
          <cell r="L150" t="str">
            <v>26116062209024660000187000000000015726019640031742</v>
          </cell>
          <cell r="M150" t="str">
            <v>2605202 - Escada - PE</v>
          </cell>
          <cell r="N150">
            <v>845.28</v>
          </cell>
        </row>
        <row r="151">
          <cell r="C151" t="str">
            <v>UPAE ESCADA - CG Nº 021/2022</v>
          </cell>
          <cell r="E151" t="str">
            <v>5.5 - Reparo e Manutenção de Máquinas e Equipamentos</v>
          </cell>
          <cell r="F151" t="str">
            <v>07.146.768/0001-17</v>
          </cell>
          <cell r="G151" t="str">
            <v>SERV IMAGEM NORDESTE ASSISTENCIA TECNICA LTDA</v>
          </cell>
          <cell r="H151" t="str">
            <v>S</v>
          </cell>
          <cell r="I151" t="str">
            <v>S</v>
          </cell>
          <cell r="J151">
            <v>2600000000053</v>
          </cell>
          <cell r="K151">
            <v>46013</v>
          </cell>
          <cell r="L151" t="str">
            <v>26079011207146768000117250000000005325123497422880</v>
          </cell>
          <cell r="M151" t="str">
            <v>2607901 - Jaboatão dos Guararapes - PE</v>
          </cell>
          <cell r="N151">
            <v>4500</v>
          </cell>
        </row>
        <row r="152">
          <cell r="C152" t="str">
            <v>UPAE ESCADA - CG Nº 021/2022</v>
          </cell>
          <cell r="E152" t="str">
            <v>5.5 - Reparo e Manutenção de Máquinas e Equipamentos</v>
          </cell>
          <cell r="F152" t="str">
            <v>03.480.539/0001-83</v>
          </cell>
          <cell r="G152" t="str">
            <v>SL ENGENHARIA HOSPITALAR LTDA</v>
          </cell>
          <cell r="H152" t="str">
            <v>S</v>
          </cell>
          <cell r="I152" t="str">
            <v>S</v>
          </cell>
          <cell r="J152">
            <v>2600000000141</v>
          </cell>
          <cell r="K152">
            <v>46034</v>
          </cell>
          <cell r="L152" t="str">
            <v xml:space="preserve">26079011203480539000183260000000014126010062329410
</v>
          </cell>
          <cell r="M152" t="str">
            <v>2607901 - Jaboatão dos Guararapes - PE</v>
          </cell>
          <cell r="N152">
            <v>3000</v>
          </cell>
        </row>
        <row r="153">
          <cell r="C153" t="str">
            <v>UPAE ESCADA - CG Nº 021/2022</v>
          </cell>
          <cell r="E153" t="str">
            <v>5.5 - Reparo e Manutenção de Máquinas e Equipamentos</v>
          </cell>
          <cell r="F153" t="str">
            <v>27.117.678/0001-05</v>
          </cell>
          <cell r="G153" t="str">
            <v>ELETRONICA DO FUTURO LTDA</v>
          </cell>
          <cell r="H153" t="str">
            <v>S</v>
          </cell>
          <cell r="I153" t="str">
            <v>S</v>
          </cell>
          <cell r="J153">
            <v>14</v>
          </cell>
          <cell r="K153">
            <v>45992</v>
          </cell>
          <cell r="L153" t="str">
            <v>26116062227117678000105000000000001425128736672770</v>
          </cell>
          <cell r="M153" t="str">
            <v>2605202 - Escada - PE</v>
          </cell>
          <cell r="N153">
            <v>640</v>
          </cell>
        </row>
        <row r="154">
          <cell r="C154" t="str">
            <v>UPAE ESCADA - CG Nº 021/2022</v>
          </cell>
          <cell r="E154" t="str">
            <v>5.5 - Reparo e Manutenção de Máquinas e Equipamentos</v>
          </cell>
          <cell r="F154" t="str">
            <v>03.689.347/0001-81</v>
          </cell>
          <cell r="G154" t="str">
            <v>ANDESUS SISTEMAS CONTRA INCENDIO LTDA</v>
          </cell>
          <cell r="H154" t="str">
            <v>S</v>
          </cell>
          <cell r="I154" t="str">
            <v>S</v>
          </cell>
          <cell r="J154" t="str">
            <v>00022209</v>
          </cell>
          <cell r="K154">
            <v>46002</v>
          </cell>
          <cell r="L154" t="str">
            <v>8TRH-9FR9</v>
          </cell>
          <cell r="M154" t="str">
            <v>2611606 - Recife - PE</v>
          </cell>
          <cell r="N154">
            <v>957.59</v>
          </cell>
        </row>
        <row r="155">
          <cell r="C155" t="str">
            <v>UPAE ESCADA - CG Nº 021/2022</v>
          </cell>
          <cell r="E155" t="str">
            <v>5.2 - Serviços Técnicos Profissionais</v>
          </cell>
          <cell r="F155" t="str">
            <v>35.676.951/0001-60</v>
          </cell>
          <cell r="G155" t="str">
            <v>IMGL CONSULTORIA &amp; TREINAMENTO</v>
          </cell>
          <cell r="H155" t="str">
            <v>S</v>
          </cell>
          <cell r="I155" t="str">
            <v>S</v>
          </cell>
          <cell r="J155">
            <v>7</v>
          </cell>
          <cell r="K155">
            <v>46020</v>
          </cell>
          <cell r="L155" t="str">
            <v xml:space="preserve">26116062235676951000160000000000000725123360610007 </v>
          </cell>
          <cell r="M155" t="str">
            <v>2611606 - Recife - PE</v>
          </cell>
          <cell r="N155">
            <v>546.20000000000005</v>
          </cell>
        </row>
        <row r="156">
          <cell r="C156" t="str">
            <v>UPAE ESCADA - CG Nº 021/2022</v>
          </cell>
          <cell r="E156" t="str">
            <v>5.10 - Detetização/Tratamento de Resíduos e Afins</v>
          </cell>
          <cell r="F156" t="str">
            <v>11.863.530/0001-80</v>
          </cell>
          <cell r="G156" t="str">
            <v>BRASCON GESTAO AMBIENTAL LTDA</v>
          </cell>
          <cell r="H156" t="str">
            <v>S</v>
          </cell>
          <cell r="I156" t="str">
            <v>S</v>
          </cell>
          <cell r="J156">
            <v>275724</v>
          </cell>
          <cell r="K156">
            <v>46028</v>
          </cell>
          <cell r="L156" t="str">
            <v>5JPDXFRUB</v>
          </cell>
          <cell r="M156" t="str">
            <v>2611309 - Pombos - PE</v>
          </cell>
          <cell r="N156">
            <v>53.08</v>
          </cell>
        </row>
        <row r="157">
          <cell r="C157" t="str">
            <v>UPAE ESCADA - CG Nº 021/2022</v>
          </cell>
          <cell r="E157" t="str">
            <v>5.10 - Detetização/Tratamento de Resíduos e Afins</v>
          </cell>
          <cell r="F157" t="str">
            <v>10.333.266/0001-00</v>
          </cell>
          <cell r="G157" t="str">
            <v>CARLOS ANTONIO DE OLIVEIRA MILET JUNIOR</v>
          </cell>
          <cell r="H157" t="str">
            <v>S</v>
          </cell>
          <cell r="I157" t="str">
            <v>S</v>
          </cell>
          <cell r="J157">
            <v>68</v>
          </cell>
          <cell r="K157">
            <v>46024</v>
          </cell>
          <cell r="L157" t="str">
            <v>26116062210333266000100000000000006826013760977137</v>
          </cell>
          <cell r="M157" t="str">
            <v>2611606 - Recife - PE</v>
          </cell>
          <cell r="N157">
            <v>360</v>
          </cell>
        </row>
        <row r="158">
          <cell r="C158" t="str">
            <v>UPAE ESCADA - CG Nº 021/2022</v>
          </cell>
          <cell r="E158" t="str">
            <v>5.99 - Outros Serviços de Terceiros Pessoa Jurídica</v>
          </cell>
          <cell r="F158" t="str">
            <v>12.682.965/0001-90</v>
          </cell>
          <cell r="G158" t="str">
            <v>CARDOSO SERVICOS DE JARDINAGENS LTDA</v>
          </cell>
          <cell r="H158" t="str">
            <v>S</v>
          </cell>
          <cell r="I158" t="str">
            <v>S</v>
          </cell>
          <cell r="J158" t="str">
            <v>2600000000030</v>
          </cell>
          <cell r="K158">
            <v>46031</v>
          </cell>
          <cell r="L158" t="str">
            <v>26079011212682965000190260000000003026015258710036</v>
          </cell>
          <cell r="M158" t="str">
            <v>2607901 - Jaboatão dos Guararapes - PE</v>
          </cell>
          <cell r="N158">
            <v>892.5</v>
          </cell>
        </row>
        <row r="159">
          <cell r="C159" t="str">
            <v>UPAE ESCADA - CG Nº 021/2022</v>
          </cell>
          <cell r="E159" t="str">
            <v>5.5 - Reparo e Manutenção de Máquinas e Equipamentos</v>
          </cell>
          <cell r="F159" t="str">
            <v>71.256.283/0001-85</v>
          </cell>
          <cell r="G159" t="str">
            <v>KONICA MINOLTA HEALTHCARE DO BRASIL</v>
          </cell>
          <cell r="H159" t="str">
            <v>S</v>
          </cell>
          <cell r="I159" t="str">
            <v>S</v>
          </cell>
          <cell r="J159">
            <v>86</v>
          </cell>
          <cell r="K159">
            <v>46035</v>
          </cell>
          <cell r="L159" t="str">
            <v>31448052271256283000185000000000008626015902229794</v>
          </cell>
          <cell r="M159" t="str">
            <v>3144805 - Nova Lima - MG</v>
          </cell>
          <cell r="N159">
            <v>3921.11</v>
          </cell>
        </row>
        <row r="160">
          <cell r="C160" t="str">
            <v>UPAE ESCADA - CG Nº 021/2022</v>
          </cell>
          <cell r="E160" t="str">
            <v>5.5 - Reparo e Manutenção de Máquinas e Equipamentos</v>
          </cell>
          <cell r="F160" t="str">
            <v>40.893.042/0001-13</v>
          </cell>
          <cell r="G160" t="str">
            <v>GERASTEP GERADORES ASSISTENCIA TECNICA E PECAS LTDA</v>
          </cell>
          <cell r="H160" t="str">
            <v>S</v>
          </cell>
          <cell r="I160" t="str">
            <v>S</v>
          </cell>
          <cell r="J160">
            <v>53</v>
          </cell>
          <cell r="K160">
            <v>45993</v>
          </cell>
          <cell r="L160" t="str">
            <v xml:space="preserve">26116062240893042000113000000000005325123354847370
</v>
          </cell>
          <cell r="M160" t="str">
            <v>2611606 - Recife - PE</v>
          </cell>
          <cell r="N160">
            <v>760</v>
          </cell>
        </row>
        <row r="161">
          <cell r="C161" t="str">
            <v>UPAE ESCADA - CG Nº 021/2022</v>
          </cell>
          <cell r="E161" t="str">
            <v>5.5 - Reparo e Manutenção de Máquinas e Equipamentos</v>
          </cell>
          <cell r="F161" t="str">
            <v>26.332.434/0001-82</v>
          </cell>
          <cell r="G161" t="str">
            <v>LOGICO PROJETOS CONSULTORIA E SERVICOS DE CLIMATIZACAO LTDA</v>
          </cell>
          <cell r="H161" t="str">
            <v>S</v>
          </cell>
          <cell r="I161" t="str">
            <v>S</v>
          </cell>
          <cell r="J161">
            <v>18</v>
          </cell>
          <cell r="K161">
            <v>46027</v>
          </cell>
          <cell r="L161" t="str">
            <v>26116062226332434000182000000000001826014270062602</v>
          </cell>
          <cell r="M161" t="str">
            <v>2611606 - Recife - PE</v>
          </cell>
          <cell r="N161">
            <v>7200</v>
          </cell>
        </row>
        <row r="162">
          <cell r="C162" t="str">
            <v>UPAE ESCADA - CG Nº 021/2022</v>
          </cell>
          <cell r="E162" t="str">
            <v>5.99 - Outros Serviços de Terceiros Pessoa Jurídica</v>
          </cell>
          <cell r="F162" t="str">
            <v>27.534.506/0001-37</v>
          </cell>
          <cell r="G162" t="str">
            <v>FELLIPE R P DE OLIVEIRA TRATAMENTO DE AGUA</v>
          </cell>
          <cell r="H162" t="str">
            <v>S</v>
          </cell>
          <cell r="I162" t="str">
            <v>S</v>
          </cell>
          <cell r="J162">
            <v>74</v>
          </cell>
          <cell r="K162">
            <v>46024</v>
          </cell>
          <cell r="L162" t="str">
            <v xml:space="preserve">26116062227534506000137000000000007426010252913316
</v>
          </cell>
          <cell r="M162" t="str">
            <v>2611606 - Recife - PE</v>
          </cell>
          <cell r="N162">
            <v>495</v>
          </cell>
        </row>
        <row r="163">
          <cell r="C163" t="str">
            <v>UPAE ESCADA - CG Nº 021/2022</v>
          </cell>
          <cell r="E163" t="str">
            <v>5.16 - Serviços Médico-Hospitalares, Odotonlogia e Laboratoriais</v>
          </cell>
          <cell r="F163" t="str">
            <v>04.539.279/0001-37</v>
          </cell>
          <cell r="G163" t="str">
            <v>CIENTIFICALAB PRODUTOS LABORATORIAIS E SISTEMAS LTDA</v>
          </cell>
          <cell r="H163" t="str">
            <v>S</v>
          </cell>
          <cell r="I163" t="str">
            <v>S</v>
          </cell>
          <cell r="J163">
            <v>15718</v>
          </cell>
          <cell r="K163">
            <v>46037</v>
          </cell>
          <cell r="L163" t="str">
            <v>149K.2606.7151.3362799-Y</v>
          </cell>
          <cell r="M163" t="str">
            <v>3505708 - Barueri - SP</v>
          </cell>
          <cell r="N163">
            <v>44775.28</v>
          </cell>
        </row>
        <row r="164">
          <cell r="C164" t="str">
            <v>UPAE ESCADA - CG Nº 021/2022</v>
          </cell>
          <cell r="E164" t="str">
            <v>5.12 - Energia Elétrica</v>
          </cell>
          <cell r="F164" t="str">
            <v>10.835.932/0001-08</v>
          </cell>
          <cell r="G164" t="str">
            <v>COMPANHIA ENERGETICA DE PERNAMBUCO</v>
          </cell>
          <cell r="H164" t="str">
            <v>S</v>
          </cell>
          <cell r="I164" t="str">
            <v>S</v>
          </cell>
          <cell r="J164">
            <v>392523209</v>
          </cell>
          <cell r="K164">
            <v>46029</v>
          </cell>
          <cell r="L164" t="str">
            <v>26260110835932000108660003925232091020485587</v>
          </cell>
          <cell r="M164" t="str">
            <v>2611606 - Recife - PE</v>
          </cell>
          <cell r="N164">
            <v>15374</v>
          </cell>
        </row>
        <row r="165">
          <cell r="C165" t="str">
            <v>UPAE ESCADA - CG Nº 021/2022</v>
          </cell>
          <cell r="E165" t="str">
            <v>5.13 - Água e Esgoto</v>
          </cell>
          <cell r="F165" t="str">
            <v>09.769.035/0001-64</v>
          </cell>
          <cell r="G165" t="str">
            <v>COMPESA - COMPANHIA PERNAMBUCANA DE SANEAMENTO</v>
          </cell>
          <cell r="H165" t="str">
            <v>S</v>
          </cell>
          <cell r="I165" t="str">
            <v>S</v>
          </cell>
          <cell r="J165" t="str">
            <v>202512105609986</v>
          </cell>
          <cell r="K165">
            <v>46017</v>
          </cell>
          <cell r="M165" t="str">
            <v>2611606 - Recife - PE</v>
          </cell>
          <cell r="N165">
            <v>2791.8</v>
          </cell>
        </row>
        <row r="166">
          <cell r="C166" t="str">
            <v>UPAE ESCADA - CG Nº 021/2022</v>
          </cell>
          <cell r="E166" t="str">
            <v>5.9 - Telefonia Móvel</v>
          </cell>
          <cell r="F166" t="str">
            <v>02.558.157/0008-39</v>
          </cell>
          <cell r="G166" t="str">
            <v>TELEFONICA BRASIL (VIVO)</v>
          </cell>
          <cell r="H166" t="str">
            <v>S</v>
          </cell>
          <cell r="I166" t="str">
            <v>S</v>
          </cell>
          <cell r="J166">
            <v>233772</v>
          </cell>
          <cell r="K166">
            <v>46028</v>
          </cell>
          <cell r="L166" t="str">
            <v>26260102558157000839620040002337721086902551</v>
          </cell>
          <cell r="M166" t="str">
            <v>2611606 - Recife - PE</v>
          </cell>
          <cell r="N166">
            <v>447.89</v>
          </cell>
        </row>
        <row r="167">
          <cell r="C167" t="str">
            <v>UPAE ESCADA - CG Nº 021/2022</v>
          </cell>
          <cell r="E167" t="str">
            <v>5.99 - Outros Serviços de Terceiros Pessoa Jurídica</v>
          </cell>
          <cell r="F167" t="str">
            <v>32.352.786/0001-00</v>
          </cell>
          <cell r="G167" t="str">
            <v>CAMILLA LINS &amp; LUCIANO MOREIRA SERVICOS MEDICOS LTDA</v>
          </cell>
          <cell r="H167" t="str">
            <v>S</v>
          </cell>
          <cell r="I167" t="str">
            <v>S</v>
          </cell>
          <cell r="J167">
            <v>16</v>
          </cell>
          <cell r="K167">
            <v>46030</v>
          </cell>
          <cell r="L167" t="str">
            <v>261160622323527860001000000001626010323242150</v>
          </cell>
          <cell r="M167" t="str">
            <v>2611606 - Recife - PE</v>
          </cell>
          <cell r="N167">
            <v>22300</v>
          </cell>
        </row>
        <row r="168">
          <cell r="C168" t="str">
            <v>UPAE ESCADA - CG Nº 021/2022</v>
          </cell>
          <cell r="E168" t="str">
            <v>5.16 - Serviços Médico-Hospitalares, Odotonlogia e Laboratoriais</v>
          </cell>
          <cell r="F168" t="str">
            <v>15.442.310/0001-33</v>
          </cell>
          <cell r="G168" t="str">
            <v>CARDIOSAUDE SERVICOS MEDICOS LTDA</v>
          </cell>
          <cell r="H168" t="str">
            <v>S</v>
          </cell>
          <cell r="I168" t="str">
            <v>S</v>
          </cell>
          <cell r="J168">
            <v>13</v>
          </cell>
          <cell r="K168">
            <v>46030</v>
          </cell>
          <cell r="L168" t="str">
            <v>26116062215442310000133000000000001326019562248538</v>
          </cell>
          <cell r="M168" t="str">
            <v>2611606 - Recife - PE</v>
          </cell>
          <cell r="N168">
            <v>23890</v>
          </cell>
        </row>
        <row r="169">
          <cell r="C169" t="str">
            <v>UPAE ESCADA - CG Nº 021/2022</v>
          </cell>
          <cell r="E169" t="str">
            <v>5.16 - Serviços Médico-Hospitalares, Odotonlogia e Laboratoriais</v>
          </cell>
          <cell r="F169" t="str">
            <v>20.227.296/0001-95</v>
          </cell>
          <cell r="G169" t="str">
            <v>GMJC SERVICOS OFTALMO LTDA</v>
          </cell>
          <cell r="H169" t="str">
            <v>S</v>
          </cell>
          <cell r="I169" t="str">
            <v>S</v>
          </cell>
          <cell r="J169">
            <v>22</v>
          </cell>
          <cell r="K169">
            <v>46034</v>
          </cell>
          <cell r="L169" t="str">
            <v xml:space="preserve">26116062220227296000195000000000002226011645318524
</v>
          </cell>
          <cell r="M169" t="str">
            <v>2611606 - Recife - PE</v>
          </cell>
          <cell r="N169">
            <v>8580</v>
          </cell>
        </row>
        <row r="170">
          <cell r="C170" t="str">
            <v>UPAE ESCADA - CG Nº 021/2022</v>
          </cell>
          <cell r="E170" t="str">
            <v>5.99 - Outros Serviços de Terceiros Pessoa Jurídica</v>
          </cell>
          <cell r="F170" t="str">
            <v>17.214.633/0001-03</v>
          </cell>
          <cell r="G170" t="str">
            <v>JAB HOLOIMAGEM DIAGNOSTICOS LTDA</v>
          </cell>
          <cell r="H170" t="str">
            <v>S</v>
          </cell>
          <cell r="I170" t="str">
            <v>S</v>
          </cell>
          <cell r="J170">
            <v>4</v>
          </cell>
          <cell r="K170">
            <v>46031</v>
          </cell>
          <cell r="L170" t="str">
            <v>26116062217214633000103000000000000426013989119506</v>
          </cell>
          <cell r="M170" t="str">
            <v>2611606 - Recife - PE</v>
          </cell>
          <cell r="N170">
            <v>4125</v>
          </cell>
        </row>
        <row r="171">
          <cell r="C171" t="str">
            <v>UPAE ESCADA - CG Nº 021/2022</v>
          </cell>
          <cell r="E171" t="str">
            <v>5.99 - Outros Serviços de Terceiros Pessoa Jurídica</v>
          </cell>
          <cell r="F171" t="str">
            <v>53.373.123/0001-34</v>
          </cell>
          <cell r="G171" t="str">
            <v>LEMONADE ASSESSORIA MEDICA LTDA</v>
          </cell>
          <cell r="H171" t="str">
            <v>S</v>
          </cell>
          <cell r="I171" t="str">
            <v>S</v>
          </cell>
          <cell r="J171" t="str">
            <v>2600000000007</v>
          </cell>
          <cell r="K171">
            <v>46029</v>
          </cell>
          <cell r="L171" t="str">
            <v>26096001253373123000134260000000000726011573282388</v>
          </cell>
          <cell r="M171" t="str">
            <v>2609600 - Olinda - PE</v>
          </cell>
          <cell r="N171">
            <v>4545</v>
          </cell>
        </row>
        <row r="172">
          <cell r="C172" t="str">
            <v>UPAE ESCADA - CG Nº 021/2022</v>
          </cell>
          <cell r="E172" t="str">
            <v>5.16 - Serviços Médico-Hospitalares, Odotonlogia e Laboratoriais</v>
          </cell>
          <cell r="F172" t="str">
            <v>47.169.035/0001-12</v>
          </cell>
          <cell r="G172" t="str">
            <v>O &amp; L SERVICOS MEDICOS LTDA</v>
          </cell>
          <cell r="H172" t="str">
            <v>S</v>
          </cell>
          <cell r="I172" t="str">
            <v>S</v>
          </cell>
          <cell r="J172" t="str">
            <v>000417</v>
          </cell>
          <cell r="K172">
            <v>46031</v>
          </cell>
          <cell r="L172" t="str">
            <v>26011021247169035000112000000000041726017177377580</v>
          </cell>
          <cell r="M172" t="str">
            <v>2601102 - Araripina - PE</v>
          </cell>
          <cell r="N172">
            <v>10945</v>
          </cell>
        </row>
        <row r="173">
          <cell r="C173" t="str">
            <v>UPAE ESCADA - CG Nº 021/2022</v>
          </cell>
          <cell r="E173" t="str">
            <v>5.16 - Serviços Médico-Hospitalares, Odotonlogia e Laboratoriais</v>
          </cell>
          <cell r="F173" t="str">
            <v>34.761.993/0001-36</v>
          </cell>
          <cell r="G173" t="str">
            <v>PIN SAUDE SERVICOS MEDICOS LTDA</v>
          </cell>
          <cell r="H173" t="str">
            <v>S</v>
          </cell>
          <cell r="I173" t="str">
            <v>S</v>
          </cell>
          <cell r="J173" t="str">
            <v>2600000000011</v>
          </cell>
          <cell r="K173">
            <v>46030</v>
          </cell>
          <cell r="L173" t="str">
            <v>26096001234761993000136260000000001126010175271900</v>
          </cell>
          <cell r="M173" t="str">
            <v>2609600 - Olinda - PE</v>
          </cell>
          <cell r="N173">
            <v>19910</v>
          </cell>
        </row>
        <row r="174">
          <cell r="C174" t="str">
            <v>UPAE ESCADA - CG Nº 021/2022</v>
          </cell>
          <cell r="E174" t="str">
            <v>5.16 - Serviços Médico-Hospitalares, Odotonlogia e Laboratoriais</v>
          </cell>
          <cell r="F174" t="str">
            <v>60.124.519/0001-03</v>
          </cell>
          <cell r="G174" t="str">
            <v>MARIA GLEICE DE SOUZA NOGUEIRA-FONOAUDIOLOGIA LTDA</v>
          </cell>
          <cell r="H174" t="str">
            <v>S</v>
          </cell>
          <cell r="I174" t="str">
            <v>S</v>
          </cell>
          <cell r="J174" t="str">
            <v>2600000000001</v>
          </cell>
          <cell r="K174">
            <v>46036</v>
          </cell>
          <cell r="L174" t="str">
            <v>26079011260124519000103260000000000126017606818196</v>
          </cell>
          <cell r="M174" t="str">
            <v>2607901 - Jaboatão dos Guararapes - PE</v>
          </cell>
          <cell r="N174">
            <v>4155</v>
          </cell>
        </row>
        <row r="175">
          <cell r="C175" t="str">
            <v>UPAE ESCADA - CG Nº 021/2022</v>
          </cell>
          <cell r="E175" t="str">
            <v>5.99 - Outros Serviços de Terceiros Pessoa Jurídica</v>
          </cell>
          <cell r="F175" t="str">
            <v>19.309.563/0001-94</v>
          </cell>
          <cell r="G175" t="str">
            <v>PORTAL TELEMEDICINA LTDA</v>
          </cell>
          <cell r="H175" t="str">
            <v>S</v>
          </cell>
          <cell r="I175" t="str">
            <v>S</v>
          </cell>
          <cell r="J175" t="str">
            <v>030196</v>
          </cell>
          <cell r="K175">
            <v>46031</v>
          </cell>
          <cell r="L175" t="str">
            <v>100L.7856.7262.0173499-Z</v>
          </cell>
          <cell r="M175" t="str">
            <v>3505708 - Barueri - SP</v>
          </cell>
          <cell r="N175">
            <v>1154</v>
          </cell>
        </row>
        <row r="176">
          <cell r="C176" t="str">
            <v>UPAE ESCADA - CG Nº 021/2022</v>
          </cell>
          <cell r="E176" t="str">
            <v>5.16 - Serviços Médico-Hospitalares, Odotonlogia e Laboratoriais</v>
          </cell>
          <cell r="F176" t="str">
            <v>48.817.601/0001-18</v>
          </cell>
          <cell r="G176" t="str">
            <v>MASTERMED PE II GESTAO MEDICA LTDA</v>
          </cell>
          <cell r="H176" t="str">
            <v>S</v>
          </cell>
          <cell r="I176" t="str">
            <v>S</v>
          </cell>
          <cell r="J176" t="str">
            <v>2600000000146</v>
          </cell>
          <cell r="K176">
            <v>46030</v>
          </cell>
          <cell r="L176" t="str">
            <v>26096001248817601000118260000000014626012578068780</v>
          </cell>
          <cell r="M176" t="str">
            <v>2609600 - Olinda - PE</v>
          </cell>
          <cell r="N176">
            <v>9760</v>
          </cell>
        </row>
        <row r="177">
          <cell r="C177" t="str">
            <v>UPAE ESCADA - CG Nº 021/2022</v>
          </cell>
          <cell r="E177" t="str">
            <v>5.18 - Teledonia Fixa</v>
          </cell>
          <cell r="F177" t="str">
            <v>71.208.516/0165-00</v>
          </cell>
          <cell r="G177" t="str">
            <v>ALGAR TELECOM S.A</v>
          </cell>
          <cell r="H177" t="str">
            <v>S</v>
          </cell>
          <cell r="I177" t="str">
            <v>S</v>
          </cell>
          <cell r="J177">
            <v>526838509</v>
          </cell>
          <cell r="K177">
            <v>46026</v>
          </cell>
          <cell r="M177" t="str">
            <v>2609600 - Olinda - PE</v>
          </cell>
          <cell r="N177">
            <v>1553.97</v>
          </cell>
        </row>
        <row r="178">
          <cell r="C178" t="str">
            <v>UPAE ESCADA - CG Nº 021/2022</v>
          </cell>
          <cell r="E178" t="str">
            <v>5.18 - Teledonia Fixa</v>
          </cell>
          <cell r="F178" t="str">
            <v>05.872.814/0013-73</v>
          </cell>
          <cell r="G178" t="str">
            <v>VOGEL SOLUCOES EM TELECOMUNICACOES E INFORMATICA</v>
          </cell>
          <cell r="H178" t="str">
            <v>S</v>
          </cell>
          <cell r="I178" t="str">
            <v>S</v>
          </cell>
          <cell r="J178">
            <v>2264859</v>
          </cell>
          <cell r="K178">
            <v>45994</v>
          </cell>
          <cell r="L178" t="str">
            <v>jVvpSUgTD</v>
          </cell>
          <cell r="M178" t="str">
            <v>3170206 - Uberlândia - MG</v>
          </cell>
          <cell r="N178">
            <v>888.99</v>
          </cell>
        </row>
        <row r="179">
          <cell r="C179" t="str">
            <v>UPAE ESCADA - CG Nº 021/2022</v>
          </cell>
          <cell r="E179" t="str">
            <v>5.3 - Locação de Máquinas e Equipamentos</v>
          </cell>
          <cell r="F179" t="str">
            <v>05.097.661/0001-09</v>
          </cell>
          <cell r="G179" t="str">
            <v>CONTAGE CONSULTORIA EM TELECOMUNICACOES E MONITORAMENTO LTDA</v>
          </cell>
          <cell r="H179" t="str">
            <v>S</v>
          </cell>
          <cell r="I179" t="str">
            <v>S</v>
          </cell>
          <cell r="J179">
            <v>111883</v>
          </cell>
          <cell r="K179">
            <v>45992</v>
          </cell>
          <cell r="M179" t="str">
            <v>2611606 - Recife - PE</v>
          </cell>
          <cell r="N179">
            <v>275</v>
          </cell>
        </row>
        <row r="180">
          <cell r="C180" t="str">
            <v>UPAE ESCADA - CG Nº 021/2022</v>
          </cell>
          <cell r="E180" t="str">
            <v>5.3 - Locação de Máquinas e Equipamentos</v>
          </cell>
          <cell r="F180" t="str">
            <v>20.265.080/0001-14</v>
          </cell>
          <cell r="G180" t="str">
            <v>J M SILVA MAQUINAS E EQUIPAMENTOS LTDA</v>
          </cell>
          <cell r="H180" t="str">
            <v>S</v>
          </cell>
          <cell r="I180" t="str">
            <v>S</v>
          </cell>
          <cell r="J180">
            <v>6899</v>
          </cell>
          <cell r="K180">
            <v>45993</v>
          </cell>
          <cell r="M180" t="str">
            <v>2611606 - Recife - PE</v>
          </cell>
          <cell r="N180">
            <v>1280</v>
          </cell>
        </row>
        <row r="181">
          <cell r="C181" t="str">
            <v>UPAE ESCADA - CG Nº 021/2022</v>
          </cell>
          <cell r="E181" t="str">
            <v>5.3 - Locação de Máquinas e Equipamentos</v>
          </cell>
          <cell r="F181" t="str">
            <v>26.081.685/0001-31</v>
          </cell>
          <cell r="G181" t="str">
            <v>CG REFRIGERACOES LTDA</v>
          </cell>
          <cell r="H181" t="str">
            <v>S</v>
          </cell>
          <cell r="I181" t="str">
            <v>S</v>
          </cell>
          <cell r="J181">
            <v>28954</v>
          </cell>
          <cell r="K181">
            <v>46028</v>
          </cell>
          <cell r="M181" t="str">
            <v>2611606 - Recife - PE</v>
          </cell>
          <cell r="N181">
            <v>320</v>
          </cell>
        </row>
        <row r="182">
          <cell r="C182" t="str">
            <v>UPAE ESCADA - CG Nº 021/2022</v>
          </cell>
          <cell r="E182" t="str">
            <v>5.3 - Locação de Máquinas e Equipamentos</v>
          </cell>
          <cell r="F182" t="str">
            <v>10.279.299/0001-19</v>
          </cell>
          <cell r="G182" t="str">
            <v>RGRAPH COMERCIO E SERVICOS LTDA</v>
          </cell>
          <cell r="H182" t="str">
            <v>S</v>
          </cell>
          <cell r="I182" t="str">
            <v>S</v>
          </cell>
          <cell r="J182">
            <v>10260</v>
          </cell>
          <cell r="K182">
            <v>46031</v>
          </cell>
          <cell r="M182" t="str">
            <v>2611606 - Recife - PE</v>
          </cell>
          <cell r="N182">
            <v>5135.3999999999996</v>
          </cell>
        </row>
        <row r="183">
          <cell r="C183" t="str">
            <v>UPAE ESCADA - CG Nº 021/2022</v>
          </cell>
          <cell r="E183" t="str">
            <v>5.17 - Manutenção de Software, Certificação Digital e Microfilmagem</v>
          </cell>
          <cell r="F183" t="str">
            <v>92.306.257/0007-80</v>
          </cell>
          <cell r="G183" t="str">
            <v>MV INFORMATICA NORDESTE LTDA</v>
          </cell>
          <cell r="H183" t="str">
            <v>S</v>
          </cell>
          <cell r="I183" t="str">
            <v>S</v>
          </cell>
          <cell r="J183">
            <v>716</v>
          </cell>
          <cell r="K183">
            <v>46032</v>
          </cell>
          <cell r="L183" t="str">
            <v>26116062292306257000780000000000071626018886196417</v>
          </cell>
          <cell r="M183" t="str">
            <v>2611606 - Recife - PE</v>
          </cell>
          <cell r="N183">
            <v>14509.83</v>
          </cell>
        </row>
        <row r="184">
          <cell r="C184" t="str">
            <v>UPAE ESCADA - CG Nº 021/2022</v>
          </cell>
          <cell r="E184" t="str">
            <v>5.17 - Manutenção de Software, Certificação Digital e Microfilmagem</v>
          </cell>
          <cell r="F184" t="str">
            <v>23.064.331/0001-90</v>
          </cell>
          <cell r="G184" t="str">
            <v>FLOWTI TECNOLOGIA LTDA</v>
          </cell>
          <cell r="H184" t="str">
            <v>S</v>
          </cell>
          <cell r="I184" t="str">
            <v>S</v>
          </cell>
          <cell r="J184">
            <v>81</v>
          </cell>
          <cell r="K184">
            <v>46037</v>
          </cell>
          <cell r="L184" t="str">
            <v>42029092223064331000190000000000008126018027711869</v>
          </cell>
          <cell r="M184" t="str">
            <v>4202909 - Brusque - SC</v>
          </cell>
          <cell r="N184">
            <v>52.99</v>
          </cell>
        </row>
        <row r="185">
          <cell r="C185" t="str">
            <v>UPAE ESCADA - CG Nº 021/2022</v>
          </cell>
          <cell r="E185" t="str">
            <v>5.17 - Manutenção de Software, Certificação Digital e Microfilmagem</v>
          </cell>
          <cell r="F185" t="str">
            <v>23.064.331/0001-90</v>
          </cell>
          <cell r="G185" t="str">
            <v>FLOWTI TECNOLOGIA LTDA</v>
          </cell>
          <cell r="H185" t="str">
            <v>S</v>
          </cell>
          <cell r="I185" t="str">
            <v>S</v>
          </cell>
          <cell r="J185">
            <v>45</v>
          </cell>
          <cell r="K185">
            <v>46037</v>
          </cell>
          <cell r="L185" t="str">
            <v>42029092223064331000190000000000004526010054296700</v>
          </cell>
          <cell r="M185" t="str">
            <v>4202909 - Brusque - SC</v>
          </cell>
          <cell r="N185">
            <v>186.67</v>
          </cell>
        </row>
        <row r="186">
          <cell r="C186" t="str">
            <v>UPAE ESCADA - CG Nº 021/2022</v>
          </cell>
          <cell r="E186" t="str">
            <v>5.17 - Manutenção de Software, Certificação Digital e Microfilmagem</v>
          </cell>
          <cell r="F186" t="str">
            <v>23.064.331/0001-90</v>
          </cell>
          <cell r="G186" t="str">
            <v>FLOWTI TECNOLOGIA LTDA</v>
          </cell>
          <cell r="H186" t="str">
            <v>S</v>
          </cell>
          <cell r="I186" t="str">
            <v>S</v>
          </cell>
          <cell r="J186">
            <v>342</v>
          </cell>
          <cell r="K186">
            <v>46037</v>
          </cell>
          <cell r="L186" t="str">
            <v>42029092223064331000190000000000034226016195956042</v>
          </cell>
          <cell r="M186" t="str">
            <v>4202909 - Brusque - SC</v>
          </cell>
          <cell r="N186">
            <v>3960.63</v>
          </cell>
        </row>
        <row r="187">
          <cell r="C187" t="str">
            <v>UPAE ESCADA - CG Nº 021/2022</v>
          </cell>
          <cell r="E187" t="str">
            <v>5.17 - Manutenção de Software, Certificação Digital e Microfilmagem</v>
          </cell>
          <cell r="F187" t="str">
            <v>12.499.520/0001-70</v>
          </cell>
          <cell r="G187" t="str">
            <v>CLICKGIN GESTAO DE DOCUMENTOS S.A.</v>
          </cell>
          <cell r="H187" t="str">
            <v>S</v>
          </cell>
          <cell r="I187" t="str">
            <v>S</v>
          </cell>
          <cell r="J187">
            <v>267523</v>
          </cell>
          <cell r="K187">
            <v>46023</v>
          </cell>
          <cell r="L187" t="str">
            <v>110P.9436.4901.6955699-Z</v>
          </cell>
          <cell r="M187" t="str">
            <v>3505708 - Barueri - SP</v>
          </cell>
          <cell r="N187">
            <v>99.03</v>
          </cell>
        </row>
        <row r="188">
          <cell r="C188" t="str">
            <v>UPAE ESCADA - CG Nº 021/2022</v>
          </cell>
          <cell r="E188" t="str">
            <v>5.17 - Manutenção de Software, Certificação Digital e Microfilmagem</v>
          </cell>
          <cell r="F188" t="str">
            <v>43.184.527/0001-26</v>
          </cell>
          <cell r="G188" t="str">
            <v>CONECTE-SE LTDA</v>
          </cell>
          <cell r="H188" t="str">
            <v>S</v>
          </cell>
          <cell r="I188" t="str">
            <v>S</v>
          </cell>
          <cell r="J188">
            <v>288</v>
          </cell>
          <cell r="K188">
            <v>46037</v>
          </cell>
          <cell r="L188" t="str">
            <v>26116062243184527000126000000000028826014938333659</v>
          </cell>
          <cell r="M188" t="str">
            <v>2611606 - Recife - PE</v>
          </cell>
          <cell r="N188">
            <v>48.37</v>
          </cell>
        </row>
        <row r="189">
          <cell r="C189" t="str">
            <v>UPAE ESCADA - CG Nº 021/2022</v>
          </cell>
          <cell r="E189" t="str">
            <v>5.17 - Manutenção de Software, Certificação Digital e Microfilmagem</v>
          </cell>
          <cell r="F189" t="str">
            <v>05.620.302/0002-67</v>
          </cell>
          <cell r="G189" t="str">
            <v>GREEN PAPER FREE SOLUCOES SEM PAPEL LTDA</v>
          </cell>
          <cell r="H189" t="str">
            <v>S</v>
          </cell>
          <cell r="I189" t="str">
            <v>S</v>
          </cell>
          <cell r="J189" t="str">
            <v>000000029</v>
          </cell>
          <cell r="K189">
            <v>45997</v>
          </cell>
          <cell r="L189" t="str">
            <v>CPUK03772</v>
          </cell>
          <cell r="M189" t="str">
            <v>2606002 - Garanhuns - PE</v>
          </cell>
          <cell r="N189">
            <v>2090</v>
          </cell>
        </row>
        <row r="190">
          <cell r="C190" t="str">
            <v>UPAE ESCADA - CG Nº 021/2022</v>
          </cell>
          <cell r="E190" t="str">
            <v>5.17 - Manutenção de Software, Certificação Digital e Microfilmagem</v>
          </cell>
          <cell r="F190" t="str">
            <v>53.113.791/0001-22</v>
          </cell>
          <cell r="G190" t="str">
            <v>TOTVS S.A</v>
          </cell>
          <cell r="H190" t="str">
            <v>S</v>
          </cell>
          <cell r="I190" t="str">
            <v>S</v>
          </cell>
          <cell r="J190" t="str">
            <v>04307541</v>
          </cell>
          <cell r="K190">
            <v>45992</v>
          </cell>
          <cell r="L190" t="str">
            <v>FBWQ-8ARG</v>
          </cell>
          <cell r="M190" t="str">
            <v>3550308 - São Paulo - SP</v>
          </cell>
          <cell r="N190">
            <v>78.94</v>
          </cell>
        </row>
        <row r="191">
          <cell r="C191" t="str">
            <v>UPAE ESCADA - CG Nº 021/2022</v>
          </cell>
          <cell r="E191" t="str">
            <v>5.17 - Manutenção de Software, Certificação Digital e Microfilmagem</v>
          </cell>
          <cell r="F191" t="str">
            <v>53.113.791/0001-22</v>
          </cell>
          <cell r="G191" t="str">
            <v>TOTVS S.A</v>
          </cell>
          <cell r="H191" t="str">
            <v>S</v>
          </cell>
          <cell r="I191" t="str">
            <v>S</v>
          </cell>
          <cell r="J191" t="str">
            <v>04307592</v>
          </cell>
          <cell r="K191">
            <v>45992</v>
          </cell>
          <cell r="L191" t="str">
            <v>EMJP-VZMM</v>
          </cell>
          <cell r="M191" t="str">
            <v>3550308 - São Paulo - SP</v>
          </cell>
          <cell r="N191">
            <v>594.14</v>
          </cell>
        </row>
        <row r="192">
          <cell r="C192" t="str">
            <v>UPAE ESCADA - CG Nº 021/2022</v>
          </cell>
          <cell r="E192" t="str">
            <v>5.17 - Manutenção de Software, Certificação Digital e Microfilmagem</v>
          </cell>
          <cell r="F192" t="str">
            <v>53.113.791/0001-22</v>
          </cell>
          <cell r="G192" t="str">
            <v>TOTVS S.A</v>
          </cell>
          <cell r="H192" t="str">
            <v>S</v>
          </cell>
          <cell r="I192" t="str">
            <v>S</v>
          </cell>
          <cell r="J192" t="str">
            <v>04307593</v>
          </cell>
          <cell r="K192">
            <v>45992</v>
          </cell>
          <cell r="L192" t="str">
            <v>5IZY-N4H9</v>
          </cell>
          <cell r="M192" t="str">
            <v>3550308 - São Paulo - SP</v>
          </cell>
          <cell r="N192">
            <v>46.97</v>
          </cell>
        </row>
        <row r="193">
          <cell r="C193" t="str">
            <v>UPAE ESCADA - CG Nº 021/2022</v>
          </cell>
          <cell r="E193" t="str">
            <v>5.17 - Manutenção de Software, Certificação Digital e Microfilmagem</v>
          </cell>
          <cell r="F193" t="str">
            <v>53.113.791/0001-22</v>
          </cell>
          <cell r="G193" t="str">
            <v>TOTVS S.A</v>
          </cell>
          <cell r="H193" t="str">
            <v>S</v>
          </cell>
          <cell r="I193" t="str">
            <v>S</v>
          </cell>
          <cell r="J193" t="str">
            <v>04307594</v>
          </cell>
          <cell r="K193">
            <v>45992</v>
          </cell>
          <cell r="L193" t="str">
            <v>IJDC-5TFG</v>
          </cell>
          <cell r="M193" t="str">
            <v>3550308 - São Paulo - SP</v>
          </cell>
          <cell r="N193">
            <v>125.25</v>
          </cell>
        </row>
        <row r="194">
          <cell r="C194" t="str">
            <v>UPAE ESCADA - CG Nº 021/2022</v>
          </cell>
          <cell r="E194" t="str">
            <v>5.17 - Manutenção de Software, Certificação Digital e Microfilmagem</v>
          </cell>
          <cell r="F194" t="str">
            <v>53.113.791/0001-22</v>
          </cell>
          <cell r="G194" t="str">
            <v>TOTVS S.A</v>
          </cell>
          <cell r="H194" t="str">
            <v>S</v>
          </cell>
          <cell r="I194" t="str">
            <v>S</v>
          </cell>
          <cell r="J194" t="str">
            <v>04308427</v>
          </cell>
          <cell r="K194">
            <v>45992</v>
          </cell>
          <cell r="L194" t="str">
            <v>6LRK-7MYK</v>
          </cell>
          <cell r="M194" t="str">
            <v>3550308 - São Paulo - SP</v>
          </cell>
          <cell r="N194">
            <v>112.64</v>
          </cell>
        </row>
        <row r="195">
          <cell r="C195" t="str">
            <v>UPAE ESCADA - CG Nº 021/2022</v>
          </cell>
          <cell r="E195" t="str">
            <v>5.17 - Manutenção de Software, Certificação Digital e Microfilmagem</v>
          </cell>
          <cell r="F195" t="str">
            <v>53.113.791/0001-22</v>
          </cell>
          <cell r="G195" t="str">
            <v>TOTVS S.A</v>
          </cell>
          <cell r="H195" t="str">
            <v>S</v>
          </cell>
          <cell r="I195" t="str">
            <v>S</v>
          </cell>
          <cell r="J195" t="str">
            <v>04308487</v>
          </cell>
          <cell r="K195">
            <v>45992</v>
          </cell>
          <cell r="L195" t="str">
            <v>WRTW-D8ZW</v>
          </cell>
          <cell r="M195" t="str">
            <v>3550308 - São Paulo - SP</v>
          </cell>
          <cell r="N195">
            <v>115.2</v>
          </cell>
        </row>
        <row r="196">
          <cell r="C196" t="str">
            <v>UPAE ESCADA - CG Nº 021/2022</v>
          </cell>
          <cell r="E196" t="str">
            <v>5.17 - Manutenção de Software, Certificação Digital e Microfilmagem</v>
          </cell>
          <cell r="F196" t="str">
            <v>09.236.362/0001-50</v>
          </cell>
          <cell r="G196" t="str">
            <v>SELECTY TECNOLOGIA PARA RH LTDA</v>
          </cell>
          <cell r="H196" t="str">
            <v>S</v>
          </cell>
          <cell r="I196" t="str">
            <v>S</v>
          </cell>
          <cell r="J196">
            <v>15488</v>
          </cell>
          <cell r="K196">
            <v>46023</v>
          </cell>
          <cell r="M196" t="str">
            <v>4106902 - Curitiba - PR</v>
          </cell>
          <cell r="N196">
            <v>79.67</v>
          </cell>
        </row>
        <row r="197">
          <cell r="C197" t="str">
            <v>UPAE ESCADA - CG Nº 021/2022</v>
          </cell>
          <cell r="E197" t="str">
            <v>5.17 - Manutenção de Software, Certificação Digital e Microfilmagem</v>
          </cell>
          <cell r="F197" t="str">
            <v>09.071.679/0001-84</v>
          </cell>
          <cell r="G197" t="str">
            <v>MARIO DE OLIVEIRA TELECOMUNICACOES</v>
          </cell>
          <cell r="H197" t="str">
            <v>S</v>
          </cell>
          <cell r="I197" t="str">
            <v>S</v>
          </cell>
          <cell r="J197" t="str">
            <v>0145</v>
          </cell>
          <cell r="K197">
            <v>46029</v>
          </cell>
          <cell r="M197" t="str">
            <v>2607604 - Ilha de Itamaracá - PE</v>
          </cell>
          <cell r="N197">
            <v>990.4</v>
          </cell>
        </row>
        <row r="198">
          <cell r="C198" t="str">
            <v>UPAE ESCADA - CG Nº 021/2022</v>
          </cell>
          <cell r="E198" t="str">
            <v>5.17 - Manutenção de Software, Certificação Digital e Microfilmagem</v>
          </cell>
          <cell r="F198" t="str">
            <v>45.384.884/0001-63</v>
          </cell>
          <cell r="G198" t="str">
            <v>WEBDOX DO BRASIL LTDA</v>
          </cell>
          <cell r="H198" t="str">
            <v>S</v>
          </cell>
          <cell r="I198" t="str">
            <v>S</v>
          </cell>
          <cell r="J198" t="str">
            <v>00003414</v>
          </cell>
          <cell r="K198">
            <v>46036</v>
          </cell>
          <cell r="L198" t="str">
            <v>QNLC-QJXN</v>
          </cell>
          <cell r="M198" t="str">
            <v>3550308 - São Paulo - SP</v>
          </cell>
          <cell r="N198">
            <v>2110</v>
          </cell>
        </row>
        <row r="199">
          <cell r="C199" t="str">
            <v>UPAE ESCADA - CG Nº 021/2022</v>
          </cell>
          <cell r="E199" t="str">
            <v>5.17 - Manutenção de Software, Certificação Digital e Microfilmagem</v>
          </cell>
          <cell r="F199" t="str">
            <v>04.069.709/0001-02</v>
          </cell>
          <cell r="G199" t="str">
            <v>BIONEXO S.A.</v>
          </cell>
          <cell r="H199" t="str">
            <v>S</v>
          </cell>
          <cell r="I199" t="str">
            <v>S</v>
          </cell>
          <cell r="J199" t="str">
            <v>00607809</v>
          </cell>
          <cell r="K199">
            <v>45993</v>
          </cell>
          <cell r="L199" t="str">
            <v>PTNC-4EQN</v>
          </cell>
          <cell r="M199" t="str">
            <v>3550308 - São Paulo - SP</v>
          </cell>
          <cell r="N199">
            <v>1097.23</v>
          </cell>
        </row>
        <row r="200">
          <cell r="C200" t="str">
            <v>UPAE ESCADA - CG Nº 021/2022</v>
          </cell>
          <cell r="E200" t="str">
            <v>5.3 - Locação de Máquinas e Equipamentos</v>
          </cell>
          <cell r="F200" t="str">
            <v>24.801.362/0001-40</v>
          </cell>
          <cell r="G200" t="str">
            <v>AMD TECNOLOGIA DA INFORMACAO E SISTEMAS LTDA</v>
          </cell>
          <cell r="H200" t="str">
            <v>S</v>
          </cell>
          <cell r="I200" t="str">
            <v>S</v>
          </cell>
          <cell r="J200">
            <v>2073</v>
          </cell>
          <cell r="K200">
            <v>45962</v>
          </cell>
          <cell r="M200" t="str">
            <v>2611606 - Recife - PE</v>
          </cell>
          <cell r="N200">
            <v>1971</v>
          </cell>
        </row>
        <row r="201">
          <cell r="C201" t="str">
            <v>UPAE ESCADA - CG Nº 021/2022</v>
          </cell>
          <cell r="E201" t="str">
            <v>5.3 - Locação de Máquinas e Equipamentos</v>
          </cell>
          <cell r="F201" t="str">
            <v>24.801.362/0001-40</v>
          </cell>
          <cell r="G201" t="str">
            <v>AMD TECNOLOGIA DA INFORMACAO E SISTEMAS LTDA</v>
          </cell>
          <cell r="H201" t="str">
            <v>S</v>
          </cell>
          <cell r="I201" t="str">
            <v>S</v>
          </cell>
          <cell r="J201">
            <v>2085</v>
          </cell>
          <cell r="K201">
            <v>45962</v>
          </cell>
          <cell r="M201" t="str">
            <v>2611606 - Recife - PE</v>
          </cell>
          <cell r="N201">
            <v>1014</v>
          </cell>
        </row>
        <row r="202">
          <cell r="C202" t="str">
            <v>UPAE ESCADA - CG Nº 021/2022</v>
          </cell>
          <cell r="E202" t="str">
            <v>5.3 - Locação de Máquinas e Equipamentos</v>
          </cell>
          <cell r="F202" t="str">
            <v>24.801.362/0001-40</v>
          </cell>
          <cell r="G202" t="str">
            <v>AMD TECNOLOGIA DA INFORMACAO E SISTEMAS LTDA</v>
          </cell>
          <cell r="H202" t="str">
            <v>S</v>
          </cell>
          <cell r="I202" t="str">
            <v>S</v>
          </cell>
          <cell r="J202">
            <v>2143</v>
          </cell>
          <cell r="K202">
            <v>45992</v>
          </cell>
          <cell r="M202" t="str">
            <v>2611606 - Recife - PE</v>
          </cell>
          <cell r="N202">
            <v>11140</v>
          </cell>
        </row>
        <row r="203">
          <cell r="C203" t="str">
            <v>UPAE ESCADA - CG Nº 021/2022</v>
          </cell>
          <cell r="E203" t="str">
            <v>5.17 - Manutenção de Software, Certificação Digital e Microfilmagem</v>
          </cell>
          <cell r="F203" t="str">
            <v>43.184.527/0001-26</v>
          </cell>
          <cell r="G203" t="str">
            <v>CONECTE-SE LTDA</v>
          </cell>
          <cell r="H203" t="str">
            <v>S</v>
          </cell>
          <cell r="I203" t="str">
            <v>S</v>
          </cell>
          <cell r="J203" t="str">
            <v>00008877</v>
          </cell>
          <cell r="K203">
            <v>45932</v>
          </cell>
          <cell r="L203" t="str">
            <v>G8YP-VS5G</v>
          </cell>
          <cell r="M203" t="str">
            <v>2611606 - Recife - PE</v>
          </cell>
          <cell r="N203">
            <v>47.93</v>
          </cell>
        </row>
        <row r="204">
          <cell r="C204" t="str">
            <v>UPAE ESCADA - CG Nº 021/2022</v>
          </cell>
          <cell r="E204" t="str">
            <v>5.99 - Outros Serviços de Terceiros Pessoa Jurídica</v>
          </cell>
          <cell r="F204" t="str">
            <v>27.534.506/0001-37</v>
          </cell>
          <cell r="G204" t="str">
            <v>FELLIPE R P DE OLIVEIRA TRATAMENTO DE AGUA</v>
          </cell>
          <cell r="H204" t="str">
            <v>S</v>
          </cell>
          <cell r="I204" t="str">
            <v>S</v>
          </cell>
          <cell r="J204" t="str">
            <v>00003145</v>
          </cell>
          <cell r="K204">
            <v>45965</v>
          </cell>
          <cell r="L204" t="str">
            <v>1KYR-EL1P</v>
          </cell>
          <cell r="M204" t="str">
            <v>2611606 - Recife - PE</v>
          </cell>
          <cell r="N204">
            <v>495</v>
          </cell>
        </row>
        <row r="205">
          <cell r="C205" t="str">
            <v>UPAE ESCADA - CG Nº 021/2022</v>
          </cell>
          <cell r="E205" t="str">
            <v>4.99 - Outros Serviços de Terceiros Pessoa Física</v>
          </cell>
          <cell r="F205" t="str">
            <v>089.591.954-05</v>
          </cell>
          <cell r="G205" t="str">
            <v>ALINE MARIA DA SILVA DE ARAUJO</v>
          </cell>
          <cell r="H205" t="str">
            <v>S</v>
          </cell>
          <cell r="I205" t="str">
            <v>N</v>
          </cell>
          <cell r="J205" t="str">
            <v>REEMBOLSO KM</v>
          </cell>
          <cell r="K205">
            <v>46002</v>
          </cell>
          <cell r="M205" t="str">
            <v>2611606 - Recife - PE</v>
          </cell>
          <cell r="N205">
            <v>110.98</v>
          </cell>
        </row>
        <row r="206">
          <cell r="C206" t="str">
            <v>UPAE ESCADA - CG Nº 021/2022</v>
          </cell>
          <cell r="E206" t="str">
            <v>4.99 - Outros Serviços de Terceiros Pessoa Física</v>
          </cell>
          <cell r="F206" t="str">
            <v>089.591.954-05</v>
          </cell>
          <cell r="G206" t="str">
            <v>ALINE MARIA DA SILVA DE ARAUJO</v>
          </cell>
          <cell r="H206" t="str">
            <v>S</v>
          </cell>
          <cell r="I206" t="str">
            <v>N</v>
          </cell>
          <cell r="J206" t="str">
            <v>REEMBOLSO KM</v>
          </cell>
          <cell r="K206">
            <v>45995</v>
          </cell>
          <cell r="M206" t="str">
            <v>2611606 - Recife - PE</v>
          </cell>
          <cell r="N206">
            <v>132.18</v>
          </cell>
        </row>
        <row r="207">
          <cell r="C207" t="str">
            <v>UPAE ESCADA - CG Nº 021/2022</v>
          </cell>
          <cell r="E207" t="str">
            <v>4.99 - Outros Serviços de Terceiros Pessoa Física</v>
          </cell>
          <cell r="F207" t="str">
            <v>008.062.094-96</v>
          </cell>
          <cell r="G207" t="str">
            <v>ELAINE CRISTINA DE SOUZA SANTOS NASCIMENTO</v>
          </cell>
          <cell r="H207" t="str">
            <v>S</v>
          </cell>
          <cell r="I207" t="str">
            <v>N</v>
          </cell>
          <cell r="J207" t="str">
            <v>REEMBOLSO KM</v>
          </cell>
          <cell r="K207">
            <v>46001</v>
          </cell>
          <cell r="M207" t="str">
            <v>2611606 - Recife - PE</v>
          </cell>
          <cell r="N207">
            <v>110.99</v>
          </cell>
        </row>
        <row r="208">
          <cell r="C208" t="str">
            <v>UPAE ESCADA - CG Nº 021/2022</v>
          </cell>
          <cell r="E208" t="str">
            <v>4.99 - Outros Serviços de Terceiros Pessoa Física</v>
          </cell>
          <cell r="F208" t="str">
            <v>008.062.094-96</v>
          </cell>
          <cell r="G208" t="str">
            <v>ELAINE CRISTINA DE SOUZA SANTOS NASCIMENTO</v>
          </cell>
          <cell r="H208" t="str">
            <v>S</v>
          </cell>
          <cell r="I208" t="str">
            <v>N</v>
          </cell>
          <cell r="J208" t="str">
            <v>REEMBOLSO KM</v>
          </cell>
          <cell r="K208">
            <v>46002</v>
          </cell>
          <cell r="M208" t="str">
            <v>2611606 - Recife - PE</v>
          </cell>
          <cell r="N208">
            <v>110.99</v>
          </cell>
        </row>
        <row r="209">
          <cell r="C209" t="str">
            <v>UPAE ESCADA - CG Nº 021/2022</v>
          </cell>
          <cell r="E209" t="str">
            <v>4.99 - Outros Serviços de Terceiros Pessoa Física</v>
          </cell>
          <cell r="F209" t="str">
            <v>008.062.094-96</v>
          </cell>
          <cell r="G209" t="str">
            <v>ELAINE CRISTINA DE SOUZA SANTOS NASCIMENTO</v>
          </cell>
          <cell r="H209" t="str">
            <v>S</v>
          </cell>
          <cell r="I209" t="str">
            <v>N</v>
          </cell>
          <cell r="J209" t="str">
            <v>REEMBOLSO KM</v>
          </cell>
          <cell r="K209">
            <v>46000</v>
          </cell>
          <cell r="M209" t="str">
            <v>2611606 - Recife - PE</v>
          </cell>
          <cell r="N209">
            <v>110.99</v>
          </cell>
        </row>
        <row r="210">
          <cell r="C210" t="str">
            <v>UPAE ESCADA - CG Nº 021/2022</v>
          </cell>
          <cell r="E210" t="str">
            <v>4.99 - Outros Serviços de Terceiros Pessoa Física</v>
          </cell>
          <cell r="F210" t="str">
            <v>008.062.094-96</v>
          </cell>
          <cell r="G210" t="str">
            <v>ELAINE CRISTINA DE SOUZA SANTOS NASCIMENTO</v>
          </cell>
          <cell r="H210" t="str">
            <v>S</v>
          </cell>
          <cell r="I210" t="str">
            <v>N</v>
          </cell>
          <cell r="J210" t="str">
            <v>REEMBOLSO KM</v>
          </cell>
          <cell r="K210">
            <v>46007</v>
          </cell>
          <cell r="M210" t="str">
            <v>2611606 - Recife - PE</v>
          </cell>
          <cell r="N210">
            <v>132.51</v>
          </cell>
        </row>
        <row r="211">
          <cell r="C211" t="str">
            <v>UPAE ESCADA - CG Nº 021/2022</v>
          </cell>
          <cell r="E211" t="str">
            <v>4.99 - Outros Serviços de Terceiros Pessoa Física</v>
          </cell>
          <cell r="F211" t="str">
            <v>008.062.094-96</v>
          </cell>
          <cell r="G211" t="str">
            <v>ELAINE CRISTINA DE SOUZA SANTOS NASCIMENTO</v>
          </cell>
          <cell r="H211" t="str">
            <v>S</v>
          </cell>
          <cell r="I211" t="str">
            <v>N</v>
          </cell>
          <cell r="J211" t="str">
            <v>REEMBOLSO KM</v>
          </cell>
          <cell r="K211">
            <v>46006</v>
          </cell>
          <cell r="M211" t="str">
            <v>2611606 - Recife - PE</v>
          </cell>
          <cell r="N211">
            <v>132.51</v>
          </cell>
        </row>
        <row r="212">
          <cell r="C212" t="str">
            <v>UPAE ESCADA - CG Nº 021/2022</v>
          </cell>
          <cell r="E212" t="str">
            <v>4.99 - Outros Serviços de Terceiros Pessoa Física</v>
          </cell>
          <cell r="F212" t="str">
            <v>107.269.014-40</v>
          </cell>
          <cell r="G212" t="str">
            <v>GLAUCIANE MARIA DOS SANTOS SILVA</v>
          </cell>
          <cell r="H212" t="str">
            <v>S</v>
          </cell>
          <cell r="I212" t="str">
            <v>N</v>
          </cell>
          <cell r="J212" t="str">
            <v>REEMBOLSO KM</v>
          </cell>
          <cell r="K212">
            <v>46002</v>
          </cell>
          <cell r="M212" t="str">
            <v>2611606 - Recife - PE</v>
          </cell>
          <cell r="N212">
            <v>110.99</v>
          </cell>
        </row>
        <row r="213">
          <cell r="C213" t="str">
            <v>UPAE ESCADA - CG Nº 021/2022</v>
          </cell>
          <cell r="E213" t="str">
            <v>4.99 - Outros Serviços de Terceiros Pessoa Física</v>
          </cell>
          <cell r="F213" t="str">
            <v>107.269.014-40</v>
          </cell>
          <cell r="G213" t="str">
            <v>GLAUCIANE MARIA DOS SANTOS SILVA</v>
          </cell>
          <cell r="H213" t="str">
            <v>S</v>
          </cell>
          <cell r="I213" t="str">
            <v>N</v>
          </cell>
          <cell r="J213" t="str">
            <v>REEMBOLSO KM</v>
          </cell>
          <cell r="K213">
            <v>46001</v>
          </cell>
          <cell r="M213" t="str">
            <v>2611606 - Recife - PE</v>
          </cell>
          <cell r="N213">
            <v>110.99</v>
          </cell>
        </row>
        <row r="214">
          <cell r="C214" t="str">
            <v>UPAE ESCADA - CG Nº 021/2022</v>
          </cell>
          <cell r="E214" t="str">
            <v>4.99 - Outros Serviços de Terceiros Pessoa Física</v>
          </cell>
          <cell r="F214" t="str">
            <v>107.269.014-40</v>
          </cell>
          <cell r="G214" t="str">
            <v>GLAUCIANE MARIA DOS SANTOS SILVA</v>
          </cell>
          <cell r="H214" t="str">
            <v>S</v>
          </cell>
          <cell r="I214" t="str">
            <v>N</v>
          </cell>
          <cell r="J214" t="str">
            <v>REEMBOLSO KM</v>
          </cell>
          <cell r="K214">
            <v>46003</v>
          </cell>
          <cell r="M214" t="str">
            <v>2611606 - Recife - PE</v>
          </cell>
          <cell r="N214">
            <v>116.98</v>
          </cell>
        </row>
        <row r="215">
          <cell r="C215" t="str">
            <v>UPAE ESCADA - CG Nº 021/2022</v>
          </cell>
          <cell r="E215" t="str">
            <v>4.99 - Outros Serviços de Terceiros Pessoa Física</v>
          </cell>
          <cell r="F215" t="str">
            <v>080.136.644-57</v>
          </cell>
          <cell r="G215" t="str">
            <v>SILMARA VERISSIMO DOS SANTOS</v>
          </cell>
          <cell r="H215" t="str">
            <v>S</v>
          </cell>
          <cell r="I215" t="str">
            <v>N</v>
          </cell>
          <cell r="J215" t="str">
            <v>REEMBOLSO KM</v>
          </cell>
          <cell r="K215">
            <v>46007</v>
          </cell>
          <cell r="M215" t="str">
            <v>2611606 - Recife - PE</v>
          </cell>
          <cell r="N215">
            <v>130.31</v>
          </cell>
        </row>
        <row r="216">
          <cell r="C216" t="str">
            <v>UPAE ESCADA - CG Nº 021/2022</v>
          </cell>
          <cell r="E216" t="str">
            <v>4.99 - Outros Serviços de Terceiros Pessoa Física</v>
          </cell>
          <cell r="F216" t="str">
            <v>080.136.644-57</v>
          </cell>
          <cell r="G216" t="str">
            <v>SILMARA VERISSIMO DOS SANTOS</v>
          </cell>
          <cell r="H216" t="str">
            <v>S</v>
          </cell>
          <cell r="I216" t="str">
            <v>N</v>
          </cell>
          <cell r="J216" t="str">
            <v>REEMBOLSO KM</v>
          </cell>
          <cell r="K216">
            <v>46001</v>
          </cell>
          <cell r="M216" t="str">
            <v>2611606 - Recife - PE</v>
          </cell>
          <cell r="N216">
            <v>111.09</v>
          </cell>
        </row>
        <row r="217">
          <cell r="C217" t="str">
            <v>UPAE ESCADA - CG Nº 021/2022</v>
          </cell>
          <cell r="E217" t="str">
            <v>4.99 - Outros Serviços de Terceiros Pessoa Física</v>
          </cell>
          <cell r="F217" t="str">
            <v>080.136.644-57</v>
          </cell>
          <cell r="G217" t="str">
            <v>SILMARA VERISSIMO DOS SANTOS</v>
          </cell>
          <cell r="H217" t="str">
            <v>S</v>
          </cell>
          <cell r="I217" t="str">
            <v>N</v>
          </cell>
          <cell r="J217" t="str">
            <v>REEMBOLSO KM</v>
          </cell>
          <cell r="K217">
            <v>46003</v>
          </cell>
          <cell r="M217" t="str">
            <v>2611606 - Recife - PE</v>
          </cell>
          <cell r="N217">
            <v>116.87</v>
          </cell>
        </row>
        <row r="218">
          <cell r="C218" t="str">
            <v>UPAE ESCADA - CG Nº 021/2022</v>
          </cell>
          <cell r="E218" t="str">
            <v>4.99 - Outros Serviços de Terceiros Pessoa Física</v>
          </cell>
          <cell r="F218" t="str">
            <v>008.655.964-84</v>
          </cell>
          <cell r="G218" t="str">
            <v>TAMIRIS TAVARES DE LIMA</v>
          </cell>
          <cell r="H218" t="str">
            <v>S</v>
          </cell>
          <cell r="I218" t="str">
            <v>N</v>
          </cell>
          <cell r="J218" t="str">
            <v>REEMBOLSO KM</v>
          </cell>
          <cell r="K218">
            <v>45992</v>
          </cell>
          <cell r="M218" t="str">
            <v>2611606 - Recife - PE</v>
          </cell>
          <cell r="N218">
            <v>130.83000000000001</v>
          </cell>
        </row>
        <row r="219">
          <cell r="C219" t="str">
            <v>UPAE ESCADA - CG Nº 021/2022</v>
          </cell>
          <cell r="E219" t="str">
            <v>4.7 - Apoio Administrativo, Técnico e Operacional</v>
          </cell>
          <cell r="F219">
            <v>1029867461</v>
          </cell>
          <cell r="G219" t="str">
            <v>MARCELO FABIO GUALBERTO FERREIRA NASCIMENTO</v>
          </cell>
          <cell r="H219" t="str">
            <v>S</v>
          </cell>
          <cell r="I219" t="str">
            <v>N</v>
          </cell>
          <cell r="J219" t="str">
            <v>RPA</v>
          </cell>
          <cell r="K219">
            <v>45992</v>
          </cell>
          <cell r="M219" t="str">
            <v>2605202 - Escada - PE</v>
          </cell>
          <cell r="N219">
            <v>4665.8999999999996</v>
          </cell>
        </row>
        <row r="220">
          <cell r="E220" t="str">
            <v/>
          </cell>
        </row>
        <row r="221">
          <cell r="C221" t="str">
            <v>UPAE ESCADA - CG Nº 021/2022</v>
          </cell>
          <cell r="E221" t="str">
            <v>4.99 - Outros Serviços de Terceiros Pessoa Física</v>
          </cell>
          <cell r="F221" t="str">
            <v>089.591.954-05</v>
          </cell>
          <cell r="G221" t="str">
            <v>ALINE MARIA DA SILVA DE ARAUJO</v>
          </cell>
          <cell r="H221" t="str">
            <v>S</v>
          </cell>
          <cell r="I221" t="str">
            <v>N</v>
          </cell>
          <cell r="J221" t="str">
            <v>REEMBOLSO KM</v>
          </cell>
          <cell r="K221">
            <v>45962</v>
          </cell>
          <cell r="M221" t="str">
            <v>2611606 - Recife - PE</v>
          </cell>
          <cell r="N221">
            <v>110.08</v>
          </cell>
        </row>
        <row r="222">
          <cell r="C222" t="str">
            <v>UPAE ESCADA - CG Nº 021/2022</v>
          </cell>
          <cell r="E222" t="str">
            <v>4.99 - Outros Serviços de Terceiros Pessoa Física</v>
          </cell>
          <cell r="F222" t="str">
            <v>089.591.954-05</v>
          </cell>
          <cell r="G222" t="str">
            <v>ALINE MARIA DA SILVA DE ARAUJO</v>
          </cell>
          <cell r="H222" t="str">
            <v>S</v>
          </cell>
          <cell r="I222" t="str">
            <v>N</v>
          </cell>
          <cell r="J222" t="str">
            <v>REEMBOLSO KM</v>
          </cell>
          <cell r="K222">
            <v>45962</v>
          </cell>
          <cell r="M222" t="str">
            <v>2611606 - Recife - PE</v>
          </cell>
          <cell r="N222">
            <v>116.85</v>
          </cell>
        </row>
        <row r="223">
          <cell r="C223" t="str">
            <v>UPAE ESCADA - CG Nº 021/2022</v>
          </cell>
          <cell r="E223" t="str">
            <v>4.99 - Outros Serviços de Terceiros Pessoa Física</v>
          </cell>
          <cell r="F223" t="str">
            <v>089.591.954-05</v>
          </cell>
          <cell r="G223" t="str">
            <v>ALINE MARIA DA SILVA DE ARAUJO</v>
          </cell>
          <cell r="H223" t="str">
            <v>S</v>
          </cell>
          <cell r="I223" t="str">
            <v>N</v>
          </cell>
          <cell r="J223" t="str">
            <v>REEMBOLSO KM</v>
          </cell>
          <cell r="K223">
            <v>45962</v>
          </cell>
          <cell r="M223" t="str">
            <v>2611606 - Recife - PE</v>
          </cell>
          <cell r="N223">
            <v>116.85</v>
          </cell>
        </row>
        <row r="224">
          <cell r="C224" t="str">
            <v>UPAE ESCADA - CG Nº 021/2022</v>
          </cell>
          <cell r="E224" t="str">
            <v>4.99 - Outros Serviços de Terceiros Pessoa Física</v>
          </cell>
          <cell r="F224" t="str">
            <v>089.591.954-05</v>
          </cell>
          <cell r="G224" t="str">
            <v>ALINE MARIA DA SILVA DE ARAUJO</v>
          </cell>
          <cell r="H224" t="str">
            <v>S</v>
          </cell>
          <cell r="I224" t="str">
            <v>N</v>
          </cell>
          <cell r="J224" t="str">
            <v>REEMBOLSO KM</v>
          </cell>
          <cell r="K224">
            <v>45962</v>
          </cell>
          <cell r="M224" t="str">
            <v>2611606 - Recife - PE</v>
          </cell>
          <cell r="N224">
            <v>116.85</v>
          </cell>
        </row>
        <row r="225">
          <cell r="C225" t="str">
            <v>UPAE ESCADA - CG Nº 021/2022</v>
          </cell>
          <cell r="E225" t="str">
            <v>4.99 - Outros Serviços de Terceiros Pessoa Física</v>
          </cell>
          <cell r="F225" t="str">
            <v>089.591.954-05</v>
          </cell>
          <cell r="G225" t="str">
            <v>ALINE MARIA DA SILVA DE ARAUJO</v>
          </cell>
          <cell r="H225" t="str">
            <v>S</v>
          </cell>
          <cell r="I225" t="str">
            <v>N</v>
          </cell>
          <cell r="J225" t="str">
            <v>REEMBOLSO KM</v>
          </cell>
          <cell r="K225">
            <v>45962</v>
          </cell>
          <cell r="M225" t="str">
            <v>2611606 - Recife - PE</v>
          </cell>
          <cell r="N225">
            <v>132.18</v>
          </cell>
        </row>
        <row r="226">
          <cell r="C226" t="str">
            <v>UPAE ESCADA - CG Nº 021/2022</v>
          </cell>
          <cell r="E226" t="str">
            <v>4.99 - Outros Serviços de Terceiros Pessoa Física</v>
          </cell>
          <cell r="F226" t="str">
            <v>008.062.094-96</v>
          </cell>
          <cell r="G226" t="str">
            <v>ELAINE CRISTINA DE SOUZA SANTOS NASCIMENTO</v>
          </cell>
          <cell r="H226" t="str">
            <v>S</v>
          </cell>
          <cell r="I226" t="str">
            <v>N</v>
          </cell>
          <cell r="J226" t="str">
            <v>REEMBOLSO KM</v>
          </cell>
          <cell r="K226">
            <v>45962</v>
          </cell>
          <cell r="M226" t="str">
            <v>2611606 - Recife - PE</v>
          </cell>
          <cell r="N226">
            <v>105</v>
          </cell>
        </row>
        <row r="227">
          <cell r="C227" t="str">
            <v>UPAE ESCADA - CG Nº 021/2022</v>
          </cell>
          <cell r="E227" t="str">
            <v>4.99 - Outros Serviços de Terceiros Pessoa Física</v>
          </cell>
          <cell r="F227" t="str">
            <v>008.062.094-96</v>
          </cell>
          <cell r="G227" t="str">
            <v>ELAINE CRISTINA DE SOUZA SANTOS NASCIMENTO</v>
          </cell>
          <cell r="H227" t="str">
            <v>S</v>
          </cell>
          <cell r="I227" t="str">
            <v>N</v>
          </cell>
          <cell r="J227" t="str">
            <v>REEMBOLSO KM</v>
          </cell>
          <cell r="K227">
            <v>45962</v>
          </cell>
          <cell r="M227" t="str">
            <v>2611606 - Recife - PE</v>
          </cell>
          <cell r="N227">
            <v>115.4</v>
          </cell>
        </row>
        <row r="228">
          <cell r="C228" t="str">
            <v>UPAE ESCADA - CG Nº 021/2022</v>
          </cell>
          <cell r="E228" t="str">
            <v>4.99 - Outros Serviços de Terceiros Pessoa Física</v>
          </cell>
          <cell r="F228" t="str">
            <v>008.062.094-96</v>
          </cell>
          <cell r="G228" t="str">
            <v>ELAINE CRISTINA DE SOUZA SANTOS NASCIMENTO</v>
          </cell>
          <cell r="H228" t="str">
            <v>S</v>
          </cell>
          <cell r="I228" t="str">
            <v>N</v>
          </cell>
          <cell r="J228" t="str">
            <v>REEMBOLSO KM</v>
          </cell>
          <cell r="K228">
            <v>45962</v>
          </cell>
          <cell r="M228" t="str">
            <v>2611606 - Recife - PE</v>
          </cell>
          <cell r="N228">
            <v>125.58</v>
          </cell>
        </row>
        <row r="229">
          <cell r="C229" t="str">
            <v>UPAE ESCADA - CG Nº 021/2022</v>
          </cell>
          <cell r="E229" t="str">
            <v>4.99 - Outros Serviços de Terceiros Pessoa Física</v>
          </cell>
          <cell r="F229" t="str">
            <v>008.062.094-96</v>
          </cell>
          <cell r="G229" t="str">
            <v>ELAINE CRISTINA DE SOUZA SANTOS NASCIMENTO</v>
          </cell>
          <cell r="H229" t="str">
            <v>S</v>
          </cell>
          <cell r="I229" t="str">
            <v>N</v>
          </cell>
          <cell r="J229" t="str">
            <v>REEMBOLSO KM</v>
          </cell>
          <cell r="K229">
            <v>45962</v>
          </cell>
          <cell r="M229" t="str">
            <v>2611606 - Recife - PE</v>
          </cell>
          <cell r="N229">
            <v>125.58</v>
          </cell>
        </row>
        <row r="230">
          <cell r="C230" t="str">
            <v>UPAE ESCADA - CG Nº 021/2022</v>
          </cell>
          <cell r="E230" t="str">
            <v>4.99 - Outros Serviços de Terceiros Pessoa Física</v>
          </cell>
          <cell r="F230" t="str">
            <v>008.062.094-96</v>
          </cell>
          <cell r="G230" t="str">
            <v>ELAINE CRISTINA DE SOUZA SANTOS NASCIMENTO</v>
          </cell>
          <cell r="H230" t="str">
            <v>S</v>
          </cell>
          <cell r="I230" t="str">
            <v>N</v>
          </cell>
          <cell r="J230" t="str">
            <v>REEMBOLSO KM</v>
          </cell>
          <cell r="K230">
            <v>45962</v>
          </cell>
          <cell r="M230" t="str">
            <v>2611606 - Recife - PE</v>
          </cell>
          <cell r="N230">
            <v>132.19999999999999</v>
          </cell>
        </row>
        <row r="231">
          <cell r="C231" t="str">
            <v>UPAE ESCADA - CG Nº 021/2022</v>
          </cell>
          <cell r="E231" t="str">
            <v>4.99 - Outros Serviços de Terceiros Pessoa Física</v>
          </cell>
          <cell r="F231" t="str">
            <v>008.062.094-96</v>
          </cell>
          <cell r="G231" t="str">
            <v>ELAINE CRISTINA DE SOUZA SANTOS NASCIMENTO</v>
          </cell>
          <cell r="H231" t="str">
            <v>S</v>
          </cell>
          <cell r="I231" t="str">
            <v>N</v>
          </cell>
          <cell r="J231" t="str">
            <v>REEMBOLSO KM</v>
          </cell>
          <cell r="K231">
            <v>45962</v>
          </cell>
          <cell r="M231" t="str">
            <v>2611606 - Recife - PE</v>
          </cell>
          <cell r="N231">
            <v>141.22999999999999</v>
          </cell>
        </row>
        <row r="232">
          <cell r="C232" t="str">
            <v>UPAE ESCADA - CG Nº 021/2022</v>
          </cell>
          <cell r="E232" t="str">
            <v>4.99 - Outros Serviços de Terceiros Pessoa Física</v>
          </cell>
          <cell r="F232" t="str">
            <v>107.269.014-40</v>
          </cell>
          <cell r="G232" t="str">
            <v>GLAUCIANE MARIA DOS SANTOS SILVA</v>
          </cell>
          <cell r="H232" t="str">
            <v>S</v>
          </cell>
          <cell r="I232" t="str">
            <v>N</v>
          </cell>
          <cell r="J232" t="str">
            <v>REEMBOLSO KM</v>
          </cell>
          <cell r="K232">
            <v>45962</v>
          </cell>
          <cell r="M232" t="str">
            <v>2611606 - Recife - PE</v>
          </cell>
          <cell r="N232">
            <v>111.1</v>
          </cell>
        </row>
        <row r="233">
          <cell r="C233" t="str">
            <v>UPAE ESCADA - CG Nº 021/2022</v>
          </cell>
          <cell r="E233" t="str">
            <v>4.99 - Outros Serviços de Terceiros Pessoa Física</v>
          </cell>
          <cell r="F233" t="str">
            <v>107.269.014-40</v>
          </cell>
          <cell r="G233" t="str">
            <v>GLAUCIANE MARIA DOS SANTOS SILVA</v>
          </cell>
          <cell r="H233" t="str">
            <v>S</v>
          </cell>
          <cell r="I233" t="str">
            <v>N</v>
          </cell>
          <cell r="J233" t="str">
            <v>REEMBOLSO KM</v>
          </cell>
          <cell r="K233">
            <v>45962</v>
          </cell>
          <cell r="M233" t="str">
            <v>2611606 - Recife - PE</v>
          </cell>
          <cell r="N233">
            <v>116.88</v>
          </cell>
        </row>
        <row r="234">
          <cell r="C234" t="str">
            <v>UPAE ESCADA - CG Nº 021/2022</v>
          </cell>
          <cell r="E234" t="str">
            <v>4.99 - Outros Serviços de Terceiros Pessoa Física</v>
          </cell>
          <cell r="F234" t="str">
            <v>061.935.784-39</v>
          </cell>
          <cell r="G234" t="str">
            <v>JOANITA CHAGAS SILVA DO NASCIMENTO</v>
          </cell>
          <cell r="H234" t="str">
            <v>S</v>
          </cell>
          <cell r="I234" t="str">
            <v>N</v>
          </cell>
          <cell r="J234" t="str">
            <v>REEMBOLSO KM</v>
          </cell>
          <cell r="K234">
            <v>45962</v>
          </cell>
          <cell r="M234" t="str">
            <v>2611606 - Recife - PE</v>
          </cell>
          <cell r="N234">
            <v>111.1</v>
          </cell>
        </row>
        <row r="235">
          <cell r="C235" t="str">
            <v>UPAE ESCADA - CG Nº 021/2022</v>
          </cell>
          <cell r="E235" t="str">
            <v>4.99 - Outros Serviços de Terceiros Pessoa Física</v>
          </cell>
          <cell r="F235" t="str">
            <v>080.136.644-57</v>
          </cell>
          <cell r="G235" t="str">
            <v>SILMARA VERISSIMO DOS SANTOS</v>
          </cell>
          <cell r="H235" t="str">
            <v>S</v>
          </cell>
          <cell r="I235" t="str">
            <v>N</v>
          </cell>
          <cell r="J235" t="str">
            <v>REEMBOLSO KM</v>
          </cell>
          <cell r="K235">
            <v>45962</v>
          </cell>
          <cell r="M235" t="str">
            <v>2611606 - Recife - PE</v>
          </cell>
          <cell r="N235">
            <v>110.99</v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L1992"/>
  <sheetViews>
    <sheetView showGridLines="0" tabSelected="1" topLeftCell="A1063" zoomScale="90" zoomScaleNormal="90" workbookViewId="0">
      <selection activeCell="C1085" sqref="C1085"/>
    </sheetView>
  </sheetViews>
  <sheetFormatPr defaultColWidth="8.81640625" defaultRowHeight="12.5" x14ac:dyDescent="0.25"/>
  <cols>
    <col min="1" max="1" width="30.1796875" customWidth="1"/>
    <col min="2" max="2" width="36.1796875" customWidth="1"/>
    <col min="3" max="3" width="61.81640625" style="9" customWidth="1"/>
    <col min="4" max="4" width="36.54296875" style="9" customWidth="1"/>
    <col min="5" max="5" width="65.81640625" style="9" bestFit="1" customWidth="1"/>
    <col min="6" max="7" width="26.1796875" style="9" bestFit="1" customWidth="1"/>
    <col min="8" max="8" width="18.453125" style="9" bestFit="1" customWidth="1"/>
    <col min="9" max="9" width="24.81640625" style="9" bestFit="1" customWidth="1"/>
    <col min="10" max="10" width="51.453125" style="9" bestFit="1" customWidth="1"/>
    <col min="11" max="11" width="59.1796875" style="9" bestFit="1" customWidth="1"/>
    <col min="12" max="12" width="21.8164062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(OCULTAR)'!$Q$3:$S$136,3,0),"")</f>
        <v>9039744002642</v>
      </c>
      <c r="B2" s="4" t="str">
        <f>'[1]TCE - ANEXO IV - Preencher'!C11</f>
        <v>UPAE ESCADA - CG Nº 021/2022</v>
      </c>
      <c r="C2" s="4" t="str">
        <f>'[1]TCE - ANEXO IV - Preencher'!E11</f>
        <v xml:space="preserve">3.8 - Uniformes, Tecidos e Aviamentos </v>
      </c>
      <c r="D2" s="3" t="str">
        <f>'[1]TCE - ANEXO IV - Preencher'!F11</f>
        <v>32.691.277/0001-02</v>
      </c>
      <c r="E2" s="5" t="str">
        <f>'[1]TCE - ANEXO IV - Preencher'!G11</f>
        <v>LM MAGAZINE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000000127</v>
      </c>
      <c r="I2" s="6" t="str">
        <f>IF('[1]TCE - ANEXO IV - Preencher'!K11="","",'[1]TCE - ANEXO IV - Preencher'!K11)</f>
        <v>15/12/2025</v>
      </c>
      <c r="J2" s="5" t="str">
        <f>'[1]TCE - ANEXO IV - Preencher'!L11</f>
        <v>26251232691277000102550010000001271112869150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2399.4</v>
      </c>
    </row>
    <row r="3" spans="1:12" s="8" customFormat="1" ht="19.5" customHeight="1" x14ac:dyDescent="0.25">
      <c r="A3" s="3">
        <f>IFERROR(VLOOKUP(B3,'[1]DADOS (OCULTAR)'!$Q$3:$S$136,3,0),"")</f>
        <v>9039744002642</v>
      </c>
      <c r="B3" s="4" t="str">
        <f>'[1]TCE - ANEXO IV - Preencher'!C12</f>
        <v>UPAE ESCADA - CG Nº 021/2022</v>
      </c>
      <c r="C3" s="4" t="str">
        <f>'[1]TCE - ANEXO IV - Preencher'!E12</f>
        <v>3.7 - Material de Limpeza e Produtos de Hgienização</v>
      </c>
      <c r="D3" s="3" t="str">
        <f>'[1]TCE - ANEXO IV - Preencher'!F12</f>
        <v>48.419.646/0001-34</v>
      </c>
      <c r="E3" s="5" t="str">
        <f>'[1]TCE - ANEXO IV - Preencher'!G12</f>
        <v>OLINDA SAUDE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000000160</v>
      </c>
      <c r="I3" s="6" t="str">
        <f>IF('[1]TCE - ANEXO IV - Preencher'!K12="","",'[1]TCE - ANEXO IV - Preencher'!K12)</f>
        <v>15/12/2025</v>
      </c>
      <c r="J3" s="5" t="str">
        <f>'[1]TCE - ANEXO IV - Preencher'!L12</f>
        <v>26251248419646000134550010000001601893027386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572</v>
      </c>
    </row>
    <row r="4" spans="1:12" s="8" customFormat="1" ht="19.5" customHeight="1" x14ac:dyDescent="0.25">
      <c r="A4" s="3">
        <f>IFERROR(VLOOKUP(B4,'[1]DADOS (OCULTAR)'!$Q$3:$S$136,3,0),"")</f>
        <v>9039744002642</v>
      </c>
      <c r="B4" s="4" t="str">
        <f>'[1]TCE - ANEXO IV - Preencher'!C13</f>
        <v>UPAE ESCADA - CG Nº 021/2022</v>
      </c>
      <c r="C4" s="4" t="str">
        <f>'[1]TCE - ANEXO IV - Preencher'!E13</f>
        <v>3.12 - Material Hospitalar</v>
      </c>
      <c r="D4" s="3" t="str">
        <f>'[1]TCE - ANEXO IV - Preencher'!F13</f>
        <v>48.419.646/0001-34</v>
      </c>
      <c r="E4" s="5" t="str">
        <f>'[1]TCE - ANEXO IV - Preencher'!G13</f>
        <v>OLINDA SAUDE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000000160</v>
      </c>
      <c r="I4" s="6" t="str">
        <f>IF('[1]TCE - ANEXO IV - Preencher'!K13="","",'[1]TCE - ANEXO IV - Preencher'!K13)</f>
        <v>15/12/2025</v>
      </c>
      <c r="J4" s="5" t="str">
        <f>'[1]TCE - ANEXO IV - Preencher'!L13</f>
        <v>26251248419646000134550010000001601893027386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920</v>
      </c>
    </row>
    <row r="5" spans="1:12" s="8" customFormat="1" ht="19.5" customHeight="1" x14ac:dyDescent="0.25">
      <c r="A5" s="3">
        <f>IFERROR(VLOOKUP(B5,'[1]DADOS (OCULTAR)'!$Q$3:$S$136,3,0),"")</f>
        <v>9039744002642</v>
      </c>
      <c r="B5" s="4" t="str">
        <f>'[1]TCE - ANEXO IV - Preencher'!C14</f>
        <v>UPAE ESCADA - CG Nº 021/2022</v>
      </c>
      <c r="C5" s="4" t="str">
        <f>'[1]TCE - ANEXO IV - Preencher'!E14</f>
        <v xml:space="preserve">3.9 - Material para Manutenção de Bens Imóveis </v>
      </c>
      <c r="D5" s="3" t="str">
        <f>'[1]TCE - ANEXO IV - Preencher'!F14</f>
        <v>53.369.089/0001-24</v>
      </c>
      <c r="E5" s="5" t="str">
        <f>'[1]TCE - ANEXO IV - Preencher'!G14</f>
        <v>ZAX VAREJO E ATACADO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000001490</v>
      </c>
      <c r="I5" s="6" t="str">
        <f>IF('[1]TCE - ANEXO IV - Preencher'!K14="","",'[1]TCE - ANEXO IV - Preencher'!K14)</f>
        <v>10/12/2025</v>
      </c>
      <c r="J5" s="5" t="str">
        <f>'[1]TCE - ANEXO IV - Preencher'!L14</f>
        <v>26251253369089000124550010000014901420468865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2730.06</v>
      </c>
    </row>
    <row r="6" spans="1:12" s="8" customFormat="1" ht="19.5" customHeight="1" x14ac:dyDescent="0.25">
      <c r="A6" s="3">
        <f>IFERROR(VLOOKUP(B6,'[1]DADOS (OCULTAR)'!$Q$3:$S$136,3,0),"")</f>
        <v>9039744002642</v>
      </c>
      <c r="B6" s="4" t="str">
        <f>'[1]TCE - ANEXO IV - Preencher'!C15</f>
        <v>UPAE ESCADA - CG Nº 021/2022</v>
      </c>
      <c r="C6" s="4" t="str">
        <f>'[1]TCE - ANEXO IV - Preencher'!E15</f>
        <v xml:space="preserve">3.8 - Uniformes, Tecidos e Aviamentos </v>
      </c>
      <c r="D6" s="3" t="str">
        <f>'[1]TCE - ANEXO IV - Preencher'!F15</f>
        <v>36.484.212/0001-39</v>
      </c>
      <c r="E6" s="5" t="str">
        <f>'[1]TCE - ANEXO IV - Preencher'!G15</f>
        <v>MANUEL LOPES PESSOA DE ARAUJO FILHO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000001822</v>
      </c>
      <c r="I6" s="6" t="str">
        <f>IF('[1]TCE - ANEXO IV - Preencher'!K15="","",'[1]TCE - ANEXO IV - Preencher'!K15)</f>
        <v>09/12/2025</v>
      </c>
      <c r="J6" s="5" t="str">
        <f>'[1]TCE - ANEXO IV - Preencher'!L15</f>
        <v>26251236484212000139550020000018221062672317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630</v>
      </c>
    </row>
    <row r="7" spans="1:12" s="8" customFormat="1" ht="19.5" customHeight="1" x14ac:dyDescent="0.25">
      <c r="A7" s="3">
        <f>IFERROR(VLOOKUP(B7,'[1]DADOS (OCULTAR)'!$Q$3:$S$136,3,0),"")</f>
        <v>9039744002642</v>
      </c>
      <c r="B7" s="4" t="str">
        <f>'[1]TCE - ANEXO IV - Preencher'!C16</f>
        <v>UPAE ESCADA - CG Nº 021/2022</v>
      </c>
      <c r="C7" s="4" t="str">
        <f>'[1]TCE - ANEXO IV - Preencher'!E16</f>
        <v>3.12 - Material Hospitalar</v>
      </c>
      <c r="D7" s="3" t="str">
        <f>'[1]TCE - ANEXO IV - Preencher'!F16</f>
        <v>46.012.702/0001-96</v>
      </c>
      <c r="E7" s="5" t="str">
        <f>'[1]TCE - ANEXO IV - Preencher'!G16</f>
        <v>TEC EQUIPAMENTOS E SERVIÇOS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000002901</v>
      </c>
      <c r="I7" s="6" t="str">
        <f>IF('[1]TCE - ANEXO IV - Preencher'!K16="","",'[1]TCE - ANEXO IV - Preencher'!K16)</f>
        <v>13/11/2025</v>
      </c>
      <c r="J7" s="5" t="str">
        <f>'[1]TCE - ANEXO IV - Preencher'!L16</f>
        <v>35251146012702000196550010000029011360440792</v>
      </c>
      <c r="K7" s="5" t="str">
        <f>IF(F7="B",LEFT('[1]TCE - ANEXO IV - Preencher'!M16,2),IF(F7="S",LEFT('[1]TCE - ANEXO IV - Preencher'!M16,7),IF('[1]TCE - ANEXO IV - Preencher'!H16="","")))</f>
        <v>35</v>
      </c>
      <c r="L7" s="7">
        <f>'[1]TCE - ANEXO IV - Preencher'!N16</f>
        <v>118</v>
      </c>
    </row>
    <row r="8" spans="1:12" s="8" customFormat="1" ht="19.5" customHeight="1" x14ac:dyDescent="0.25">
      <c r="A8" s="3">
        <f>IFERROR(VLOOKUP(B8,'[1]DADOS (OCULTAR)'!$Q$3:$S$136,3,0),"")</f>
        <v>9039744002642</v>
      </c>
      <c r="B8" s="4" t="str">
        <f>'[1]TCE - ANEXO IV - Preencher'!C17</f>
        <v>UPAE ESCADA - CG Nº 021/2022</v>
      </c>
      <c r="C8" s="4" t="str">
        <f>'[1]TCE - ANEXO IV - Preencher'!E17</f>
        <v xml:space="preserve">3.10 - Material para Manutenção de Bens Móveis </v>
      </c>
      <c r="D8" s="3" t="str">
        <f>'[1]TCE - ANEXO IV - Preencher'!F17</f>
        <v>46.012.702/0001-96</v>
      </c>
      <c r="E8" s="5" t="str">
        <f>'[1]TCE - ANEXO IV - Preencher'!G17</f>
        <v>TEC EQUIPAMENTOS E SERVIÇOS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000002902</v>
      </c>
      <c r="I8" s="6" t="str">
        <f>IF('[1]TCE - ANEXO IV - Preencher'!K17="","",'[1]TCE - ANEXO IV - Preencher'!K17)</f>
        <v>13/11/2025</v>
      </c>
      <c r="J8" s="5" t="str">
        <f>'[1]TCE - ANEXO IV - Preencher'!L17</f>
        <v>35251146012702000196550010000029021318311278</v>
      </c>
      <c r="K8" s="5" t="str">
        <f>IF(F8="B",LEFT('[1]TCE - ANEXO IV - Preencher'!M17,2),IF(F8="S",LEFT('[1]TCE - ANEXO IV - Preencher'!M17,7),IF('[1]TCE - ANEXO IV - Preencher'!H17="","")))</f>
        <v>35</v>
      </c>
      <c r="L8" s="7">
        <f>'[1]TCE - ANEXO IV - Preencher'!N17</f>
        <v>110</v>
      </c>
    </row>
    <row r="9" spans="1:12" s="8" customFormat="1" ht="19.5" customHeight="1" x14ac:dyDescent="0.25">
      <c r="A9" s="3">
        <f>IFERROR(VLOOKUP(B9,'[1]DADOS (OCULTAR)'!$Q$3:$S$136,3,0),"")</f>
        <v>9039744002642</v>
      </c>
      <c r="B9" s="4" t="str">
        <f>'[1]TCE - ANEXO IV - Preencher'!C18</f>
        <v>UPAE ESCADA - CG Nº 021/2022</v>
      </c>
      <c r="C9" s="4" t="str">
        <f>'[1]TCE - ANEXO IV - Preencher'!E18</f>
        <v xml:space="preserve">3.10 - Material para Manutenção de Bens Móveis </v>
      </c>
      <c r="D9" s="3" t="str">
        <f>'[1]TCE - ANEXO IV - Preencher'!F18</f>
        <v>06.025.185/0001-75</v>
      </c>
      <c r="E9" s="5" t="str">
        <f>'[1]TCE - ANEXO IV - Preencher'!G18</f>
        <v>LINKMED SOLUÇÕES MEDICAS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000004260</v>
      </c>
      <c r="I9" s="6" t="str">
        <f>IF('[1]TCE - ANEXO IV - Preencher'!K18="","",'[1]TCE - ANEXO IV - Preencher'!K18)</f>
        <v>22/12/2025</v>
      </c>
      <c r="J9" s="5" t="str">
        <f>'[1]TCE - ANEXO IV - Preencher'!L18</f>
        <v>26251206025185000175550010000042601287156590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564</v>
      </c>
    </row>
    <row r="10" spans="1:12" s="8" customFormat="1" ht="19.5" customHeight="1" x14ac:dyDescent="0.25">
      <c r="A10" s="3">
        <f>IFERROR(VLOOKUP(B10,'[1]DADOS (OCULTAR)'!$Q$3:$S$136,3,0),"")</f>
        <v>9039744002642</v>
      </c>
      <c r="B10" s="4" t="str">
        <f>'[1]TCE - ANEXO IV - Preencher'!C19</f>
        <v>UPAE ESCADA - CG Nº 021/2022</v>
      </c>
      <c r="C10" s="4" t="str">
        <f>'[1]TCE - ANEXO IV - Preencher'!E19</f>
        <v>3.6 - Material de Expediente</v>
      </c>
      <c r="D10" s="3" t="str">
        <f>'[1]TCE - ANEXO IV - Preencher'!F19</f>
        <v>30.968.983/0001-15</v>
      </c>
      <c r="E10" s="5" t="str">
        <f>'[1]TCE - ANEXO IV - Preencher'!G19</f>
        <v>J B CAMPELO PEREIRA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00000675</v>
      </c>
      <c r="I10" s="6" t="str">
        <f>IF('[1]TCE - ANEXO IV - Preencher'!K19="","",'[1]TCE - ANEXO IV - Preencher'!K19)</f>
        <v>10/12/2025</v>
      </c>
      <c r="J10" s="5" t="str">
        <f>'[1]TCE - ANEXO IV - Preencher'!L19</f>
        <v>266VJC-5NGT7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60</v>
      </c>
    </row>
    <row r="11" spans="1:12" s="8" customFormat="1" ht="19.5" customHeight="1" x14ac:dyDescent="0.25">
      <c r="A11" s="3">
        <f>IFERROR(VLOOKUP(B11,'[1]DADOS (OCULTAR)'!$Q$3:$S$136,3,0),"")</f>
        <v>9039744002642</v>
      </c>
      <c r="B11" s="4" t="str">
        <f>'[1]TCE - ANEXO IV - Preencher'!C20</f>
        <v>UPAE ESCADA - CG Nº 021/2022</v>
      </c>
      <c r="C11" s="4" t="str">
        <f>'[1]TCE - ANEXO IV - Preencher'!E20</f>
        <v>3.7 - Material de Limpeza e Produtos de Hgienização</v>
      </c>
      <c r="D11" s="3" t="str">
        <f>'[1]TCE - ANEXO IV - Preencher'!F20</f>
        <v>37.859.942/0001-30</v>
      </c>
      <c r="E11" s="5" t="str">
        <f>'[1]TCE - ANEXO IV - Preencher'!G20</f>
        <v>MAX PAPERS - FABRICACAO DE PRODUTOS DE PAPEL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000008668</v>
      </c>
      <c r="I11" s="6" t="str">
        <f>IF('[1]TCE - ANEXO IV - Preencher'!K20="","",'[1]TCE - ANEXO IV - Preencher'!K20)</f>
        <v>22/12/2025</v>
      </c>
      <c r="J11" s="5" t="str">
        <f>'[1]TCE - ANEXO IV - Preencher'!L20</f>
        <v>26251237859942000130550010000086681000086692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1520</v>
      </c>
    </row>
    <row r="12" spans="1:12" s="8" customFormat="1" ht="19.5" customHeight="1" x14ac:dyDescent="0.25">
      <c r="A12" s="3">
        <f>IFERROR(VLOOKUP(B12,'[1]DADOS (OCULTAR)'!$Q$3:$S$136,3,0),"")</f>
        <v>9039744002642</v>
      </c>
      <c r="B12" s="4" t="str">
        <f>'[1]TCE - ANEXO IV - Preencher'!C21</f>
        <v>UPAE ESCADA - CG Nº 021/2022</v>
      </c>
      <c r="C12" s="4" t="str">
        <f>'[1]TCE - ANEXO IV - Preencher'!E21</f>
        <v>3.12 - Material Hospitalar</v>
      </c>
      <c r="D12" s="3" t="str">
        <f>'[1]TCE - ANEXO IV - Preencher'!F21</f>
        <v>13.120.044/0001-05</v>
      </c>
      <c r="E12" s="5" t="str">
        <f>'[1]TCE - ANEXO IV - Preencher'!G21</f>
        <v>WANDERLEY E REGIS COMERCIO E PRODUTOS MEDICO HOSPITALAR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000014659</v>
      </c>
      <c r="I12" s="6" t="str">
        <f>IF('[1]TCE - ANEXO IV - Preencher'!K21="","",'[1]TCE - ANEXO IV - Preencher'!K21)</f>
        <v>12/12/2025</v>
      </c>
      <c r="J12" s="5" t="str">
        <f>'[1]TCE - ANEXO IV - Preencher'!L21</f>
        <v>26251213120044000105550010000146591721965524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966</v>
      </c>
    </row>
    <row r="13" spans="1:12" s="8" customFormat="1" ht="19.5" customHeight="1" x14ac:dyDescent="0.25">
      <c r="A13" s="3">
        <f>IFERROR(VLOOKUP(B13,'[1]DADOS (OCULTAR)'!$Q$3:$S$136,3,0),"")</f>
        <v>9039744002642</v>
      </c>
      <c r="B13" s="4" t="str">
        <f>'[1]TCE - ANEXO IV - Preencher'!C22</f>
        <v>UPAE ESCADA - CG Nº 021/2022</v>
      </c>
      <c r="C13" s="4" t="str">
        <f>'[1]TCE - ANEXO IV - Preencher'!E22</f>
        <v xml:space="preserve">3.10 - Material para Manutenção de Bens Móveis </v>
      </c>
      <c r="D13" s="3" t="str">
        <f>'[1]TCE - ANEXO IV - Preencher'!F22</f>
        <v>21.820.133/0001-84</v>
      </c>
      <c r="E13" s="5" t="str">
        <f>'[1]TCE - ANEXO IV - Preencher'!G22</f>
        <v>R.R. FERREIRA MATERIAIS HOSPITALARES E ELETRICOS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000017354</v>
      </c>
      <c r="I13" s="6" t="str">
        <f>IF('[1]TCE - ANEXO IV - Preencher'!K22="","",'[1]TCE - ANEXO IV - Preencher'!K22)</f>
        <v>04/12/2025</v>
      </c>
      <c r="J13" s="5" t="str">
        <f>'[1]TCE - ANEXO IV - Preencher'!L22</f>
        <v>35251221820133000184550010000173541379799201</v>
      </c>
      <c r="K13" s="5" t="str">
        <f>IF(F13="B",LEFT('[1]TCE - ANEXO IV - Preencher'!M22,2),IF(F13="S",LEFT('[1]TCE - ANEXO IV - Preencher'!M22,7),IF('[1]TCE - ANEXO IV - Preencher'!H22="","")))</f>
        <v>35</v>
      </c>
      <c r="L13" s="7">
        <f>'[1]TCE - ANEXO IV - Preencher'!N22</f>
        <v>560</v>
      </c>
    </row>
    <row r="14" spans="1:12" s="8" customFormat="1" ht="19.5" customHeight="1" x14ac:dyDescent="0.25">
      <c r="A14" s="3">
        <f>IFERROR(VLOOKUP(B14,'[1]DADOS (OCULTAR)'!$Q$3:$S$136,3,0),"")</f>
        <v>9039744002642</v>
      </c>
      <c r="B14" s="4" t="str">
        <f>'[1]TCE - ANEXO IV - Preencher'!C23</f>
        <v>UPAE ESCADA - CG Nº 021/2022</v>
      </c>
      <c r="C14" s="4" t="str">
        <f>'[1]TCE - ANEXO IV - Preencher'!E23</f>
        <v>3.12 - Material Hospitalar</v>
      </c>
      <c r="D14" s="3" t="str">
        <f>'[1]TCE - ANEXO IV - Preencher'!F23</f>
        <v>59.231.530/0006-06</v>
      </c>
      <c r="E14" s="5" t="str">
        <f>'[1]TCE - ANEXO IV - Preencher'!G23</f>
        <v>KOLPLAST CI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000024573</v>
      </c>
      <c r="I14" s="6" t="str">
        <f>IF('[1]TCE - ANEXO IV - Preencher'!K23="","",'[1]TCE - ANEXO IV - Preencher'!K23)</f>
        <v>18/11/2025</v>
      </c>
      <c r="J14" s="5" t="str">
        <f>'[1]TCE - ANEXO IV - Preencher'!L23</f>
        <v>35251159231530000606550040000245731966787186</v>
      </c>
      <c r="K14" s="5" t="str">
        <f>IF(F14="B",LEFT('[1]TCE - ANEXO IV - Preencher'!M23,2),IF(F14="S",LEFT('[1]TCE - ANEXO IV - Preencher'!M23,7),IF('[1]TCE - ANEXO IV - Preencher'!H23="","")))</f>
        <v>35</v>
      </c>
      <c r="L14" s="7">
        <f>'[1]TCE - ANEXO IV - Preencher'!N23</f>
        <v>600.42999999999995</v>
      </c>
    </row>
    <row r="15" spans="1:12" s="8" customFormat="1" ht="19.5" customHeight="1" x14ac:dyDescent="0.25">
      <c r="A15" s="3">
        <f>IFERROR(VLOOKUP(B15,'[1]DADOS (OCULTAR)'!$Q$3:$S$136,3,0),"")</f>
        <v>9039744002642</v>
      </c>
      <c r="B15" s="4" t="str">
        <f>'[1]TCE - ANEXO IV - Preencher'!C24</f>
        <v>UPAE ESCADA - CG Nº 021/2022</v>
      </c>
      <c r="C15" s="4" t="str">
        <f>'[1]TCE - ANEXO IV - Preencher'!E24</f>
        <v>6 - Equipamento e Material Permanente</v>
      </c>
      <c r="D15" s="3" t="str">
        <f>'[1]TCE - ANEXO IV - Preencher'!F24</f>
        <v>69.163.970/0001-04</v>
      </c>
      <c r="E15" s="5" t="str">
        <f>'[1]TCE - ANEXO IV - Preencher'!G24</f>
        <v>EYETEC EQUIPAMENTOS OFTALMICOS,INDUSTRIA, COMERCIO, IMPORTACAO E EXPORTACAO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000027824</v>
      </c>
      <c r="I15" s="6" t="str">
        <f>IF('[1]TCE - ANEXO IV - Preencher'!K24="","",'[1]TCE - ANEXO IV - Preencher'!K24)</f>
        <v>14/11/2025</v>
      </c>
      <c r="J15" s="5" t="str">
        <f>'[1]TCE - ANEXO IV - Preencher'!L24</f>
        <v>35251169163970000104550010000278241000296405</v>
      </c>
      <c r="K15" s="5" t="str">
        <f>IF(F15="B",LEFT('[1]TCE - ANEXO IV - Preencher'!M24,2),IF(F15="S",LEFT('[1]TCE - ANEXO IV - Preencher'!M24,7),IF('[1]TCE - ANEXO IV - Preencher'!H24="","")))</f>
        <v>35</v>
      </c>
      <c r="L15" s="7">
        <f>'[1]TCE - ANEXO IV - Preencher'!N24</f>
        <v>5500</v>
      </c>
    </row>
    <row r="16" spans="1:12" s="8" customFormat="1" ht="19.5" customHeight="1" x14ac:dyDescent="0.25">
      <c r="A16" s="3">
        <f>IFERROR(VLOOKUP(B16,'[1]DADOS (OCULTAR)'!$Q$3:$S$136,3,0),"")</f>
        <v>9039744002642</v>
      </c>
      <c r="B16" s="4" t="str">
        <f>'[1]TCE - ANEXO IV - Preencher'!C25</f>
        <v>UPAE ESCADA - CG Nº 021/2022</v>
      </c>
      <c r="C16" s="4" t="str">
        <f>'[1]TCE - ANEXO IV - Preencher'!E25</f>
        <v>6 - Equipamento e Material Permanente</v>
      </c>
      <c r="D16" s="3" t="str">
        <f>'[1]TCE - ANEXO IV - Preencher'!F25</f>
        <v>08.675.394/0001-90</v>
      </c>
      <c r="E16" s="5" t="str">
        <f>'[1]TCE - ANEXO IV - Preencher'!G25</f>
        <v>SAFE SUPORTE A VIDA COMERCIO INTERNACIONAL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000060971</v>
      </c>
      <c r="I16" s="6" t="str">
        <f>IF('[1]TCE - ANEXO IV - Preencher'!K25="","",'[1]TCE - ANEXO IV - Preencher'!K25)</f>
        <v>10/12/2025</v>
      </c>
      <c r="J16" s="5" t="str">
        <f>'[1]TCE - ANEXO IV - Preencher'!L25</f>
        <v>26251208675394000190550010000609711162346859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271000</v>
      </c>
    </row>
    <row r="17" spans="1:12" s="8" customFormat="1" ht="19.5" customHeight="1" x14ac:dyDescent="0.25">
      <c r="A17" s="3">
        <f>IFERROR(VLOOKUP(B17,'[1]DADOS (OCULTAR)'!$Q$3:$S$136,3,0),"")</f>
        <v>9039744002642</v>
      </c>
      <c r="B17" s="4" t="str">
        <f>'[1]TCE - ANEXO IV - Preencher'!C26</f>
        <v>UPAE ESCADA - CG Nº 021/2022</v>
      </c>
      <c r="C17" s="4" t="str">
        <f>'[1]TCE - ANEXO IV - Preencher'!E26</f>
        <v>3.4 - Material Farmacológico</v>
      </c>
      <c r="D17" s="3" t="str">
        <f>'[1]TCE - ANEXO IV - Preencher'!F26</f>
        <v>21.381.761/0001-00</v>
      </c>
      <c r="E17" s="5" t="str">
        <f>'[1]TCE - ANEXO IV - Preencher'!G26</f>
        <v>SIX DISTRIBUIDORA HOSPITALAR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000084591</v>
      </c>
      <c r="I17" s="6" t="str">
        <f>IF('[1]TCE - ANEXO IV - Preencher'!K26="","",'[1]TCE - ANEXO IV - Preencher'!K26)</f>
        <v>11/12/2025</v>
      </c>
      <c r="J17" s="5" t="str">
        <f>'[1]TCE - ANEXO IV - Preencher'!L26</f>
        <v>26251221381761000100550010000845911030127456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771.65</v>
      </c>
    </row>
    <row r="18" spans="1:12" s="8" customFormat="1" ht="19.5" customHeight="1" x14ac:dyDescent="0.25">
      <c r="A18" s="3">
        <f>IFERROR(VLOOKUP(B18,'[1]DADOS (OCULTAR)'!$Q$3:$S$136,3,0),"")</f>
        <v>9039744002642</v>
      </c>
      <c r="B18" s="4" t="str">
        <f>'[1]TCE - ANEXO IV - Preencher'!C27</f>
        <v>UPAE ESCADA - CG Nº 021/2022</v>
      </c>
      <c r="C18" s="4" t="str">
        <f>'[1]TCE - ANEXO IV - Preencher'!E27</f>
        <v xml:space="preserve">3.10 - Material para Manutenção de Bens Móveis </v>
      </c>
      <c r="D18" s="3" t="str">
        <f>'[1]TCE - ANEXO IV - Preencher'!F27</f>
        <v>03.155.958/0001-40</v>
      </c>
      <c r="E18" s="5" t="str">
        <f>'[1]TCE - ANEXO IV - Preencher'!G27</f>
        <v>MEDPEJ EQUIPAMENTOS MEDICOS LTDA  EPP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000115804</v>
      </c>
      <c r="I18" s="6" t="str">
        <f>IF('[1]TCE - ANEXO IV - Preencher'!K27="","",'[1]TCE - ANEXO IV - Preencher'!K27)</f>
        <v>11/12/2025</v>
      </c>
      <c r="J18" s="5" t="str">
        <f>'[1]TCE - ANEXO IV - Preencher'!L27</f>
        <v>35251203155958000140550020001158041127384418</v>
      </c>
      <c r="K18" s="5" t="str">
        <f>IF(F18="B",LEFT('[1]TCE - ANEXO IV - Preencher'!M27,2),IF(F18="S",LEFT('[1]TCE - ANEXO IV - Preencher'!M27,7),IF('[1]TCE - ANEXO IV - Preencher'!H27="","")))</f>
        <v>35</v>
      </c>
      <c r="L18" s="7">
        <f>'[1]TCE - ANEXO IV - Preencher'!N27</f>
        <v>4093.01</v>
      </c>
    </row>
    <row r="19" spans="1:12" s="8" customFormat="1" ht="19.5" customHeight="1" x14ac:dyDescent="0.25">
      <c r="A19" s="3">
        <f>IFERROR(VLOOKUP(B19,'[1]DADOS (OCULTAR)'!$Q$3:$S$136,3,0),"")</f>
        <v>9039744002642</v>
      </c>
      <c r="B19" s="4" t="str">
        <f>'[1]TCE - ANEXO IV - Preencher'!C28</f>
        <v>UPAE ESCADA - CG Nº 021/2022</v>
      </c>
      <c r="C19" s="4" t="str">
        <f>'[1]TCE - ANEXO IV - Preencher'!E28</f>
        <v>6 - Equipamento e Material Permanente</v>
      </c>
      <c r="D19" s="3" t="str">
        <f>'[1]TCE - ANEXO IV - Preencher'!F28</f>
        <v>51.425.213/0001-04</v>
      </c>
      <c r="E19" s="5" t="str">
        <f>'[1]TCE - ANEXO IV - Preencher'!G28</f>
        <v>WELMY-INDUSTRIA E COMERCIO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000129292</v>
      </c>
      <c r="I19" s="6" t="str">
        <f>IF('[1]TCE - ANEXO IV - Preencher'!K28="","",'[1]TCE - ANEXO IV - Preencher'!K28)</f>
        <v>17/11/2025</v>
      </c>
      <c r="J19" s="5" t="str">
        <f>'[1]TCE - ANEXO IV - Preencher'!L28</f>
        <v>35251151425213000104550030001292921136191160</v>
      </c>
      <c r="K19" s="5" t="str">
        <f>IF(F19="B",LEFT('[1]TCE - ANEXO IV - Preencher'!M28,2),IF(F19="S",LEFT('[1]TCE - ANEXO IV - Preencher'!M28,7),IF('[1]TCE - ANEXO IV - Preencher'!H28="","")))</f>
        <v>35</v>
      </c>
      <c r="L19" s="7">
        <f>'[1]TCE - ANEXO IV - Preencher'!N28</f>
        <v>6000</v>
      </c>
    </row>
    <row r="20" spans="1:12" s="8" customFormat="1" ht="19.5" customHeight="1" x14ac:dyDescent="0.25">
      <c r="A20" s="3">
        <f>IFERROR(VLOOKUP(B20,'[1]DADOS (OCULTAR)'!$Q$3:$S$136,3,0),"")</f>
        <v>9039744002642</v>
      </c>
      <c r="B20" s="4" t="str">
        <f>'[1]TCE - ANEXO IV - Preencher'!C29</f>
        <v>UPAE ESCADA - CG Nº 021/2022</v>
      </c>
      <c r="C20" s="4" t="str">
        <f>'[1]TCE - ANEXO IV - Preencher'!E29</f>
        <v>3.12 - Material Hospitalar</v>
      </c>
      <c r="D20" s="3" t="str">
        <f>'[1]TCE - ANEXO IV - Preencher'!F29</f>
        <v>01.884.446/0001-99</v>
      </c>
      <c r="E20" s="5" t="str">
        <f>'[1]TCE - ANEXO IV - Preencher'!G29</f>
        <v>TECNOVIDA COMERCIAL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000145942</v>
      </c>
      <c r="I20" s="6" t="str">
        <f>IF('[1]TCE - ANEXO IV - Preencher'!K29="","",'[1]TCE - ANEXO IV - Preencher'!K29)</f>
        <v>05/11/2025</v>
      </c>
      <c r="J20" s="5" t="str">
        <f>'[1]TCE - ANEXO IV - Preencher'!L29</f>
        <v>26251101884446000199550010001459421147967005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108.7</v>
      </c>
    </row>
    <row r="21" spans="1:12" s="8" customFormat="1" ht="19.5" customHeight="1" x14ac:dyDescent="0.25">
      <c r="A21" s="3">
        <f>IFERROR(VLOOKUP(B21,'[1]DADOS (OCULTAR)'!$Q$3:$S$136,3,0),"")</f>
        <v>9039744002642</v>
      </c>
      <c r="B21" s="4" t="str">
        <f>'[1]TCE - ANEXO IV - Preencher'!C30</f>
        <v>UPAE ESCADA - CG Nº 021/2022</v>
      </c>
      <c r="C21" s="4" t="str">
        <f>'[1]TCE - ANEXO IV - Preencher'!E30</f>
        <v>3.12 - Material Hospitalar</v>
      </c>
      <c r="D21" s="3" t="str">
        <f>'[1]TCE - ANEXO IV - Preencher'!F30</f>
        <v>01.884.446/0001-99</v>
      </c>
      <c r="E21" s="5" t="str">
        <f>'[1]TCE - ANEXO IV - Preencher'!G30</f>
        <v>TECNOVIDA COMERCIAL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000146394</v>
      </c>
      <c r="I21" s="6" t="str">
        <f>IF('[1]TCE - ANEXO IV - Preencher'!K30="","",'[1]TCE - ANEXO IV - Preencher'!K30)</f>
        <v>12/12/2025</v>
      </c>
      <c r="J21" s="5" t="str">
        <f>'[1]TCE - ANEXO IV - Preencher'!L30</f>
        <v>26251201884446000199550010001463941148419003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8276</v>
      </c>
    </row>
    <row r="22" spans="1:12" s="8" customFormat="1" ht="19.5" customHeight="1" x14ac:dyDescent="0.25">
      <c r="A22" s="3">
        <f>IFERROR(VLOOKUP(B22,'[1]DADOS (OCULTAR)'!$Q$3:$S$136,3,0),"")</f>
        <v>9039744002642</v>
      </c>
      <c r="B22" s="4" t="str">
        <f>'[1]TCE - ANEXO IV - Preencher'!C31</f>
        <v>UPAE ESCADA - CG Nº 021/2022</v>
      </c>
      <c r="C22" s="4" t="str">
        <f>'[1]TCE - ANEXO IV - Preencher'!E31</f>
        <v>3.12 - Material Hospitalar</v>
      </c>
      <c r="D22" s="3" t="str">
        <f>'[1]TCE - ANEXO IV - Preencher'!F31</f>
        <v>01.884.446/0001-99</v>
      </c>
      <c r="E22" s="5" t="str">
        <f>'[1]TCE - ANEXO IV - Preencher'!G31</f>
        <v>TECNOVIDA COMERCIAL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000146396</v>
      </c>
      <c r="I22" s="6" t="str">
        <f>IF('[1]TCE - ANEXO IV - Preencher'!K31="","",'[1]TCE - ANEXO IV - Preencher'!K31)</f>
        <v>12/12/2025</v>
      </c>
      <c r="J22" s="5" t="str">
        <f>'[1]TCE - ANEXO IV - Preencher'!L31</f>
        <v>26251201884446000199550010001463961148421002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1891.2</v>
      </c>
    </row>
    <row r="23" spans="1:12" s="8" customFormat="1" ht="19.5" customHeight="1" x14ac:dyDescent="0.25">
      <c r="A23" s="3">
        <f>IFERROR(VLOOKUP(B23,'[1]DADOS (OCULTAR)'!$Q$3:$S$136,3,0),"")</f>
        <v>9039744002642</v>
      </c>
      <c r="B23" s="4" t="str">
        <f>'[1]TCE - ANEXO IV - Preencher'!C32</f>
        <v>UPAE ESCADA - CG Nº 021/2022</v>
      </c>
      <c r="C23" s="4" t="str">
        <f>'[1]TCE - ANEXO IV - Preencher'!E32</f>
        <v>6 - Equipamento e Material Permanente</v>
      </c>
      <c r="D23" s="3" t="str">
        <f>'[1]TCE - ANEXO IV - Preencher'!F32</f>
        <v>95.433.397/0001-11</v>
      </c>
      <c r="E23" s="5" t="str">
        <f>'[1]TCE - ANEXO IV - Preencher'!G32</f>
        <v>COMERCIO DE MATERIAIS MEDICOS HOSPITALARES MACROSUL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000161439</v>
      </c>
      <c r="I23" s="6" t="str">
        <f>IF('[1]TCE - ANEXO IV - Preencher'!K32="","",'[1]TCE - ANEXO IV - Preencher'!K32)</f>
        <v>21/11/2025</v>
      </c>
      <c r="J23" s="5" t="str">
        <f>'[1]TCE - ANEXO IV - Preencher'!L32</f>
        <v>41251195433397000111550550001614391446985343</v>
      </c>
      <c r="K23" s="5" t="str">
        <f>IF(F23="B",LEFT('[1]TCE - ANEXO IV - Preencher'!M32,2),IF(F23="S",LEFT('[1]TCE - ANEXO IV - Preencher'!M32,7),IF('[1]TCE - ANEXO IV - Preencher'!H32="","")))</f>
        <v>41</v>
      </c>
      <c r="L23" s="7">
        <f>'[1]TCE - ANEXO IV - Preencher'!N32</f>
        <v>7450</v>
      </c>
    </row>
    <row r="24" spans="1:12" s="8" customFormat="1" ht="19.5" customHeight="1" x14ac:dyDescent="0.25">
      <c r="A24" s="3">
        <f>IFERROR(VLOOKUP(B24,'[1]DADOS (OCULTAR)'!$Q$3:$S$136,3,0),"")</f>
        <v>9039744002642</v>
      </c>
      <c r="B24" s="4" t="str">
        <f>'[1]TCE - ANEXO IV - Preencher'!C33</f>
        <v>UPAE ESCADA - CG Nº 021/2022</v>
      </c>
      <c r="C24" s="4" t="str">
        <f>'[1]TCE - ANEXO IV - Preencher'!E33</f>
        <v>3.12 - Material Hospitalar</v>
      </c>
      <c r="D24" s="3" t="str">
        <f>'[1]TCE - ANEXO IV - Preencher'!F33</f>
        <v>08.674.752/0001-40</v>
      </c>
      <c r="E24" s="5" t="str">
        <f>'[1]TCE - ANEXO IV - Preencher'!G33</f>
        <v>CIRURGICA MONTEBELLO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000248668</v>
      </c>
      <c r="I24" s="6" t="str">
        <f>IF('[1]TCE - ANEXO IV - Preencher'!K33="","",'[1]TCE - ANEXO IV - Preencher'!K33)</f>
        <v>12/12/2025</v>
      </c>
      <c r="J24" s="5" t="str">
        <f>'[1]TCE - ANEXO IV - Preencher'!L33</f>
        <v>26251208674752000140550010002486681836984849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1593.55</v>
      </c>
    </row>
    <row r="25" spans="1:12" s="8" customFormat="1" ht="19.5" customHeight="1" x14ac:dyDescent="0.25">
      <c r="A25" s="3">
        <f>IFERROR(VLOOKUP(B25,'[1]DADOS (OCULTAR)'!$Q$3:$S$136,3,0),"")</f>
        <v>9039744002642</v>
      </c>
      <c r="B25" s="4" t="str">
        <f>'[1]TCE - ANEXO IV - Preencher'!C34</f>
        <v>UPAE ESCADA - CG Nº 021/2022</v>
      </c>
      <c r="C25" s="4" t="str">
        <f>'[1]TCE - ANEXO IV - Preencher'!E34</f>
        <v>3.12 - Material Hospitalar</v>
      </c>
      <c r="D25" s="3" t="str">
        <f>'[1]TCE - ANEXO IV - Preencher'!F34</f>
        <v>11.449.180/0001-00</v>
      </c>
      <c r="E25" s="5" t="str">
        <f>'[1]TCE - ANEXO IV - Preencher'!G34</f>
        <v>DPROSMED DISTRIB. DE PRODUTOS MEDICOS HOSPITALARES EIRELI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00030011</v>
      </c>
      <c r="I25" s="6" t="str">
        <f>IF('[1]TCE - ANEXO IV - Preencher'!K34="","",'[1]TCE - ANEXO IV - Preencher'!K34)</f>
        <v>12/12/2025</v>
      </c>
      <c r="J25" s="5" t="str">
        <f>'[1]TCE - ANEXO IV - Preencher'!L34</f>
        <v>26251211449180000290550010000300111000703578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1470.15</v>
      </c>
    </row>
    <row r="26" spans="1:12" s="8" customFormat="1" ht="19.5" customHeight="1" x14ac:dyDescent="0.25">
      <c r="A26" s="3">
        <f>IFERROR(VLOOKUP(B26,'[1]DADOS (OCULTAR)'!$Q$3:$S$136,3,0),"")</f>
        <v>9039744002642</v>
      </c>
      <c r="B26" s="4" t="str">
        <f>'[1]TCE - ANEXO IV - Preencher'!C35</f>
        <v>UPAE ESCADA - CG Nº 021/2022</v>
      </c>
      <c r="C26" s="4" t="str">
        <f>'[1]TCE - ANEXO IV - Preencher'!E35</f>
        <v>3.11 - Material Laboratorial</v>
      </c>
      <c r="D26" s="3" t="str">
        <f>'[1]TCE - ANEXO IV - Preencher'!F35</f>
        <v>10.779.833/0001-56</v>
      </c>
      <c r="E26" s="5" t="str">
        <f>'[1]TCE - ANEXO IV - Preencher'!G35</f>
        <v>MEDICAL MERCANTIL DE APAR MEDICA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000660073</v>
      </c>
      <c r="I26" s="6" t="str">
        <f>IF('[1]TCE - ANEXO IV - Preencher'!K35="","",'[1]TCE - ANEXO IV - Preencher'!K35)</f>
        <v>12/12/2025</v>
      </c>
      <c r="J26" s="5" t="str">
        <f>'[1]TCE - ANEXO IV - Preencher'!L35</f>
        <v>26251210779833000156550010006600731662098004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344.45</v>
      </c>
    </row>
    <row r="27" spans="1:12" s="8" customFormat="1" ht="19.5" customHeight="1" x14ac:dyDescent="0.25">
      <c r="A27" s="3">
        <f>IFERROR(VLOOKUP(B27,'[1]DADOS (OCULTAR)'!$Q$3:$S$136,3,0),"")</f>
        <v>9039744002642</v>
      </c>
      <c r="B27" s="4" t="str">
        <f>'[1]TCE - ANEXO IV - Preencher'!C36</f>
        <v>UPAE ESCADA - CG Nº 021/2022</v>
      </c>
      <c r="C27" s="4" t="str">
        <f>'[1]TCE - ANEXO IV - Preencher'!E36</f>
        <v>3.12 - Material Hospitalar</v>
      </c>
      <c r="D27" s="3" t="str">
        <f>'[1]TCE - ANEXO IV - Preencher'!F36</f>
        <v>10.779.833/0001-56</v>
      </c>
      <c r="E27" s="5" t="str">
        <f>'[1]TCE - ANEXO IV - Preencher'!G36</f>
        <v>MEDICAL MERCANTIL DE APAR MEDICA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000660073</v>
      </c>
      <c r="I27" s="6" t="str">
        <f>IF('[1]TCE - ANEXO IV - Preencher'!K36="","",'[1]TCE - ANEXO IV - Preencher'!K36)</f>
        <v>12/12/2025</v>
      </c>
      <c r="J27" s="5" t="str">
        <f>'[1]TCE - ANEXO IV - Preencher'!L36</f>
        <v>26251210779833000156550010006600731662098004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365.2</v>
      </c>
    </row>
    <row r="28" spans="1:12" s="8" customFormat="1" ht="19.5" customHeight="1" x14ac:dyDescent="0.25">
      <c r="A28" s="3">
        <f>IFERROR(VLOOKUP(B28,'[1]DADOS (OCULTAR)'!$Q$3:$S$136,3,0),"")</f>
        <v>9039744002642</v>
      </c>
      <c r="B28" s="4" t="str">
        <f>'[1]TCE - ANEXO IV - Preencher'!C37</f>
        <v>UPAE ESCADA - CG Nº 021/2022</v>
      </c>
      <c r="C28" s="4" t="str">
        <f>'[1]TCE - ANEXO IV - Preencher'!E37</f>
        <v xml:space="preserve">3.9 - Material para Manutenção de Bens Imóveis </v>
      </c>
      <c r="D28" s="3" t="str">
        <f>'[1]TCE - ANEXO IV - Preencher'!F37</f>
        <v>37.358.419/0001-20</v>
      </c>
      <c r="E28" s="5" t="str">
        <f>'[1]TCE - ANEXO IV - Preencher'!G37</f>
        <v>KOMPET PARTS COMERCIO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001222</v>
      </c>
      <c r="I28" s="6" t="str">
        <f>IF('[1]TCE - ANEXO IV - Preencher'!K37="","",'[1]TCE - ANEXO IV - Preencher'!K37)</f>
        <v>24/11/2025</v>
      </c>
      <c r="J28" s="5" t="str">
        <f>'[1]TCE - ANEXO IV - Preencher'!L37</f>
        <v>35251137358419000120550010000012221097385374</v>
      </c>
      <c r="K28" s="5" t="str">
        <f>IF(F28="B",LEFT('[1]TCE - ANEXO IV - Preencher'!M37,2),IF(F28="S",LEFT('[1]TCE - ANEXO IV - Preencher'!M37,7),IF('[1]TCE - ANEXO IV - Preencher'!H37="","")))</f>
        <v>35</v>
      </c>
      <c r="L28" s="7">
        <f>'[1]TCE - ANEXO IV - Preencher'!N37</f>
        <v>241.47</v>
      </c>
    </row>
    <row r="29" spans="1:12" s="8" customFormat="1" ht="19.5" customHeight="1" x14ac:dyDescent="0.25">
      <c r="A29" s="3">
        <f>IFERROR(VLOOKUP(B29,'[1]DADOS (OCULTAR)'!$Q$3:$S$136,3,0),"")</f>
        <v>9039744002642</v>
      </c>
      <c r="B29" s="4" t="str">
        <f>'[1]TCE - ANEXO IV - Preencher'!C38</f>
        <v>UPAE ESCADA - CG Nº 021/2022</v>
      </c>
      <c r="C29" s="4" t="str">
        <f>'[1]TCE - ANEXO IV - Preencher'!E38</f>
        <v>3.4 - Material Farmacológico</v>
      </c>
      <c r="D29" s="3" t="str">
        <f>'[1]TCE - ANEXO IV - Preencher'!F38</f>
        <v>67.729.178/0006-53</v>
      </c>
      <c r="E29" s="5" t="str">
        <f>'[1]TCE - ANEXO IV - Preencher'!G38</f>
        <v>COMERCIAL CIRURGICA RIOCLARENSE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0121085</v>
      </c>
      <c r="I29" s="6" t="str">
        <f>IF('[1]TCE - ANEXO IV - Preencher'!K38="","",'[1]TCE - ANEXO IV - Preencher'!K38)</f>
        <v>11/12/2025</v>
      </c>
      <c r="J29" s="5" t="str">
        <f>'[1]TCE - ANEXO IV - Preencher'!L38</f>
        <v>26251267729178000653550010001210851620587049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2733.7</v>
      </c>
    </row>
    <row r="30" spans="1:12" s="8" customFormat="1" ht="19.5" customHeight="1" x14ac:dyDescent="0.25">
      <c r="A30" s="3">
        <f>IFERROR(VLOOKUP(B30,'[1]DADOS (OCULTAR)'!$Q$3:$S$136,3,0),"")</f>
        <v>9039744002642</v>
      </c>
      <c r="B30" s="4" t="str">
        <f>'[1]TCE - ANEXO IV - Preencher'!C39</f>
        <v>UPAE ESCADA - CG Nº 021/2022</v>
      </c>
      <c r="C30" s="4" t="str">
        <f>'[1]TCE - ANEXO IV - Preencher'!E39</f>
        <v xml:space="preserve">3.9 - Material para Manutenção de Bens Imóveis </v>
      </c>
      <c r="D30" s="3" t="str">
        <f>'[1]TCE - ANEXO IV - Preencher'!F39</f>
        <v>62.545.815/0001-03</v>
      </c>
      <c r="E30" s="5" t="str">
        <f>'[1]TCE - ANEXO IV - Preencher'!G39</f>
        <v>W D N COMERCIO E SERVICOS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108</v>
      </c>
      <c r="I30" s="6" t="str">
        <f>IF('[1]TCE - ANEXO IV - Preencher'!K39="","",'[1]TCE - ANEXO IV - Preencher'!K39)</f>
        <v>04/12/2025</v>
      </c>
      <c r="J30" s="5" t="str">
        <f>'[1]TCE - ANEXO IV - Preencher'!L39</f>
        <v>26251262545815000103550010000001081065763092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1222.5</v>
      </c>
    </row>
    <row r="31" spans="1:12" s="8" customFormat="1" ht="19.5" customHeight="1" x14ac:dyDescent="0.25">
      <c r="A31" s="3">
        <f>IFERROR(VLOOKUP(B31,'[1]DADOS (OCULTAR)'!$Q$3:$S$136,3,0),"")</f>
        <v>9039744002642</v>
      </c>
      <c r="B31" s="4" t="str">
        <f>'[1]TCE - ANEXO IV - Preencher'!C40</f>
        <v>UPAE ESCADA - CG Nº 021/2022</v>
      </c>
      <c r="C31" s="4" t="str">
        <f>'[1]TCE - ANEXO IV - Preencher'!E40</f>
        <v>6 - Equipamento e Material Permanente</v>
      </c>
      <c r="D31" s="3" t="str">
        <f>'[1]TCE - ANEXO IV - Preencher'!F40</f>
        <v>83.802.215/0014-78</v>
      </c>
      <c r="E31" s="5" t="str">
        <f>'[1]TCE - ANEXO IV - Preencher'!G40</f>
        <v>OLSEN INDUSTRIA E COMERCIO SA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115373</v>
      </c>
      <c r="I31" s="6" t="str">
        <f>IF('[1]TCE - ANEXO IV - Preencher'!K40="","",'[1]TCE - ANEXO IV - Preencher'!K40)</f>
        <v>14/11/2025</v>
      </c>
      <c r="J31" s="5" t="str">
        <f>'[1]TCE - ANEXO IV - Preencher'!L40</f>
        <v>42251183802215000153550010001153731321036405</v>
      </c>
      <c r="K31" s="5" t="str">
        <f>IF(F31="B",LEFT('[1]TCE - ANEXO IV - Preencher'!M40,2),IF(F31="S",LEFT('[1]TCE - ANEXO IV - Preencher'!M40,7),IF('[1]TCE - ANEXO IV - Preencher'!H40="","")))</f>
        <v>42</v>
      </c>
      <c r="L31" s="7">
        <f>'[1]TCE - ANEXO IV - Preencher'!N40</f>
        <v>12000</v>
      </c>
    </row>
    <row r="32" spans="1:12" s="8" customFormat="1" ht="19.5" customHeight="1" x14ac:dyDescent="0.25">
      <c r="A32" s="3">
        <f>IFERROR(VLOOKUP(B32,'[1]DADOS (OCULTAR)'!$Q$3:$S$136,3,0),"")</f>
        <v>9039744002642</v>
      </c>
      <c r="B32" s="4" t="str">
        <f>'[1]TCE - ANEXO IV - Preencher'!C41</f>
        <v>UPAE ESCADA - CG Nº 021/2022</v>
      </c>
      <c r="C32" s="4" t="str">
        <f>'[1]TCE - ANEXO IV - Preencher'!E41</f>
        <v xml:space="preserve">3.9 - Material para Manutenção de Bens Imóveis </v>
      </c>
      <c r="D32" s="3" t="str">
        <f>'[1]TCE - ANEXO IV - Preencher'!F41</f>
        <v>10.333.340/0001-98</v>
      </c>
      <c r="E32" s="5" t="str">
        <f>'[1]TCE - ANEXO IV - Preencher'!G41</f>
        <v>IZABELLE F F DE OLIVEIRA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154541</v>
      </c>
      <c r="I32" s="6" t="str">
        <f>IF('[1]TCE - ANEXO IV - Preencher'!K41="","",'[1]TCE - ANEXO IV - Preencher'!K41)</f>
        <v>15/12/2025</v>
      </c>
      <c r="J32" s="5" t="str">
        <f>'[1]TCE - ANEXO IV - Preencher'!L41</f>
        <v>26251210333340000198650010001545411002286809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59.4</v>
      </c>
    </row>
    <row r="33" spans="1:12" s="8" customFormat="1" ht="19.5" customHeight="1" x14ac:dyDescent="0.25">
      <c r="A33" s="3">
        <f>IFERROR(VLOOKUP(B33,'[1]DADOS (OCULTAR)'!$Q$3:$S$136,3,0),"")</f>
        <v>9039744002642</v>
      </c>
      <c r="B33" s="4" t="str">
        <f>'[1]TCE - ANEXO IV - Preencher'!C42</f>
        <v>UPAE ESCADA - CG Nº 021/2022</v>
      </c>
      <c r="C33" s="4" t="str">
        <f>'[1]TCE - ANEXO IV - Preencher'!E42</f>
        <v>3.12 - Material Hospitalar</v>
      </c>
      <c r="D33" s="3" t="str">
        <f>'[1]TCE - ANEXO IV - Preencher'!F42</f>
        <v>61.418.042/0001-31</v>
      </c>
      <c r="E33" s="5" t="str">
        <f>'[1]TCE - ANEXO IV - Preencher'!G42</f>
        <v>CIRURGICA FERNANDES COM DE MAT CIRUR E HOSP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1940035</v>
      </c>
      <c r="I33" s="6" t="str">
        <f>IF('[1]TCE - ANEXO IV - Preencher'!K42="","",'[1]TCE - ANEXO IV - Preencher'!K42)</f>
        <v>17/12/2025</v>
      </c>
      <c r="J33" s="5" t="str">
        <f>'[1]TCE - ANEXO IV - Preencher'!L42</f>
        <v>35251261418042000131550040019400351766360747</v>
      </c>
      <c r="K33" s="5" t="str">
        <f>IF(F33="B",LEFT('[1]TCE - ANEXO IV - Preencher'!M42,2),IF(F33="S",LEFT('[1]TCE - ANEXO IV - Preencher'!M42,7),IF('[1]TCE - ANEXO IV - Preencher'!H42="","")))</f>
        <v>35</v>
      </c>
      <c r="L33" s="7">
        <f>'[1]TCE - ANEXO IV - Preencher'!N42</f>
        <v>3651.58</v>
      </c>
    </row>
    <row r="34" spans="1:12" s="8" customFormat="1" ht="19.5" customHeight="1" x14ac:dyDescent="0.25">
      <c r="A34" s="3">
        <f>IFERROR(VLOOKUP(B34,'[1]DADOS (OCULTAR)'!$Q$3:$S$136,3,0),"")</f>
        <v>9039744002642</v>
      </c>
      <c r="B34" s="4" t="str">
        <f>'[1]TCE - ANEXO IV - Preencher'!C43</f>
        <v>UPAE ESCADA - CG Nº 021/2022</v>
      </c>
      <c r="C34" s="4" t="str">
        <f>'[1]TCE - ANEXO IV - Preencher'!E43</f>
        <v>3.6 - Material de Expediente</v>
      </c>
      <c r="D34" s="3" t="str">
        <f>'[1]TCE - ANEXO IV - Preencher'!F43</f>
        <v>42.561.028/0001-48</v>
      </c>
      <c r="E34" s="5" t="str">
        <f>'[1]TCE - ANEXO IV - Preencher'!G43</f>
        <v>42.561.028 DEBORA LUIZA GOMES ALBUQUERQUE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202</v>
      </c>
      <c r="I34" s="6" t="str">
        <f>IF('[1]TCE - ANEXO IV - Preencher'!K43="","",'[1]TCE - ANEXO IV - Preencher'!K43)</f>
        <v>29/12/2025</v>
      </c>
      <c r="J34" s="5" t="str">
        <f>'[1]TCE - ANEXO IV - Preencher'!L43</f>
        <v>261160622425610280001480000000000020225122379283552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966</v>
      </c>
    </row>
    <row r="35" spans="1:12" s="8" customFormat="1" ht="19.5" customHeight="1" x14ac:dyDescent="0.25">
      <c r="A35" s="3">
        <f>IFERROR(VLOOKUP(B35,'[1]DADOS (OCULTAR)'!$Q$3:$S$136,3,0),"")</f>
        <v>9039744002642</v>
      </c>
      <c r="B35" s="4" t="str">
        <f>'[1]TCE - ANEXO IV - Preencher'!C44</f>
        <v>UPAE ESCADA - CG Nº 021/2022</v>
      </c>
      <c r="C35" s="4" t="str">
        <f>'[1]TCE - ANEXO IV - Preencher'!E44</f>
        <v xml:space="preserve">3.8 - Uniformes, Tecidos e Aviamentos </v>
      </c>
      <c r="D35" s="3" t="str">
        <f>'[1]TCE - ANEXO IV - Preencher'!F44</f>
        <v>22.006.201/0001-39</v>
      </c>
      <c r="E35" s="5" t="str">
        <f>'[1]TCE - ANEXO IV - Preencher'!G44</f>
        <v>FORTPEL COMERCIO DE DESCARTAVEIS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351227</v>
      </c>
      <c r="I35" s="6" t="str">
        <f>IF('[1]TCE - ANEXO IV - Preencher'!K44="","",'[1]TCE - ANEXO IV - Preencher'!K44)</f>
        <v>27/11/2025</v>
      </c>
      <c r="J35" s="5" t="str">
        <f>'[1]TCE - ANEXO IV - Preencher'!L44</f>
        <v>26251122006201000139550000003512271103512274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359.82</v>
      </c>
    </row>
    <row r="36" spans="1:12" s="8" customFormat="1" ht="19.5" customHeight="1" x14ac:dyDescent="0.25">
      <c r="A36" s="3">
        <f>IFERROR(VLOOKUP(B36,'[1]DADOS (OCULTAR)'!$Q$3:$S$136,3,0),"")</f>
        <v>9039744002642</v>
      </c>
      <c r="B36" s="4" t="str">
        <f>'[1]TCE - ANEXO IV - Preencher'!C45</f>
        <v>UPAE ESCADA - CG Nº 021/2022</v>
      </c>
      <c r="C36" s="4" t="str">
        <f>'[1]TCE - ANEXO IV - Preencher'!E45</f>
        <v xml:space="preserve">3.9 - Material para Manutenção de Bens Imóveis </v>
      </c>
      <c r="D36" s="3" t="str">
        <f>'[1]TCE - ANEXO IV - Preencher'!F45</f>
        <v>34.351.431/0001-14</v>
      </c>
      <c r="E36" s="5" t="str">
        <f>'[1]TCE - ANEXO IV - Preencher'!G45</f>
        <v>MIL COMERCIO DE MATERIA DE CONSTR EIRELI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3662</v>
      </c>
      <c r="I36" s="6" t="str">
        <f>IF('[1]TCE - ANEXO IV - Preencher'!K45="","",'[1]TCE - ANEXO IV - Preencher'!K45)</f>
        <v>18/11/2025</v>
      </c>
      <c r="J36" s="5" t="str">
        <f>'[1]TCE - ANEXO IV - Preencher'!L45</f>
        <v>26251134351431000114550010000036621597313886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405</v>
      </c>
    </row>
    <row r="37" spans="1:12" s="8" customFormat="1" ht="19.5" customHeight="1" x14ac:dyDescent="0.25">
      <c r="A37" s="3">
        <f>IFERROR(VLOOKUP(B37,'[1]DADOS (OCULTAR)'!$Q$3:$S$136,3,0),"")</f>
        <v>9039744002642</v>
      </c>
      <c r="B37" s="4" t="str">
        <f>'[1]TCE - ANEXO IV - Preencher'!C46</f>
        <v>UPAE ESCADA - CG Nº 021/2022</v>
      </c>
      <c r="C37" s="4" t="str">
        <f>'[1]TCE - ANEXO IV - Preencher'!E46</f>
        <v xml:space="preserve">3.10 - Material para Manutenção de Bens Móveis </v>
      </c>
      <c r="D37" s="3" t="str">
        <f>'[1]TCE - ANEXO IV - Preencher'!F46</f>
        <v>71.256.283/0001-85</v>
      </c>
      <c r="E37" s="5" t="str">
        <f>'[1]TCE - ANEXO IV - Preencher'!G46</f>
        <v>KONICA MINOLTA HEALTHCARE DO BRASIL INDUSTRIA DE EQUIPAMENTOS MEDICOS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39597</v>
      </c>
      <c r="I37" s="6" t="str">
        <f>IF('[1]TCE - ANEXO IV - Preencher'!K46="","",'[1]TCE - ANEXO IV - Preencher'!K46)</f>
        <v>27/11/2025</v>
      </c>
      <c r="J37" s="5" t="str">
        <f>'[1]TCE - ANEXO IV - Preencher'!L46</f>
        <v>31251171256283000185550010000395971438207047</v>
      </c>
      <c r="K37" s="5" t="str">
        <f>IF(F37="B",LEFT('[1]TCE - ANEXO IV - Preencher'!M46,2),IF(F37="S",LEFT('[1]TCE - ANEXO IV - Preencher'!M46,7),IF('[1]TCE - ANEXO IV - Preencher'!H46="","")))</f>
        <v>31</v>
      </c>
      <c r="L37" s="7">
        <f>'[1]TCE - ANEXO IV - Preencher'!N46</f>
        <v>416.34</v>
      </c>
    </row>
    <row r="38" spans="1:12" s="8" customFormat="1" ht="19.5" customHeight="1" x14ac:dyDescent="0.25">
      <c r="A38" s="3">
        <f>IFERROR(VLOOKUP(B38,'[1]DADOS (OCULTAR)'!$Q$3:$S$136,3,0),"")</f>
        <v>9039744002642</v>
      </c>
      <c r="B38" s="4" t="str">
        <f>'[1]TCE - ANEXO IV - Preencher'!C47</f>
        <v>UPAE ESCADA - CG Nº 021/2022</v>
      </c>
      <c r="C38" s="4" t="str">
        <f>'[1]TCE - ANEXO IV - Preencher'!E47</f>
        <v>3.6 - Material de Expediente</v>
      </c>
      <c r="D38" s="3" t="str">
        <f>'[1]TCE - ANEXO IV - Preencher'!F47</f>
        <v>11.229.342/0001-02</v>
      </c>
      <c r="E38" s="5" t="str">
        <f>'[1]TCE - ANEXO IV - Preencher'!G47</f>
        <v>GPS COMERCIO DE BOMBONS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633958</v>
      </c>
      <c r="I38" s="6" t="str">
        <f>IF('[1]TCE - ANEXO IV - Preencher'!K47="","",'[1]TCE - ANEXO IV - Preencher'!K47)</f>
        <v>18/12/2025</v>
      </c>
      <c r="J38" s="5" t="str">
        <f>'[1]TCE - ANEXO IV - Preencher'!L47</f>
        <v>26251211229342000102650020006339581006339592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43.5</v>
      </c>
    </row>
    <row r="39" spans="1:12" s="8" customFormat="1" ht="19.5" customHeight="1" x14ac:dyDescent="0.25">
      <c r="A39" s="3">
        <f>IFERROR(VLOOKUP(B39,'[1]DADOS (OCULTAR)'!$Q$3:$S$136,3,0),"")</f>
        <v>9039744002642</v>
      </c>
      <c r="B39" s="4" t="str">
        <f>'[1]TCE - ANEXO IV - Preencher'!C48</f>
        <v>UPAE ESCADA - CG Nº 021/2022</v>
      </c>
      <c r="C39" s="4" t="str">
        <f>'[1]TCE - ANEXO IV - Preencher'!E48</f>
        <v>3.14 - Alimentação Preparada</v>
      </c>
      <c r="D39" s="3" t="str">
        <f>'[1]TCE - ANEXO IV - Preencher'!F48</f>
        <v>11.229.342/0001-02</v>
      </c>
      <c r="E39" s="5" t="str">
        <f>'[1]TCE - ANEXO IV - Preencher'!G48</f>
        <v>GPS COMERCIO DE BOMBONS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633958</v>
      </c>
      <c r="I39" s="6" t="str">
        <f>IF('[1]TCE - ANEXO IV - Preencher'!K48="","",'[1]TCE - ANEXO IV - Preencher'!K48)</f>
        <v>18/12/2025</v>
      </c>
      <c r="J39" s="5" t="str">
        <f>'[1]TCE - ANEXO IV - Preencher'!L48</f>
        <v>26251211229342000102650020006339581006339592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75.5</v>
      </c>
    </row>
    <row r="40" spans="1:12" s="8" customFormat="1" ht="19.5" customHeight="1" x14ac:dyDescent="0.25">
      <c r="A40" s="3" t="str">
        <f>IFERROR(VLOOKUP(B40,'[1]DADOS (OCULTAR)'!$Q$3:$S$136,3,0),"")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5">
      <c r="A41" s="3">
        <f>IFERROR(VLOOKUP(B41,'[1]DADOS (OCULTAR)'!$Q$3:$S$136,3,0),"")</f>
        <v>9039744002642</v>
      </c>
      <c r="B41" s="4" t="str">
        <f>'[1]TCE - ANEXO IV - Preencher'!C50</f>
        <v>UPAE ESCADA - CG Nº 021/2022</v>
      </c>
      <c r="C41" s="4" t="str">
        <f>'[1]TCE - ANEXO IV - Preencher'!E50</f>
        <v xml:space="preserve">5.25 - Serviços Bancários </v>
      </c>
      <c r="D41" s="3" t="str">
        <f>'[1]TCE - ANEXO IV - Preencher'!F50</f>
        <v>09.039.744/0026-42</v>
      </c>
      <c r="E41" s="5" t="str">
        <f>'[1]TCE - ANEXO IV - Preencher'!G50</f>
        <v>FUNDACAO GESTAO HOSPITALAR MARTINIANO FERNANDES - FGH</v>
      </c>
      <c r="F41" s="5" t="str">
        <f>'[1]TCE - ANEXO IV - Preencher'!H50</f>
        <v>S</v>
      </c>
      <c r="G41" s="5" t="str">
        <f>'[1]TCE - ANEXO IV - Preencher'!I50</f>
        <v>N</v>
      </c>
      <c r="H41" s="5" t="str">
        <f>'[1]TCE - ANEXO IV - Preencher'!J50</f>
        <v>TARIFA BANCARIA</v>
      </c>
      <c r="I41" s="6" t="str">
        <f>IF('[1]TCE - ANEXO IV - Preencher'!K50="","",'[1]TCE - ANEXO IV - Preencher'!K50)</f>
        <v>05/12/2025</v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>2605202</v>
      </c>
      <c r="L41" s="7">
        <f>'[1]TCE - ANEXO IV - Preencher'!N50</f>
        <v>2.31</v>
      </c>
    </row>
    <row r="42" spans="1:12" s="8" customFormat="1" ht="19.5" customHeight="1" x14ac:dyDescent="0.25">
      <c r="A42" s="3">
        <f>IFERROR(VLOOKUP(B42,'[1]DADOS (OCULTAR)'!$Q$3:$S$136,3,0),"")</f>
        <v>9039744002642</v>
      </c>
      <c r="B42" s="4" t="str">
        <f>'[1]TCE - ANEXO IV - Preencher'!C51</f>
        <v>UPAE ESCADA - CG Nº 021/2022</v>
      </c>
      <c r="C42" s="4" t="str">
        <f>'[1]TCE - ANEXO IV - Preencher'!E51</f>
        <v xml:space="preserve">5.25 - Serviços Bancários </v>
      </c>
      <c r="D42" s="3" t="str">
        <f>'[1]TCE - ANEXO IV - Preencher'!F51</f>
        <v>09.039.744/0026-42</v>
      </c>
      <c r="E42" s="5" t="str">
        <f>'[1]TCE - ANEXO IV - Preencher'!G51</f>
        <v>FUNDACAO GESTAO HOSPITALAR MARTINIANO FERNANDES - FGH</v>
      </c>
      <c r="F42" s="5" t="str">
        <f>'[1]TCE - ANEXO IV - Preencher'!H51</f>
        <v>S</v>
      </c>
      <c r="G42" s="5" t="str">
        <f>'[1]TCE - ANEXO IV - Preencher'!I51</f>
        <v>N</v>
      </c>
      <c r="H42" s="5" t="str">
        <f>'[1]TCE - ANEXO IV - Preencher'!J51</f>
        <v>TARIFA BANCARIA</v>
      </c>
      <c r="I42" s="6" t="str">
        <f>IF('[1]TCE - ANEXO IV - Preencher'!K51="","",'[1]TCE - ANEXO IV - Preencher'!K51)</f>
        <v>05/12/2025</v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>2605202</v>
      </c>
      <c r="L42" s="7">
        <f>'[1]TCE - ANEXO IV - Preencher'!N51</f>
        <v>2.31</v>
      </c>
    </row>
    <row r="43" spans="1:12" s="8" customFormat="1" ht="19.5" customHeight="1" x14ac:dyDescent="0.25">
      <c r="A43" s="3">
        <f>IFERROR(VLOOKUP(B43,'[1]DADOS (OCULTAR)'!$Q$3:$S$136,3,0),"")</f>
        <v>9039744002642</v>
      </c>
      <c r="B43" s="4" t="str">
        <f>'[1]TCE - ANEXO IV - Preencher'!C52</f>
        <v>UPAE ESCADA - CG Nº 021/2022</v>
      </c>
      <c r="C43" s="4" t="str">
        <f>'[1]TCE - ANEXO IV - Preencher'!E52</f>
        <v xml:space="preserve">5.25 - Serviços Bancários </v>
      </c>
      <c r="D43" s="3" t="str">
        <f>'[1]TCE - ANEXO IV - Preencher'!F52</f>
        <v>09.039.744/0026-42</v>
      </c>
      <c r="E43" s="5" t="str">
        <f>'[1]TCE - ANEXO IV - Preencher'!G52</f>
        <v>FUNDACAO GESTAO HOSPITALAR MARTINIANO FERNANDES - FGH</v>
      </c>
      <c r="F43" s="5" t="str">
        <f>'[1]TCE - ANEXO IV - Preencher'!H52</f>
        <v>S</v>
      </c>
      <c r="G43" s="5" t="str">
        <f>'[1]TCE - ANEXO IV - Preencher'!I52</f>
        <v>N</v>
      </c>
      <c r="H43" s="5" t="str">
        <f>'[1]TCE - ANEXO IV - Preencher'!J52</f>
        <v>TARIFA BANCARIA</v>
      </c>
      <c r="I43" s="6" t="str">
        <f>IF('[1]TCE - ANEXO IV - Preencher'!K52="","",'[1]TCE - ANEXO IV - Preencher'!K52)</f>
        <v>05/12/2025</v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>2605202</v>
      </c>
      <c r="L43" s="7">
        <f>'[1]TCE - ANEXO IV - Preencher'!N52</f>
        <v>2.31</v>
      </c>
    </row>
    <row r="44" spans="1:12" s="8" customFormat="1" ht="19.5" customHeight="1" x14ac:dyDescent="0.25">
      <c r="A44" s="3">
        <f>IFERROR(VLOOKUP(B44,'[1]DADOS (OCULTAR)'!$Q$3:$S$136,3,0),"")</f>
        <v>9039744002642</v>
      </c>
      <c r="B44" s="4" t="str">
        <f>'[1]TCE - ANEXO IV - Preencher'!C53</f>
        <v>UPAE ESCADA - CG Nº 021/2022</v>
      </c>
      <c r="C44" s="4" t="str">
        <f>'[1]TCE - ANEXO IV - Preencher'!E53</f>
        <v xml:space="preserve">5.25 - Serviços Bancários </v>
      </c>
      <c r="D44" s="3" t="str">
        <f>'[1]TCE - ANEXO IV - Preencher'!F53</f>
        <v>09.039.744/0026-42</v>
      </c>
      <c r="E44" s="5" t="str">
        <f>'[1]TCE - ANEXO IV - Preencher'!G53</f>
        <v>FUNDACAO GESTAO HOSPITALAR MARTINIANO FERNANDES - FGH</v>
      </c>
      <c r="F44" s="5" t="str">
        <f>'[1]TCE - ANEXO IV - Preencher'!H53</f>
        <v>S</v>
      </c>
      <c r="G44" s="5" t="str">
        <f>'[1]TCE - ANEXO IV - Preencher'!I53</f>
        <v>N</v>
      </c>
      <c r="H44" s="5" t="str">
        <f>'[1]TCE - ANEXO IV - Preencher'!J53</f>
        <v>TARIFA BANCARIA</v>
      </c>
      <c r="I44" s="6" t="str">
        <f>IF('[1]TCE - ANEXO IV - Preencher'!K53="","",'[1]TCE - ANEXO IV - Preencher'!K53)</f>
        <v>05/12/2025</v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>2605202</v>
      </c>
      <c r="L44" s="7">
        <f>'[1]TCE - ANEXO IV - Preencher'!N53</f>
        <v>2.31</v>
      </c>
    </row>
    <row r="45" spans="1:12" s="8" customFormat="1" ht="19.5" customHeight="1" x14ac:dyDescent="0.25">
      <c r="A45" s="3">
        <f>IFERROR(VLOOKUP(B45,'[1]DADOS (OCULTAR)'!$Q$3:$S$136,3,0),"")</f>
        <v>9039744002642</v>
      </c>
      <c r="B45" s="4" t="str">
        <f>'[1]TCE - ANEXO IV - Preencher'!C54</f>
        <v>UPAE ESCADA - CG Nº 021/2022</v>
      </c>
      <c r="C45" s="4" t="str">
        <f>'[1]TCE - ANEXO IV - Preencher'!E54</f>
        <v xml:space="preserve">5.25 - Serviços Bancários </v>
      </c>
      <c r="D45" s="3" t="str">
        <f>'[1]TCE - ANEXO IV - Preencher'!F54</f>
        <v>09.039.744/0026-42</v>
      </c>
      <c r="E45" s="5" t="str">
        <f>'[1]TCE - ANEXO IV - Preencher'!G54</f>
        <v>FUNDACAO GESTAO HOSPITALAR MARTINIANO FERNANDES - FGH</v>
      </c>
      <c r="F45" s="5" t="str">
        <f>'[1]TCE - ANEXO IV - Preencher'!H54</f>
        <v>S</v>
      </c>
      <c r="G45" s="5" t="str">
        <f>'[1]TCE - ANEXO IV - Preencher'!I54</f>
        <v>N</v>
      </c>
      <c r="H45" s="5" t="str">
        <f>'[1]TCE - ANEXO IV - Preencher'!J54</f>
        <v>TARIFA BANCARIA</v>
      </c>
      <c r="I45" s="6" t="str">
        <f>IF('[1]TCE - ANEXO IV - Preencher'!K54="","",'[1]TCE - ANEXO IV - Preencher'!K54)</f>
        <v>05/12/2025</v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>2605202</v>
      </c>
      <c r="L45" s="7">
        <f>'[1]TCE - ANEXO IV - Preencher'!N54</f>
        <v>2.31</v>
      </c>
    </row>
    <row r="46" spans="1:12" s="8" customFormat="1" ht="19.5" customHeight="1" x14ac:dyDescent="0.25">
      <c r="A46" s="3">
        <f>IFERROR(VLOOKUP(B46,'[1]DADOS (OCULTAR)'!$Q$3:$S$136,3,0),"")</f>
        <v>9039744002642</v>
      </c>
      <c r="B46" s="4" t="str">
        <f>'[1]TCE - ANEXO IV - Preencher'!C55</f>
        <v>UPAE ESCADA - CG Nº 021/2022</v>
      </c>
      <c r="C46" s="4" t="str">
        <f>'[1]TCE - ANEXO IV - Preencher'!E55</f>
        <v xml:space="preserve">5.25 - Serviços Bancários </v>
      </c>
      <c r="D46" s="3" t="str">
        <f>'[1]TCE - ANEXO IV - Preencher'!F55</f>
        <v>09.039.744/0026-42</v>
      </c>
      <c r="E46" s="5" t="str">
        <f>'[1]TCE - ANEXO IV - Preencher'!G55</f>
        <v>FUNDACAO GESTAO HOSPITALAR MARTINIANO FERNANDES - FGH</v>
      </c>
      <c r="F46" s="5" t="str">
        <f>'[1]TCE - ANEXO IV - Preencher'!H55</f>
        <v>S</v>
      </c>
      <c r="G46" s="5" t="str">
        <f>'[1]TCE - ANEXO IV - Preencher'!I55</f>
        <v>N</v>
      </c>
      <c r="H46" s="5" t="str">
        <f>'[1]TCE - ANEXO IV - Preencher'!J55</f>
        <v>TARIFA BANCARIA</v>
      </c>
      <c r="I46" s="6" t="str">
        <f>IF('[1]TCE - ANEXO IV - Preencher'!K55="","",'[1]TCE - ANEXO IV - Preencher'!K55)</f>
        <v>05/12/2025</v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>2605202</v>
      </c>
      <c r="L46" s="7">
        <f>'[1]TCE - ANEXO IV - Preencher'!N55</f>
        <v>2.31</v>
      </c>
    </row>
    <row r="47" spans="1:12" s="8" customFormat="1" ht="19.5" customHeight="1" x14ac:dyDescent="0.25">
      <c r="A47" s="3">
        <f>IFERROR(VLOOKUP(B47,'[1]DADOS (OCULTAR)'!$Q$3:$S$136,3,0),"")</f>
        <v>9039744002642</v>
      </c>
      <c r="B47" s="4" t="str">
        <f>'[1]TCE - ANEXO IV - Preencher'!C56</f>
        <v>UPAE ESCADA - CG Nº 021/2022</v>
      </c>
      <c r="C47" s="4" t="str">
        <f>'[1]TCE - ANEXO IV - Preencher'!E56</f>
        <v xml:space="preserve">5.25 - Serviços Bancários </v>
      </c>
      <c r="D47" s="3" t="str">
        <f>'[1]TCE - ANEXO IV - Preencher'!F56</f>
        <v>09.039.744/0026-42</v>
      </c>
      <c r="E47" s="5" t="str">
        <f>'[1]TCE - ANEXO IV - Preencher'!G56</f>
        <v>FUNDACAO GESTAO HOSPITALAR MARTINIANO FERNANDES - FGH</v>
      </c>
      <c r="F47" s="5" t="str">
        <f>'[1]TCE - ANEXO IV - Preencher'!H56</f>
        <v>S</v>
      </c>
      <c r="G47" s="5" t="str">
        <f>'[1]TCE - ANEXO IV - Preencher'!I56</f>
        <v>N</v>
      </c>
      <c r="H47" s="5" t="str">
        <f>'[1]TCE - ANEXO IV - Preencher'!J56</f>
        <v>TARIFA BANCARIA</v>
      </c>
      <c r="I47" s="6" t="str">
        <f>IF('[1]TCE - ANEXO IV - Preencher'!K56="","",'[1]TCE - ANEXO IV - Preencher'!K56)</f>
        <v>05/12/2025</v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>2605202</v>
      </c>
      <c r="L47" s="7">
        <f>'[1]TCE - ANEXO IV - Preencher'!N56</f>
        <v>2.31</v>
      </c>
    </row>
    <row r="48" spans="1:12" s="8" customFormat="1" ht="19.5" customHeight="1" x14ac:dyDescent="0.25">
      <c r="A48" s="3">
        <f>IFERROR(VLOOKUP(B48,'[1]DADOS (OCULTAR)'!$Q$3:$S$136,3,0),"")</f>
        <v>9039744002642</v>
      </c>
      <c r="B48" s="4" t="str">
        <f>'[1]TCE - ANEXO IV - Preencher'!C57</f>
        <v>UPAE ESCADA - CG Nº 021/2022</v>
      </c>
      <c r="C48" s="4" t="str">
        <f>'[1]TCE - ANEXO IV - Preencher'!E57</f>
        <v xml:space="preserve">5.25 - Serviços Bancários </v>
      </c>
      <c r="D48" s="3" t="str">
        <f>'[1]TCE - ANEXO IV - Preencher'!F57</f>
        <v>09.039.744/0026-42</v>
      </c>
      <c r="E48" s="5" t="str">
        <f>'[1]TCE - ANEXO IV - Preencher'!G57</f>
        <v>FUNDACAO GESTAO HOSPITALAR MARTINIANO FERNANDES - FGH</v>
      </c>
      <c r="F48" s="5" t="str">
        <f>'[1]TCE - ANEXO IV - Preencher'!H57</f>
        <v>S</v>
      </c>
      <c r="G48" s="5" t="str">
        <f>'[1]TCE - ANEXO IV - Preencher'!I57</f>
        <v>N</v>
      </c>
      <c r="H48" s="5" t="str">
        <f>'[1]TCE - ANEXO IV - Preencher'!J57</f>
        <v>TARIFA BANCARIA</v>
      </c>
      <c r="I48" s="6" t="str">
        <f>IF('[1]TCE - ANEXO IV - Preencher'!K57="","",'[1]TCE - ANEXO IV - Preencher'!K57)</f>
        <v>05/12/2025</v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>2605202</v>
      </c>
      <c r="L48" s="7">
        <f>'[1]TCE - ANEXO IV - Preencher'!N57</f>
        <v>2.31</v>
      </c>
    </row>
    <row r="49" spans="1:12" s="8" customFormat="1" ht="19.5" customHeight="1" x14ac:dyDescent="0.25">
      <c r="A49" s="3">
        <f>IFERROR(VLOOKUP(B49,'[1]DADOS (OCULTAR)'!$Q$3:$S$136,3,0),"")</f>
        <v>9039744002642</v>
      </c>
      <c r="B49" s="4" t="str">
        <f>'[1]TCE - ANEXO IV - Preencher'!C58</f>
        <v>UPAE ESCADA - CG Nº 021/2022</v>
      </c>
      <c r="C49" s="4" t="str">
        <f>'[1]TCE - ANEXO IV - Preencher'!E58</f>
        <v xml:space="preserve">5.25 - Serviços Bancários </v>
      </c>
      <c r="D49" s="3" t="str">
        <f>'[1]TCE - ANEXO IV - Preencher'!F58</f>
        <v>09.039.744/0026-42</v>
      </c>
      <c r="E49" s="5" t="str">
        <f>'[1]TCE - ANEXO IV - Preencher'!G58</f>
        <v>FUNDACAO GESTAO HOSPITALAR MARTINIANO FERNANDES - FGH</v>
      </c>
      <c r="F49" s="5" t="str">
        <f>'[1]TCE - ANEXO IV - Preencher'!H58</f>
        <v>S</v>
      </c>
      <c r="G49" s="5" t="str">
        <f>'[1]TCE - ANEXO IV - Preencher'!I58</f>
        <v>N</v>
      </c>
      <c r="H49" s="5" t="str">
        <f>'[1]TCE - ANEXO IV - Preencher'!J58</f>
        <v>TARIFA BANCARIA</v>
      </c>
      <c r="I49" s="6">
        <f>IF('[1]TCE - ANEXO IV - Preencher'!K58="","",'[1]TCE - ANEXO IV - Preencher'!K58)</f>
        <v>46002</v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>2605202</v>
      </c>
      <c r="L49" s="7">
        <f>'[1]TCE - ANEXO IV - Preencher'!N58</f>
        <v>2.31</v>
      </c>
    </row>
    <row r="50" spans="1:12" s="8" customFormat="1" ht="19.5" customHeight="1" x14ac:dyDescent="0.25">
      <c r="A50" s="3">
        <f>IFERROR(VLOOKUP(B50,'[1]DADOS (OCULTAR)'!$Q$3:$S$136,3,0),"")</f>
        <v>9039744002642</v>
      </c>
      <c r="B50" s="4" t="str">
        <f>'[1]TCE - ANEXO IV - Preencher'!C59</f>
        <v>UPAE ESCADA - CG Nº 021/2022</v>
      </c>
      <c r="C50" s="4" t="str">
        <f>'[1]TCE - ANEXO IV - Preencher'!E59</f>
        <v xml:space="preserve">5.25 - Serviços Bancários </v>
      </c>
      <c r="D50" s="3" t="str">
        <f>'[1]TCE - ANEXO IV - Preencher'!F59</f>
        <v>09.039.744/0026-42</v>
      </c>
      <c r="E50" s="5" t="str">
        <f>'[1]TCE - ANEXO IV - Preencher'!G59</f>
        <v>FUNDACAO GESTAO HOSPITALAR MARTINIANO FERNANDES - FGH</v>
      </c>
      <c r="F50" s="5" t="str">
        <f>'[1]TCE - ANEXO IV - Preencher'!H59</f>
        <v>S</v>
      </c>
      <c r="G50" s="5" t="str">
        <f>'[1]TCE - ANEXO IV - Preencher'!I59</f>
        <v>N</v>
      </c>
      <c r="H50" s="5" t="str">
        <f>'[1]TCE - ANEXO IV - Preencher'!J59</f>
        <v>TARIFA BANCARIA</v>
      </c>
      <c r="I50" s="6">
        <f>IF('[1]TCE - ANEXO IV - Preencher'!K59="","",'[1]TCE - ANEXO IV - Preencher'!K59)</f>
        <v>46002</v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>2605202</v>
      </c>
      <c r="L50" s="7">
        <f>'[1]TCE - ANEXO IV - Preencher'!N59</f>
        <v>2.31</v>
      </c>
    </row>
    <row r="51" spans="1:12" s="8" customFormat="1" ht="19.5" customHeight="1" x14ac:dyDescent="0.25">
      <c r="A51" s="3">
        <f>IFERROR(VLOOKUP(B51,'[1]DADOS (OCULTAR)'!$Q$3:$S$136,3,0),"")</f>
        <v>9039744002642</v>
      </c>
      <c r="B51" s="4" t="str">
        <f>'[1]TCE - ANEXO IV - Preencher'!C60</f>
        <v>UPAE ESCADA - CG Nº 021/2022</v>
      </c>
      <c r="C51" s="4" t="str">
        <f>'[1]TCE - ANEXO IV - Preencher'!E60</f>
        <v xml:space="preserve">5.25 - Serviços Bancários </v>
      </c>
      <c r="D51" s="3" t="str">
        <f>'[1]TCE - ANEXO IV - Preencher'!F60</f>
        <v>09.039.744/0026-42</v>
      </c>
      <c r="E51" s="5" t="str">
        <f>'[1]TCE - ANEXO IV - Preencher'!G60</f>
        <v>FUNDACAO GESTAO HOSPITALAR MARTINIANO FERNANDES - FGH</v>
      </c>
      <c r="F51" s="5" t="str">
        <f>'[1]TCE - ANEXO IV - Preencher'!H60</f>
        <v>S</v>
      </c>
      <c r="G51" s="5" t="str">
        <f>'[1]TCE - ANEXO IV - Preencher'!I60</f>
        <v>N</v>
      </c>
      <c r="H51" s="5" t="str">
        <f>'[1]TCE - ANEXO IV - Preencher'!J60</f>
        <v>TARIFA BANCARIA</v>
      </c>
      <c r="I51" s="6">
        <f>IF('[1]TCE - ANEXO IV - Preencher'!K60="","",'[1]TCE - ANEXO IV - Preencher'!K60)</f>
        <v>46002</v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>2605202</v>
      </c>
      <c r="L51" s="7">
        <f>'[1]TCE - ANEXO IV - Preencher'!N60</f>
        <v>2.31</v>
      </c>
    </row>
    <row r="52" spans="1:12" s="8" customFormat="1" ht="19.5" customHeight="1" x14ac:dyDescent="0.25">
      <c r="A52" s="3">
        <f>IFERROR(VLOOKUP(B52,'[1]DADOS (OCULTAR)'!$Q$3:$S$136,3,0),"")</f>
        <v>9039744002642</v>
      </c>
      <c r="B52" s="4" t="str">
        <f>'[1]TCE - ANEXO IV - Preencher'!C61</f>
        <v>UPAE ESCADA - CG Nº 021/2022</v>
      </c>
      <c r="C52" s="4" t="str">
        <f>'[1]TCE - ANEXO IV - Preencher'!E61</f>
        <v xml:space="preserve">5.25 - Serviços Bancários </v>
      </c>
      <c r="D52" s="3" t="str">
        <f>'[1]TCE - ANEXO IV - Preencher'!F61</f>
        <v>09.039.744/0026-42</v>
      </c>
      <c r="E52" s="5" t="str">
        <f>'[1]TCE - ANEXO IV - Preencher'!G61</f>
        <v>FUNDACAO GESTAO HOSPITALAR MARTINIANO FERNANDES - FGH</v>
      </c>
      <c r="F52" s="5" t="str">
        <f>'[1]TCE - ANEXO IV - Preencher'!H61</f>
        <v>S</v>
      </c>
      <c r="G52" s="5" t="str">
        <f>'[1]TCE - ANEXO IV - Preencher'!I61</f>
        <v>N</v>
      </c>
      <c r="H52" s="5" t="str">
        <f>'[1]TCE - ANEXO IV - Preencher'!J61</f>
        <v>TARIFA BANCARIA</v>
      </c>
      <c r="I52" s="6">
        <f>IF('[1]TCE - ANEXO IV - Preencher'!K61="","",'[1]TCE - ANEXO IV - Preencher'!K61)</f>
        <v>46002</v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>2605202</v>
      </c>
      <c r="L52" s="7">
        <f>'[1]TCE - ANEXO IV - Preencher'!N61</f>
        <v>2.31</v>
      </c>
    </row>
    <row r="53" spans="1:12" s="8" customFormat="1" ht="19.5" customHeight="1" x14ac:dyDescent="0.25">
      <c r="A53" s="3">
        <f>IFERROR(VLOOKUP(B53,'[1]DADOS (OCULTAR)'!$Q$3:$S$136,3,0),"")</f>
        <v>9039744002642</v>
      </c>
      <c r="B53" s="4" t="str">
        <f>'[1]TCE - ANEXO IV - Preencher'!C62</f>
        <v>UPAE ESCADA - CG Nº 021/2022</v>
      </c>
      <c r="C53" s="4" t="str">
        <f>'[1]TCE - ANEXO IV - Preencher'!E62</f>
        <v xml:space="preserve">5.25 - Serviços Bancários </v>
      </c>
      <c r="D53" s="3" t="str">
        <f>'[1]TCE - ANEXO IV - Preencher'!F62</f>
        <v>09.039.744/0026-42</v>
      </c>
      <c r="E53" s="5" t="str">
        <f>'[1]TCE - ANEXO IV - Preencher'!G62</f>
        <v>FUNDACAO GESTAO HOSPITALAR MARTINIANO FERNANDES - FGH</v>
      </c>
      <c r="F53" s="5" t="str">
        <f>'[1]TCE - ANEXO IV - Preencher'!H62</f>
        <v>S</v>
      </c>
      <c r="G53" s="5" t="str">
        <f>'[1]TCE - ANEXO IV - Preencher'!I62</f>
        <v>N</v>
      </c>
      <c r="H53" s="5" t="str">
        <f>'[1]TCE - ANEXO IV - Preencher'!J62</f>
        <v>TARIFA BANCARIA</v>
      </c>
      <c r="I53" s="6">
        <f>IF('[1]TCE - ANEXO IV - Preencher'!K62="","",'[1]TCE - ANEXO IV - Preencher'!K62)</f>
        <v>46002</v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>2605202</v>
      </c>
      <c r="L53" s="7">
        <f>'[1]TCE - ANEXO IV - Preencher'!N62</f>
        <v>2.31</v>
      </c>
    </row>
    <row r="54" spans="1:12" s="8" customFormat="1" ht="19.5" customHeight="1" x14ac:dyDescent="0.25">
      <c r="A54" s="3">
        <f>IFERROR(VLOOKUP(B54,'[1]DADOS (OCULTAR)'!$Q$3:$S$136,3,0),"")</f>
        <v>9039744002642</v>
      </c>
      <c r="B54" s="4" t="str">
        <f>'[1]TCE - ANEXO IV - Preencher'!C63</f>
        <v>UPAE ESCADA - CG Nº 021/2022</v>
      </c>
      <c r="C54" s="4" t="str">
        <f>'[1]TCE - ANEXO IV - Preencher'!E63</f>
        <v xml:space="preserve">5.25 - Serviços Bancários </v>
      </c>
      <c r="D54" s="3" t="str">
        <f>'[1]TCE - ANEXO IV - Preencher'!F63</f>
        <v>09.039.744/0026-42</v>
      </c>
      <c r="E54" s="5" t="str">
        <f>'[1]TCE - ANEXO IV - Preencher'!G63</f>
        <v>FUNDACAO GESTAO HOSPITALAR MARTINIANO FERNANDES - FGH</v>
      </c>
      <c r="F54" s="5" t="str">
        <f>'[1]TCE - ANEXO IV - Preencher'!H63</f>
        <v>S</v>
      </c>
      <c r="G54" s="5" t="str">
        <f>'[1]TCE - ANEXO IV - Preencher'!I63</f>
        <v>N</v>
      </c>
      <c r="H54" s="5" t="str">
        <f>'[1]TCE - ANEXO IV - Preencher'!J63</f>
        <v>TARIFA BANCARIA</v>
      </c>
      <c r="I54" s="6">
        <f>IF('[1]TCE - ANEXO IV - Preencher'!K63="","",'[1]TCE - ANEXO IV - Preencher'!K63)</f>
        <v>46006</v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>2605202</v>
      </c>
      <c r="L54" s="7">
        <f>'[1]TCE - ANEXO IV - Preencher'!N63</f>
        <v>2.31</v>
      </c>
    </row>
    <row r="55" spans="1:12" s="8" customFormat="1" ht="19.5" customHeight="1" x14ac:dyDescent="0.25">
      <c r="A55" s="3">
        <f>IFERROR(VLOOKUP(B55,'[1]DADOS (OCULTAR)'!$Q$3:$S$136,3,0),"")</f>
        <v>9039744002642</v>
      </c>
      <c r="B55" s="4" t="str">
        <f>'[1]TCE - ANEXO IV - Preencher'!C64</f>
        <v>UPAE ESCADA - CG Nº 021/2022</v>
      </c>
      <c r="C55" s="4" t="str">
        <f>'[1]TCE - ANEXO IV - Preencher'!E64</f>
        <v xml:space="preserve">5.25 - Serviços Bancários </v>
      </c>
      <c r="D55" s="3" t="str">
        <f>'[1]TCE - ANEXO IV - Preencher'!F64</f>
        <v>09.039.744/0026-42</v>
      </c>
      <c r="E55" s="5" t="str">
        <f>'[1]TCE - ANEXO IV - Preencher'!G64</f>
        <v>FUNDACAO GESTAO HOSPITALAR MARTINIANO FERNANDES - FGH</v>
      </c>
      <c r="F55" s="5" t="str">
        <f>'[1]TCE - ANEXO IV - Preencher'!H64</f>
        <v>S</v>
      </c>
      <c r="G55" s="5" t="str">
        <f>'[1]TCE - ANEXO IV - Preencher'!I64</f>
        <v>N</v>
      </c>
      <c r="H55" s="5" t="str">
        <f>'[1]TCE - ANEXO IV - Preencher'!J64</f>
        <v>TARIFA BANCARIA</v>
      </c>
      <c r="I55" s="6">
        <f>IF('[1]TCE - ANEXO IV - Preencher'!K64="","",'[1]TCE - ANEXO IV - Preencher'!K64)</f>
        <v>46006</v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>2605202</v>
      </c>
      <c r="L55" s="7">
        <f>'[1]TCE - ANEXO IV - Preencher'!N64</f>
        <v>2.31</v>
      </c>
    </row>
    <row r="56" spans="1:12" s="8" customFormat="1" ht="19.5" customHeight="1" x14ac:dyDescent="0.25">
      <c r="A56" s="3">
        <f>IFERROR(VLOOKUP(B56,'[1]DADOS (OCULTAR)'!$Q$3:$S$136,3,0),"")</f>
        <v>9039744002642</v>
      </c>
      <c r="B56" s="4" t="str">
        <f>'[1]TCE - ANEXO IV - Preencher'!C65</f>
        <v>UPAE ESCADA - CG Nº 021/2022</v>
      </c>
      <c r="C56" s="4" t="str">
        <f>'[1]TCE - ANEXO IV - Preencher'!E65</f>
        <v xml:space="preserve">5.25 - Serviços Bancários </v>
      </c>
      <c r="D56" s="3" t="str">
        <f>'[1]TCE - ANEXO IV - Preencher'!F65</f>
        <v>09.039.744/0026-42</v>
      </c>
      <c r="E56" s="5" t="str">
        <f>'[1]TCE - ANEXO IV - Preencher'!G65</f>
        <v>FUNDACAO GESTAO HOSPITALAR MARTINIANO FERNANDES - FGH</v>
      </c>
      <c r="F56" s="5" t="str">
        <f>'[1]TCE - ANEXO IV - Preencher'!H65</f>
        <v>S</v>
      </c>
      <c r="G56" s="5" t="str">
        <f>'[1]TCE - ANEXO IV - Preencher'!I65</f>
        <v>N</v>
      </c>
      <c r="H56" s="5" t="str">
        <f>'[1]TCE - ANEXO IV - Preencher'!J65</f>
        <v>TARIFA BANCARIA</v>
      </c>
      <c r="I56" s="6">
        <f>IF('[1]TCE - ANEXO IV - Preencher'!K65="","",'[1]TCE - ANEXO IV - Preencher'!K65)</f>
        <v>46008</v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>2605202</v>
      </c>
      <c r="L56" s="7">
        <f>'[1]TCE - ANEXO IV - Preencher'!N65</f>
        <v>2.31</v>
      </c>
    </row>
    <row r="57" spans="1:12" s="8" customFormat="1" ht="19.5" customHeight="1" x14ac:dyDescent="0.25">
      <c r="A57" s="3">
        <f>IFERROR(VLOOKUP(B57,'[1]DADOS (OCULTAR)'!$Q$3:$S$136,3,0),"")</f>
        <v>9039744002642</v>
      </c>
      <c r="B57" s="4" t="str">
        <f>'[1]TCE - ANEXO IV - Preencher'!C66</f>
        <v>UPAE ESCADA - CG Nº 021/2022</v>
      </c>
      <c r="C57" s="4" t="str">
        <f>'[1]TCE - ANEXO IV - Preencher'!E66</f>
        <v xml:space="preserve">5.25 - Serviços Bancários </v>
      </c>
      <c r="D57" s="3" t="str">
        <f>'[1]TCE - ANEXO IV - Preencher'!F66</f>
        <v>09.039.744/0026-42</v>
      </c>
      <c r="E57" s="5" t="str">
        <f>'[1]TCE - ANEXO IV - Preencher'!G66</f>
        <v>FUNDACAO GESTAO HOSPITALAR MARTINIANO FERNANDES - FGH</v>
      </c>
      <c r="F57" s="5" t="str">
        <f>'[1]TCE - ANEXO IV - Preencher'!H66</f>
        <v>S</v>
      </c>
      <c r="G57" s="5" t="str">
        <f>'[1]TCE - ANEXO IV - Preencher'!I66</f>
        <v>N</v>
      </c>
      <c r="H57" s="5" t="str">
        <f>'[1]TCE - ANEXO IV - Preencher'!J66</f>
        <v>TARIFA BANCARIA</v>
      </c>
      <c r="I57" s="6">
        <f>IF('[1]TCE - ANEXO IV - Preencher'!K66="","",'[1]TCE - ANEXO IV - Preencher'!K66)</f>
        <v>46008</v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>2605202</v>
      </c>
      <c r="L57" s="7">
        <f>'[1]TCE - ANEXO IV - Preencher'!N66</f>
        <v>2.31</v>
      </c>
    </row>
    <row r="58" spans="1:12" s="8" customFormat="1" ht="19.5" customHeight="1" x14ac:dyDescent="0.25">
      <c r="A58" s="3">
        <f>IFERROR(VLOOKUP(B58,'[1]DADOS (OCULTAR)'!$Q$3:$S$136,3,0),"")</f>
        <v>9039744002642</v>
      </c>
      <c r="B58" s="4" t="str">
        <f>'[1]TCE - ANEXO IV - Preencher'!C67</f>
        <v>UPAE ESCADA - CG Nº 021/2022</v>
      </c>
      <c r="C58" s="4" t="str">
        <f>'[1]TCE - ANEXO IV - Preencher'!E67</f>
        <v xml:space="preserve">5.25 - Serviços Bancários </v>
      </c>
      <c r="D58" s="3" t="str">
        <f>'[1]TCE - ANEXO IV - Preencher'!F67</f>
        <v>09.039.744/0026-42</v>
      </c>
      <c r="E58" s="5" t="str">
        <f>'[1]TCE - ANEXO IV - Preencher'!G67</f>
        <v>FUNDACAO GESTAO HOSPITALAR MARTINIANO FERNANDES - FGH</v>
      </c>
      <c r="F58" s="5" t="str">
        <f>'[1]TCE - ANEXO IV - Preencher'!H67</f>
        <v>S</v>
      </c>
      <c r="G58" s="5" t="str">
        <f>'[1]TCE - ANEXO IV - Preencher'!I67</f>
        <v>N</v>
      </c>
      <c r="H58" s="5" t="str">
        <f>'[1]TCE - ANEXO IV - Preencher'!J67</f>
        <v>TARIFA BANCARIA</v>
      </c>
      <c r="I58" s="6">
        <f>IF('[1]TCE - ANEXO IV - Preencher'!K67="","",'[1]TCE - ANEXO IV - Preencher'!K67)</f>
        <v>46008</v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>2605202</v>
      </c>
      <c r="L58" s="7">
        <f>'[1]TCE - ANEXO IV - Preencher'!N67</f>
        <v>2.31</v>
      </c>
    </row>
    <row r="59" spans="1:12" s="8" customFormat="1" ht="19.5" customHeight="1" x14ac:dyDescent="0.25">
      <c r="A59" s="3">
        <f>IFERROR(VLOOKUP(B59,'[1]DADOS (OCULTAR)'!$Q$3:$S$136,3,0),"")</f>
        <v>9039744002642</v>
      </c>
      <c r="B59" s="4" t="str">
        <f>'[1]TCE - ANEXO IV - Preencher'!C68</f>
        <v>UPAE ESCADA - CG Nº 021/2022</v>
      </c>
      <c r="C59" s="4" t="str">
        <f>'[1]TCE - ANEXO IV - Preencher'!E68</f>
        <v xml:space="preserve">5.25 - Serviços Bancários </v>
      </c>
      <c r="D59" s="3" t="str">
        <f>'[1]TCE - ANEXO IV - Preencher'!F68</f>
        <v>09.039.744/0026-42</v>
      </c>
      <c r="E59" s="5" t="str">
        <f>'[1]TCE - ANEXO IV - Preencher'!G68</f>
        <v>FUNDACAO GESTAO HOSPITALAR MARTINIANO FERNANDES - FGH</v>
      </c>
      <c r="F59" s="5" t="str">
        <f>'[1]TCE - ANEXO IV - Preencher'!H68</f>
        <v>S</v>
      </c>
      <c r="G59" s="5" t="str">
        <f>'[1]TCE - ANEXO IV - Preencher'!I68</f>
        <v>N</v>
      </c>
      <c r="H59" s="5" t="str">
        <f>'[1]TCE - ANEXO IV - Preencher'!J68</f>
        <v>TARIFA BANCARIA</v>
      </c>
      <c r="I59" s="6">
        <f>IF('[1]TCE - ANEXO IV - Preencher'!K68="","",'[1]TCE - ANEXO IV - Preencher'!K68)</f>
        <v>46010</v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>2605202</v>
      </c>
      <c r="L59" s="7">
        <f>'[1]TCE - ANEXO IV - Preencher'!N68</f>
        <v>2.31</v>
      </c>
    </row>
    <row r="60" spans="1:12" s="8" customFormat="1" ht="19.5" customHeight="1" x14ac:dyDescent="0.25">
      <c r="A60" s="3">
        <f>IFERROR(VLOOKUP(B60,'[1]DADOS (OCULTAR)'!$Q$3:$S$136,3,0),"")</f>
        <v>9039744002642</v>
      </c>
      <c r="B60" s="4" t="str">
        <f>'[1]TCE - ANEXO IV - Preencher'!C69</f>
        <v>UPAE ESCADA - CG Nº 021/2022</v>
      </c>
      <c r="C60" s="4" t="str">
        <f>'[1]TCE - ANEXO IV - Preencher'!E69</f>
        <v xml:space="preserve">5.25 - Serviços Bancários </v>
      </c>
      <c r="D60" s="3" t="str">
        <f>'[1]TCE - ANEXO IV - Preencher'!F69</f>
        <v>09.039.744/0026-42</v>
      </c>
      <c r="E60" s="5" t="str">
        <f>'[1]TCE - ANEXO IV - Preencher'!G69</f>
        <v>FUNDACAO GESTAO HOSPITALAR MARTINIANO FERNANDES - FGH</v>
      </c>
      <c r="F60" s="5" t="str">
        <f>'[1]TCE - ANEXO IV - Preencher'!H69</f>
        <v>S</v>
      </c>
      <c r="G60" s="5" t="str">
        <f>'[1]TCE - ANEXO IV - Preencher'!I69</f>
        <v>N</v>
      </c>
      <c r="H60" s="5" t="str">
        <f>'[1]TCE - ANEXO IV - Preencher'!J69</f>
        <v>TARIFA BANCARIA</v>
      </c>
      <c r="I60" s="6">
        <f>IF('[1]TCE - ANEXO IV - Preencher'!K69="","",'[1]TCE - ANEXO IV - Preencher'!K69)</f>
        <v>46010</v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>2605202</v>
      </c>
      <c r="L60" s="7">
        <f>'[1]TCE - ANEXO IV - Preencher'!N69</f>
        <v>2.31</v>
      </c>
    </row>
    <row r="61" spans="1:12" s="8" customFormat="1" ht="19.5" customHeight="1" x14ac:dyDescent="0.25">
      <c r="A61" s="3">
        <f>IFERROR(VLOOKUP(B61,'[1]DADOS (OCULTAR)'!$Q$3:$S$136,3,0),"")</f>
        <v>9039744002642</v>
      </c>
      <c r="B61" s="4" t="str">
        <f>'[1]TCE - ANEXO IV - Preencher'!C70</f>
        <v>UPAE ESCADA - CG Nº 021/2022</v>
      </c>
      <c r="C61" s="4" t="str">
        <f>'[1]TCE - ANEXO IV - Preencher'!E70</f>
        <v xml:space="preserve">5.25 - Serviços Bancários </v>
      </c>
      <c r="D61" s="3" t="str">
        <f>'[1]TCE - ANEXO IV - Preencher'!F70</f>
        <v>09.039.744/0026-42</v>
      </c>
      <c r="E61" s="5" t="str">
        <f>'[1]TCE - ANEXO IV - Preencher'!G70</f>
        <v>FUNDACAO GESTAO HOSPITALAR MARTINIANO FERNANDES - FGH</v>
      </c>
      <c r="F61" s="5" t="str">
        <f>'[1]TCE - ANEXO IV - Preencher'!H70</f>
        <v>S</v>
      </c>
      <c r="G61" s="5" t="str">
        <f>'[1]TCE - ANEXO IV - Preencher'!I70</f>
        <v>N</v>
      </c>
      <c r="H61" s="5" t="str">
        <f>'[1]TCE - ANEXO IV - Preencher'!J70</f>
        <v>TARIFA BANCARIA</v>
      </c>
      <c r="I61" s="6">
        <f>IF('[1]TCE - ANEXO IV - Preencher'!K70="","",'[1]TCE - ANEXO IV - Preencher'!K70)</f>
        <v>46010</v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>2605202</v>
      </c>
      <c r="L61" s="7">
        <f>'[1]TCE - ANEXO IV - Preencher'!N70</f>
        <v>2.31</v>
      </c>
    </row>
    <row r="62" spans="1:12" s="8" customFormat="1" ht="19.5" customHeight="1" x14ac:dyDescent="0.25">
      <c r="A62" s="3">
        <f>IFERROR(VLOOKUP(B62,'[1]DADOS (OCULTAR)'!$Q$3:$S$136,3,0),"")</f>
        <v>9039744002642</v>
      </c>
      <c r="B62" s="4" t="str">
        <f>'[1]TCE - ANEXO IV - Preencher'!C71</f>
        <v>UPAE ESCADA - CG Nº 021/2022</v>
      </c>
      <c r="C62" s="4" t="str">
        <f>'[1]TCE - ANEXO IV - Preencher'!E71</f>
        <v xml:space="preserve">5.25 - Serviços Bancários </v>
      </c>
      <c r="D62" s="3" t="str">
        <f>'[1]TCE - ANEXO IV - Preencher'!F71</f>
        <v>09.039.744/0026-42</v>
      </c>
      <c r="E62" s="5" t="str">
        <f>'[1]TCE - ANEXO IV - Preencher'!G71</f>
        <v>FUNDACAO GESTAO HOSPITALAR MARTINIANO FERNANDES - FGH</v>
      </c>
      <c r="F62" s="5" t="str">
        <f>'[1]TCE - ANEXO IV - Preencher'!H71</f>
        <v>S</v>
      </c>
      <c r="G62" s="5" t="str">
        <f>'[1]TCE - ANEXO IV - Preencher'!I71</f>
        <v>N</v>
      </c>
      <c r="H62" s="5" t="str">
        <f>'[1]TCE - ANEXO IV - Preencher'!J71</f>
        <v>TARIFA BANCARIA</v>
      </c>
      <c r="I62" s="6">
        <f>IF('[1]TCE - ANEXO IV - Preencher'!K71="","",'[1]TCE - ANEXO IV - Preencher'!K71)</f>
        <v>46010</v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2605202</v>
      </c>
      <c r="L62" s="7">
        <f>'[1]TCE - ANEXO IV - Preencher'!N71</f>
        <v>2.31</v>
      </c>
    </row>
    <row r="63" spans="1:12" s="8" customFormat="1" ht="19.5" customHeight="1" x14ac:dyDescent="0.25">
      <c r="A63" s="3">
        <f>IFERROR(VLOOKUP(B63,'[1]DADOS (OCULTAR)'!$Q$3:$S$136,3,0),"")</f>
        <v>9039744002642</v>
      </c>
      <c r="B63" s="4" t="str">
        <f>'[1]TCE - ANEXO IV - Preencher'!C72</f>
        <v>UPAE ESCADA - CG Nº 021/2022</v>
      </c>
      <c r="C63" s="4" t="str">
        <f>'[1]TCE - ANEXO IV - Preencher'!E72</f>
        <v xml:space="preserve">5.25 - Serviços Bancários </v>
      </c>
      <c r="D63" s="3" t="str">
        <f>'[1]TCE - ANEXO IV - Preencher'!F72</f>
        <v>09.039.744/0026-42</v>
      </c>
      <c r="E63" s="5" t="str">
        <f>'[1]TCE - ANEXO IV - Preencher'!G72</f>
        <v>FUNDACAO GESTAO HOSPITALAR MARTINIANO FERNANDES - FGH</v>
      </c>
      <c r="F63" s="5" t="str">
        <f>'[1]TCE - ANEXO IV - Preencher'!H72</f>
        <v>S</v>
      </c>
      <c r="G63" s="5" t="str">
        <f>'[1]TCE - ANEXO IV - Preencher'!I72</f>
        <v>N</v>
      </c>
      <c r="H63" s="5" t="str">
        <f>'[1]TCE - ANEXO IV - Preencher'!J72</f>
        <v>TARIFA BANCARIA</v>
      </c>
      <c r="I63" s="6">
        <f>IF('[1]TCE - ANEXO IV - Preencher'!K72="","",'[1]TCE - ANEXO IV - Preencher'!K72)</f>
        <v>46010</v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2605202</v>
      </c>
      <c r="L63" s="7">
        <f>'[1]TCE - ANEXO IV - Preencher'!N72</f>
        <v>2.31</v>
      </c>
    </row>
    <row r="64" spans="1:12" s="8" customFormat="1" ht="19.5" customHeight="1" x14ac:dyDescent="0.25">
      <c r="A64" s="3">
        <f>IFERROR(VLOOKUP(B64,'[1]DADOS (OCULTAR)'!$Q$3:$S$136,3,0),"")</f>
        <v>9039744002642</v>
      </c>
      <c r="B64" s="4" t="str">
        <f>'[1]TCE - ANEXO IV - Preencher'!C73</f>
        <v>UPAE ESCADA - CG Nº 021/2022</v>
      </c>
      <c r="C64" s="4" t="str">
        <f>'[1]TCE - ANEXO IV - Preencher'!E73</f>
        <v xml:space="preserve">5.25 - Serviços Bancários </v>
      </c>
      <c r="D64" s="3" t="str">
        <f>'[1]TCE - ANEXO IV - Preencher'!F73</f>
        <v>09.039.744/0026-42</v>
      </c>
      <c r="E64" s="5" t="str">
        <f>'[1]TCE - ANEXO IV - Preencher'!G73</f>
        <v>FUNDACAO GESTAO HOSPITALAR MARTINIANO FERNANDES - FGH</v>
      </c>
      <c r="F64" s="5" t="str">
        <f>'[1]TCE - ANEXO IV - Preencher'!H73</f>
        <v>S</v>
      </c>
      <c r="G64" s="5" t="str">
        <f>'[1]TCE - ANEXO IV - Preencher'!I73</f>
        <v>N</v>
      </c>
      <c r="H64" s="5" t="str">
        <f>'[1]TCE - ANEXO IV - Preencher'!J73</f>
        <v>TARIFA BANCARIA</v>
      </c>
      <c r="I64" s="6">
        <f>IF('[1]TCE - ANEXO IV - Preencher'!K73="","",'[1]TCE - ANEXO IV - Preencher'!K73)</f>
        <v>46010</v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2605202</v>
      </c>
      <c r="L64" s="7">
        <f>'[1]TCE - ANEXO IV - Preencher'!N73</f>
        <v>2.31</v>
      </c>
    </row>
    <row r="65" spans="1:12" s="8" customFormat="1" ht="19.5" customHeight="1" x14ac:dyDescent="0.25">
      <c r="A65" s="3">
        <f>IFERROR(VLOOKUP(B65,'[1]DADOS (OCULTAR)'!$Q$3:$S$136,3,0),"")</f>
        <v>9039744002642</v>
      </c>
      <c r="B65" s="4" t="str">
        <f>'[1]TCE - ANEXO IV - Preencher'!C74</f>
        <v>UPAE ESCADA - CG Nº 021/2022</v>
      </c>
      <c r="C65" s="4" t="str">
        <f>'[1]TCE - ANEXO IV - Preencher'!E74</f>
        <v xml:space="preserve">5.25 - Serviços Bancários </v>
      </c>
      <c r="D65" s="3" t="str">
        <f>'[1]TCE - ANEXO IV - Preencher'!F74</f>
        <v>09.039.744/0026-42</v>
      </c>
      <c r="E65" s="5" t="str">
        <f>'[1]TCE - ANEXO IV - Preencher'!G74</f>
        <v>FUNDACAO GESTAO HOSPITALAR MARTINIANO FERNANDES - FGH</v>
      </c>
      <c r="F65" s="5" t="str">
        <f>'[1]TCE - ANEXO IV - Preencher'!H74</f>
        <v>S</v>
      </c>
      <c r="G65" s="5" t="str">
        <f>'[1]TCE - ANEXO IV - Preencher'!I74</f>
        <v>N</v>
      </c>
      <c r="H65" s="5" t="str">
        <f>'[1]TCE - ANEXO IV - Preencher'!J74</f>
        <v>TARIFA BANCARIA</v>
      </c>
      <c r="I65" s="6">
        <f>IF('[1]TCE - ANEXO IV - Preencher'!K74="","",'[1]TCE - ANEXO IV - Preencher'!K74)</f>
        <v>46010</v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2605202</v>
      </c>
      <c r="L65" s="7">
        <f>'[1]TCE - ANEXO IV - Preencher'!N74</f>
        <v>2.31</v>
      </c>
    </row>
    <row r="66" spans="1:12" s="8" customFormat="1" ht="19.5" customHeight="1" x14ac:dyDescent="0.25">
      <c r="A66" s="3">
        <f>IFERROR(VLOOKUP(B66,'[1]DADOS (OCULTAR)'!$Q$3:$S$136,3,0),"")</f>
        <v>9039744002642</v>
      </c>
      <c r="B66" s="4" t="str">
        <f>'[1]TCE - ANEXO IV - Preencher'!C75</f>
        <v>UPAE ESCADA - CG Nº 021/2022</v>
      </c>
      <c r="C66" s="4" t="str">
        <f>'[1]TCE - ANEXO IV - Preencher'!E75</f>
        <v xml:space="preserve">5.25 - Serviços Bancários </v>
      </c>
      <c r="D66" s="3" t="str">
        <f>'[1]TCE - ANEXO IV - Preencher'!F75</f>
        <v>09.039.744/0026-42</v>
      </c>
      <c r="E66" s="5" t="str">
        <f>'[1]TCE - ANEXO IV - Preencher'!G75</f>
        <v>FUNDACAO GESTAO HOSPITALAR MARTINIANO FERNANDES - FGH</v>
      </c>
      <c r="F66" s="5" t="str">
        <f>'[1]TCE - ANEXO IV - Preencher'!H75</f>
        <v>S</v>
      </c>
      <c r="G66" s="5" t="str">
        <f>'[1]TCE - ANEXO IV - Preencher'!I75</f>
        <v>N</v>
      </c>
      <c r="H66" s="5" t="str">
        <f>'[1]TCE - ANEXO IV - Preencher'!J75</f>
        <v>TARIFA BANCARIA</v>
      </c>
      <c r="I66" s="6">
        <f>IF('[1]TCE - ANEXO IV - Preencher'!K75="","",'[1]TCE - ANEXO IV - Preencher'!K75)</f>
        <v>46010</v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2605202</v>
      </c>
      <c r="L66" s="7">
        <f>'[1]TCE - ANEXO IV - Preencher'!N75</f>
        <v>2.31</v>
      </c>
    </row>
    <row r="67" spans="1:12" s="8" customFormat="1" ht="19.5" customHeight="1" x14ac:dyDescent="0.25">
      <c r="A67" s="3">
        <f>IFERROR(VLOOKUP(B67,'[1]DADOS (OCULTAR)'!$Q$3:$S$136,3,0),"")</f>
        <v>9039744002642</v>
      </c>
      <c r="B67" s="4" t="str">
        <f>'[1]TCE - ANEXO IV - Preencher'!C76</f>
        <v>UPAE ESCADA - CG Nº 021/2022</v>
      </c>
      <c r="C67" s="4" t="str">
        <f>'[1]TCE - ANEXO IV - Preencher'!E76</f>
        <v xml:space="preserve">5.25 - Serviços Bancários </v>
      </c>
      <c r="D67" s="3" t="str">
        <f>'[1]TCE - ANEXO IV - Preencher'!F76</f>
        <v>09.039.744/0026-42</v>
      </c>
      <c r="E67" s="5" t="str">
        <f>'[1]TCE - ANEXO IV - Preencher'!G76</f>
        <v>FUNDACAO GESTAO HOSPITALAR MARTINIANO FERNANDES - FGH</v>
      </c>
      <c r="F67" s="5" t="str">
        <f>'[1]TCE - ANEXO IV - Preencher'!H76</f>
        <v>S</v>
      </c>
      <c r="G67" s="5" t="str">
        <f>'[1]TCE - ANEXO IV - Preencher'!I76</f>
        <v>N</v>
      </c>
      <c r="H67" s="5" t="str">
        <f>'[1]TCE - ANEXO IV - Preencher'!J76</f>
        <v>TARIFA BANCARIA</v>
      </c>
      <c r="I67" s="6">
        <f>IF('[1]TCE - ANEXO IV - Preencher'!K76="","",'[1]TCE - ANEXO IV - Preencher'!K76)</f>
        <v>46010</v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2605202</v>
      </c>
      <c r="L67" s="7">
        <f>'[1]TCE - ANEXO IV - Preencher'!N76</f>
        <v>2.31</v>
      </c>
    </row>
    <row r="68" spans="1:12" s="8" customFormat="1" ht="19.5" customHeight="1" x14ac:dyDescent="0.25">
      <c r="A68" s="3">
        <f>IFERROR(VLOOKUP(B68,'[1]DADOS (OCULTAR)'!$Q$3:$S$136,3,0),"")</f>
        <v>9039744002642</v>
      </c>
      <c r="B68" s="4" t="str">
        <f>'[1]TCE - ANEXO IV - Preencher'!C77</f>
        <v>UPAE ESCADA - CG Nº 021/2022</v>
      </c>
      <c r="C68" s="4" t="str">
        <f>'[1]TCE - ANEXO IV - Preencher'!E77</f>
        <v xml:space="preserve">5.25 - Serviços Bancários </v>
      </c>
      <c r="D68" s="3" t="str">
        <f>'[1]TCE - ANEXO IV - Preencher'!F77</f>
        <v>09.039.744/0026-42</v>
      </c>
      <c r="E68" s="5" t="str">
        <f>'[1]TCE - ANEXO IV - Preencher'!G77</f>
        <v>FUNDACAO GESTAO HOSPITALAR MARTINIANO FERNANDES - FGH</v>
      </c>
      <c r="F68" s="5" t="str">
        <f>'[1]TCE - ANEXO IV - Preencher'!H77</f>
        <v>S</v>
      </c>
      <c r="G68" s="5" t="str">
        <f>'[1]TCE - ANEXO IV - Preencher'!I77</f>
        <v>N</v>
      </c>
      <c r="H68" s="5" t="str">
        <f>'[1]TCE - ANEXO IV - Preencher'!J77</f>
        <v>TARIFA BANCARIA</v>
      </c>
      <c r="I68" s="6">
        <f>IF('[1]TCE - ANEXO IV - Preencher'!K77="","",'[1]TCE - ANEXO IV - Preencher'!K77)</f>
        <v>46010</v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2605202</v>
      </c>
      <c r="L68" s="7">
        <f>'[1]TCE - ANEXO IV - Preencher'!N77</f>
        <v>2.31</v>
      </c>
    </row>
    <row r="69" spans="1:12" s="8" customFormat="1" ht="19.5" customHeight="1" x14ac:dyDescent="0.25">
      <c r="A69" s="3">
        <f>IFERROR(VLOOKUP(B69,'[1]DADOS (OCULTAR)'!$Q$3:$S$136,3,0),"")</f>
        <v>9039744002642</v>
      </c>
      <c r="B69" s="4" t="str">
        <f>'[1]TCE - ANEXO IV - Preencher'!C78</f>
        <v>UPAE ESCADA - CG Nº 021/2022</v>
      </c>
      <c r="C69" s="4" t="str">
        <f>'[1]TCE - ANEXO IV - Preencher'!E78</f>
        <v xml:space="preserve">5.25 - Serviços Bancários </v>
      </c>
      <c r="D69" s="3" t="str">
        <f>'[1]TCE - ANEXO IV - Preencher'!F78</f>
        <v>09.039.744/0026-42</v>
      </c>
      <c r="E69" s="5" t="str">
        <f>'[1]TCE - ANEXO IV - Preencher'!G78</f>
        <v>FUNDACAO GESTAO HOSPITALAR MARTINIANO FERNANDES - FGH</v>
      </c>
      <c r="F69" s="5" t="str">
        <f>'[1]TCE - ANEXO IV - Preencher'!H78</f>
        <v>S</v>
      </c>
      <c r="G69" s="5" t="str">
        <f>'[1]TCE - ANEXO IV - Preencher'!I78</f>
        <v>N</v>
      </c>
      <c r="H69" s="5" t="str">
        <f>'[1]TCE - ANEXO IV - Preencher'!J78</f>
        <v>TARIFA BANCARIA</v>
      </c>
      <c r="I69" s="6">
        <f>IF('[1]TCE - ANEXO IV - Preencher'!K78="","",'[1]TCE - ANEXO IV - Preencher'!K78)</f>
        <v>46010</v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2605202</v>
      </c>
      <c r="L69" s="7">
        <f>'[1]TCE - ANEXO IV - Preencher'!N78</f>
        <v>2.31</v>
      </c>
    </row>
    <row r="70" spans="1:12" s="8" customFormat="1" ht="19.5" customHeight="1" x14ac:dyDescent="0.25">
      <c r="A70" s="3">
        <f>IFERROR(VLOOKUP(B70,'[1]DADOS (OCULTAR)'!$Q$3:$S$136,3,0),"")</f>
        <v>9039744002642</v>
      </c>
      <c r="B70" s="4" t="str">
        <f>'[1]TCE - ANEXO IV - Preencher'!C79</f>
        <v>UPAE ESCADA - CG Nº 021/2022</v>
      </c>
      <c r="C70" s="4" t="str">
        <f>'[1]TCE - ANEXO IV - Preencher'!E79</f>
        <v xml:space="preserve">5.25 - Serviços Bancários </v>
      </c>
      <c r="D70" s="3" t="str">
        <f>'[1]TCE - ANEXO IV - Preencher'!F79</f>
        <v>09.039.744/0026-42</v>
      </c>
      <c r="E70" s="5" t="str">
        <f>'[1]TCE - ANEXO IV - Preencher'!G79</f>
        <v>FUNDACAO GESTAO HOSPITALAR MARTINIANO FERNANDES - FGH</v>
      </c>
      <c r="F70" s="5" t="str">
        <f>'[1]TCE - ANEXO IV - Preencher'!H79</f>
        <v>S</v>
      </c>
      <c r="G70" s="5" t="str">
        <f>'[1]TCE - ANEXO IV - Preencher'!I79</f>
        <v>N</v>
      </c>
      <c r="H70" s="5" t="str">
        <f>'[1]TCE - ANEXO IV - Preencher'!J79</f>
        <v>TARIFA BANCARIA</v>
      </c>
      <c r="I70" s="6">
        <f>IF('[1]TCE - ANEXO IV - Preencher'!K79="","",'[1]TCE - ANEXO IV - Preencher'!K79)</f>
        <v>46010</v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2605202</v>
      </c>
      <c r="L70" s="7">
        <f>'[1]TCE - ANEXO IV - Preencher'!N79</f>
        <v>2.31</v>
      </c>
    </row>
    <row r="71" spans="1:12" s="8" customFormat="1" ht="19.5" customHeight="1" x14ac:dyDescent="0.25">
      <c r="A71" s="3">
        <f>IFERROR(VLOOKUP(B71,'[1]DADOS (OCULTAR)'!$Q$3:$S$136,3,0),"")</f>
        <v>9039744002642</v>
      </c>
      <c r="B71" s="4" t="str">
        <f>'[1]TCE - ANEXO IV - Preencher'!C80</f>
        <v>UPAE ESCADA - CG Nº 021/2022</v>
      </c>
      <c r="C71" s="4" t="str">
        <f>'[1]TCE - ANEXO IV - Preencher'!E80</f>
        <v xml:space="preserve">5.25 - Serviços Bancários </v>
      </c>
      <c r="D71" s="3" t="str">
        <f>'[1]TCE - ANEXO IV - Preencher'!F80</f>
        <v>09.039.744/0026-42</v>
      </c>
      <c r="E71" s="5" t="str">
        <f>'[1]TCE - ANEXO IV - Preencher'!G80</f>
        <v>FUNDACAO GESTAO HOSPITALAR MARTINIANO FERNANDES - FGH</v>
      </c>
      <c r="F71" s="5" t="str">
        <f>'[1]TCE - ANEXO IV - Preencher'!H80</f>
        <v>S</v>
      </c>
      <c r="G71" s="5" t="str">
        <f>'[1]TCE - ANEXO IV - Preencher'!I80</f>
        <v>N</v>
      </c>
      <c r="H71" s="5" t="str">
        <f>'[1]TCE - ANEXO IV - Preencher'!J80</f>
        <v>TARIFA BANCARIA</v>
      </c>
      <c r="I71" s="6">
        <f>IF('[1]TCE - ANEXO IV - Preencher'!K80="","",'[1]TCE - ANEXO IV - Preencher'!K80)</f>
        <v>46010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2605202</v>
      </c>
      <c r="L71" s="7">
        <f>'[1]TCE - ANEXO IV - Preencher'!N80</f>
        <v>2.31</v>
      </c>
    </row>
    <row r="72" spans="1:12" s="8" customFormat="1" ht="19.5" customHeight="1" x14ac:dyDescent="0.25">
      <c r="A72" s="3">
        <f>IFERROR(VLOOKUP(B72,'[1]DADOS (OCULTAR)'!$Q$3:$S$136,3,0),"")</f>
        <v>9039744002642</v>
      </c>
      <c r="B72" s="4" t="str">
        <f>'[1]TCE - ANEXO IV - Preencher'!C81</f>
        <v>UPAE ESCADA - CG Nº 021/2022</v>
      </c>
      <c r="C72" s="4" t="str">
        <f>'[1]TCE - ANEXO IV - Preencher'!E81</f>
        <v xml:space="preserve">5.25 - Serviços Bancários </v>
      </c>
      <c r="D72" s="3" t="str">
        <f>'[1]TCE - ANEXO IV - Preencher'!F81</f>
        <v>09.039.744/0026-42</v>
      </c>
      <c r="E72" s="5" t="str">
        <f>'[1]TCE - ANEXO IV - Preencher'!G81</f>
        <v>FUNDACAO GESTAO HOSPITALAR MARTINIANO FERNANDES - FGH</v>
      </c>
      <c r="F72" s="5" t="str">
        <f>'[1]TCE - ANEXO IV - Preencher'!H81</f>
        <v>S</v>
      </c>
      <c r="G72" s="5" t="str">
        <f>'[1]TCE - ANEXO IV - Preencher'!I81</f>
        <v>N</v>
      </c>
      <c r="H72" s="5" t="str">
        <f>'[1]TCE - ANEXO IV - Preencher'!J81</f>
        <v>TARIFA BANCARIA</v>
      </c>
      <c r="I72" s="6">
        <f>IF('[1]TCE - ANEXO IV - Preencher'!K81="","",'[1]TCE - ANEXO IV - Preencher'!K81)</f>
        <v>46010</v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2605202</v>
      </c>
      <c r="L72" s="7">
        <f>'[1]TCE - ANEXO IV - Preencher'!N81</f>
        <v>2.31</v>
      </c>
    </row>
    <row r="73" spans="1:12" s="8" customFormat="1" ht="19.5" customHeight="1" x14ac:dyDescent="0.25">
      <c r="A73" s="3">
        <f>IFERROR(VLOOKUP(B73,'[1]DADOS (OCULTAR)'!$Q$3:$S$136,3,0),"")</f>
        <v>9039744002642</v>
      </c>
      <c r="B73" s="4" t="str">
        <f>'[1]TCE - ANEXO IV - Preencher'!C82</f>
        <v>UPAE ESCADA - CG Nº 021/2022</v>
      </c>
      <c r="C73" s="4" t="str">
        <f>'[1]TCE - ANEXO IV - Preencher'!E82</f>
        <v xml:space="preserve">5.25 - Serviços Bancários </v>
      </c>
      <c r="D73" s="3" t="str">
        <f>'[1]TCE - ANEXO IV - Preencher'!F82</f>
        <v>09.039.744/0026-42</v>
      </c>
      <c r="E73" s="5" t="str">
        <f>'[1]TCE - ANEXO IV - Preencher'!G82</f>
        <v>FUNDACAO GESTAO HOSPITALAR MARTINIANO FERNANDES - FGH</v>
      </c>
      <c r="F73" s="5" t="str">
        <f>'[1]TCE - ANEXO IV - Preencher'!H82</f>
        <v>S</v>
      </c>
      <c r="G73" s="5" t="str">
        <f>'[1]TCE - ANEXO IV - Preencher'!I82</f>
        <v>N</v>
      </c>
      <c r="H73" s="5" t="str">
        <f>'[1]TCE - ANEXO IV - Preencher'!J82</f>
        <v>TARIFA BANCARIA</v>
      </c>
      <c r="I73" s="6">
        <f>IF('[1]TCE - ANEXO IV - Preencher'!K82="","",'[1]TCE - ANEXO IV - Preencher'!K82)</f>
        <v>46010</v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2605202</v>
      </c>
      <c r="L73" s="7">
        <f>'[1]TCE - ANEXO IV - Preencher'!N82</f>
        <v>2.31</v>
      </c>
    </row>
    <row r="74" spans="1:12" s="8" customFormat="1" ht="19.5" customHeight="1" x14ac:dyDescent="0.25">
      <c r="A74" s="3">
        <f>IFERROR(VLOOKUP(B74,'[1]DADOS (OCULTAR)'!$Q$3:$S$136,3,0),"")</f>
        <v>9039744002642</v>
      </c>
      <c r="B74" s="4" t="str">
        <f>'[1]TCE - ANEXO IV - Preencher'!C83</f>
        <v>UPAE ESCADA - CG Nº 021/2022</v>
      </c>
      <c r="C74" s="4" t="str">
        <f>'[1]TCE - ANEXO IV - Preencher'!E83</f>
        <v xml:space="preserve">5.25 - Serviços Bancários </v>
      </c>
      <c r="D74" s="3" t="str">
        <f>'[1]TCE - ANEXO IV - Preencher'!F83</f>
        <v>09.039.744/0026-42</v>
      </c>
      <c r="E74" s="5" t="str">
        <f>'[1]TCE - ANEXO IV - Preencher'!G83</f>
        <v>FUNDACAO GESTAO HOSPITALAR MARTINIANO FERNANDES - FGH</v>
      </c>
      <c r="F74" s="5" t="str">
        <f>'[1]TCE - ANEXO IV - Preencher'!H83</f>
        <v>S</v>
      </c>
      <c r="G74" s="5" t="str">
        <f>'[1]TCE - ANEXO IV - Preencher'!I83</f>
        <v>N</v>
      </c>
      <c r="H74" s="5" t="str">
        <f>'[1]TCE - ANEXO IV - Preencher'!J83</f>
        <v>TARIFA BANCARIA</v>
      </c>
      <c r="I74" s="6">
        <f>IF('[1]TCE - ANEXO IV - Preencher'!K83="","",'[1]TCE - ANEXO IV - Preencher'!K83)</f>
        <v>46010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2605202</v>
      </c>
      <c r="L74" s="7">
        <f>'[1]TCE - ANEXO IV - Preencher'!N83</f>
        <v>2.31</v>
      </c>
    </row>
    <row r="75" spans="1:12" s="8" customFormat="1" ht="19.5" customHeight="1" x14ac:dyDescent="0.25">
      <c r="A75" s="3">
        <f>IFERROR(VLOOKUP(B75,'[1]DADOS (OCULTAR)'!$Q$3:$S$136,3,0),"")</f>
        <v>9039744002642</v>
      </c>
      <c r="B75" s="4" t="str">
        <f>'[1]TCE - ANEXO IV - Preencher'!C84</f>
        <v>UPAE ESCADA - CG Nº 021/2022</v>
      </c>
      <c r="C75" s="4" t="str">
        <f>'[1]TCE - ANEXO IV - Preencher'!E84</f>
        <v xml:space="preserve">5.25 - Serviços Bancários </v>
      </c>
      <c r="D75" s="3" t="str">
        <f>'[1]TCE - ANEXO IV - Preencher'!F84</f>
        <v>09.039.744/0026-42</v>
      </c>
      <c r="E75" s="5" t="str">
        <f>'[1]TCE - ANEXO IV - Preencher'!G84</f>
        <v>FUNDACAO GESTAO HOSPITALAR MARTINIANO FERNANDES - FGH</v>
      </c>
      <c r="F75" s="5" t="str">
        <f>'[1]TCE - ANEXO IV - Preencher'!H84</f>
        <v>S</v>
      </c>
      <c r="G75" s="5" t="str">
        <f>'[1]TCE - ANEXO IV - Preencher'!I84</f>
        <v>N</v>
      </c>
      <c r="H75" s="5" t="str">
        <f>'[1]TCE - ANEXO IV - Preencher'!J84</f>
        <v>TARIFA BANCARIA</v>
      </c>
      <c r="I75" s="6">
        <f>IF('[1]TCE - ANEXO IV - Preencher'!K84="","",'[1]TCE - ANEXO IV - Preencher'!K84)</f>
        <v>46010</v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2605202</v>
      </c>
      <c r="L75" s="7">
        <f>'[1]TCE - ANEXO IV - Preencher'!N84</f>
        <v>2.31</v>
      </c>
    </row>
    <row r="76" spans="1:12" s="8" customFormat="1" ht="19.5" customHeight="1" x14ac:dyDescent="0.25">
      <c r="A76" s="3">
        <f>IFERROR(VLOOKUP(B76,'[1]DADOS (OCULTAR)'!$Q$3:$S$136,3,0),"")</f>
        <v>9039744002642</v>
      </c>
      <c r="B76" s="4" t="str">
        <f>'[1]TCE - ANEXO IV - Preencher'!C85</f>
        <v>UPAE ESCADA - CG Nº 021/2022</v>
      </c>
      <c r="C76" s="4" t="str">
        <f>'[1]TCE - ANEXO IV - Preencher'!E85</f>
        <v xml:space="preserve">5.25 - Serviços Bancários </v>
      </c>
      <c r="D76" s="3" t="str">
        <f>'[1]TCE - ANEXO IV - Preencher'!F85</f>
        <v>09.039.744/0026-42</v>
      </c>
      <c r="E76" s="5" t="str">
        <f>'[1]TCE - ANEXO IV - Preencher'!G85</f>
        <v>FUNDACAO GESTAO HOSPITALAR MARTINIANO FERNANDES - FGH</v>
      </c>
      <c r="F76" s="5" t="str">
        <f>'[1]TCE - ANEXO IV - Preencher'!H85</f>
        <v>S</v>
      </c>
      <c r="G76" s="5" t="str">
        <f>'[1]TCE - ANEXO IV - Preencher'!I85</f>
        <v>N</v>
      </c>
      <c r="H76" s="5" t="str">
        <f>'[1]TCE - ANEXO IV - Preencher'!J85</f>
        <v>TARIFA BANCARIA</v>
      </c>
      <c r="I76" s="6">
        <f>IF('[1]TCE - ANEXO IV - Preencher'!K85="","",'[1]TCE - ANEXO IV - Preencher'!K85)</f>
        <v>46010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2605202</v>
      </c>
      <c r="L76" s="7">
        <f>'[1]TCE - ANEXO IV - Preencher'!N85</f>
        <v>2.31</v>
      </c>
    </row>
    <row r="77" spans="1:12" s="8" customFormat="1" ht="19.5" customHeight="1" x14ac:dyDescent="0.25">
      <c r="A77" s="3">
        <f>IFERROR(VLOOKUP(B77,'[1]DADOS (OCULTAR)'!$Q$3:$S$136,3,0),"")</f>
        <v>9039744002642</v>
      </c>
      <c r="B77" s="4" t="str">
        <f>'[1]TCE - ANEXO IV - Preencher'!C86</f>
        <v>UPAE ESCADA - CG Nº 021/2022</v>
      </c>
      <c r="C77" s="4" t="str">
        <f>'[1]TCE - ANEXO IV - Preencher'!E86</f>
        <v xml:space="preserve">5.25 - Serviços Bancários </v>
      </c>
      <c r="D77" s="3" t="str">
        <f>'[1]TCE - ANEXO IV - Preencher'!F86</f>
        <v>09.039.744/0026-42</v>
      </c>
      <c r="E77" s="5" t="str">
        <f>'[1]TCE - ANEXO IV - Preencher'!G86</f>
        <v>FUNDACAO GESTAO HOSPITALAR MARTINIANO FERNANDES - FGH</v>
      </c>
      <c r="F77" s="5" t="str">
        <f>'[1]TCE - ANEXO IV - Preencher'!H86</f>
        <v>S</v>
      </c>
      <c r="G77" s="5" t="str">
        <f>'[1]TCE - ANEXO IV - Preencher'!I86</f>
        <v>N</v>
      </c>
      <c r="H77" s="5" t="str">
        <f>'[1]TCE - ANEXO IV - Preencher'!J86</f>
        <v>TARIFA BANCARIA</v>
      </c>
      <c r="I77" s="6">
        <f>IF('[1]TCE - ANEXO IV - Preencher'!K86="","",'[1]TCE - ANEXO IV - Preencher'!K86)</f>
        <v>46010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2605202</v>
      </c>
      <c r="L77" s="7">
        <f>'[1]TCE - ANEXO IV - Preencher'!N86</f>
        <v>2.31</v>
      </c>
    </row>
    <row r="78" spans="1:12" s="8" customFormat="1" ht="19.5" customHeight="1" x14ac:dyDescent="0.25">
      <c r="A78" s="3">
        <f>IFERROR(VLOOKUP(B78,'[1]DADOS (OCULTAR)'!$Q$3:$S$136,3,0),"")</f>
        <v>9039744002642</v>
      </c>
      <c r="B78" s="4" t="str">
        <f>'[1]TCE - ANEXO IV - Preencher'!C87</f>
        <v>UPAE ESCADA - CG Nº 021/2022</v>
      </c>
      <c r="C78" s="4" t="str">
        <f>'[1]TCE - ANEXO IV - Preencher'!E87</f>
        <v xml:space="preserve">5.25 - Serviços Bancários </v>
      </c>
      <c r="D78" s="3" t="str">
        <f>'[1]TCE - ANEXO IV - Preencher'!F87</f>
        <v>09.039.744/0026-42</v>
      </c>
      <c r="E78" s="5" t="str">
        <f>'[1]TCE - ANEXO IV - Preencher'!G87</f>
        <v>FUNDACAO GESTAO HOSPITALAR MARTINIANO FERNANDES - FGH</v>
      </c>
      <c r="F78" s="5" t="str">
        <f>'[1]TCE - ANEXO IV - Preencher'!H87</f>
        <v>S</v>
      </c>
      <c r="G78" s="5" t="str">
        <f>'[1]TCE - ANEXO IV - Preencher'!I87</f>
        <v>N</v>
      </c>
      <c r="H78" s="5" t="str">
        <f>'[1]TCE - ANEXO IV - Preencher'!J87</f>
        <v>TARIFA BANCARIA</v>
      </c>
      <c r="I78" s="6">
        <f>IF('[1]TCE - ANEXO IV - Preencher'!K87="","",'[1]TCE - ANEXO IV - Preencher'!K87)</f>
        <v>46010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2605202</v>
      </c>
      <c r="L78" s="7">
        <f>'[1]TCE - ANEXO IV - Preencher'!N87</f>
        <v>2.31</v>
      </c>
    </row>
    <row r="79" spans="1:12" s="8" customFormat="1" ht="19.5" customHeight="1" x14ac:dyDescent="0.25">
      <c r="A79" s="3">
        <f>IFERROR(VLOOKUP(B79,'[1]DADOS (OCULTAR)'!$Q$3:$S$136,3,0),"")</f>
        <v>9039744002642</v>
      </c>
      <c r="B79" s="4" t="str">
        <f>'[1]TCE - ANEXO IV - Preencher'!C88</f>
        <v>UPAE ESCADA - CG Nº 021/2022</v>
      </c>
      <c r="C79" s="4" t="str">
        <f>'[1]TCE - ANEXO IV - Preencher'!E88</f>
        <v xml:space="preserve">5.25 - Serviços Bancários </v>
      </c>
      <c r="D79" s="3" t="str">
        <f>'[1]TCE - ANEXO IV - Preencher'!F88</f>
        <v>09.039.744/0026-42</v>
      </c>
      <c r="E79" s="5" t="str">
        <f>'[1]TCE - ANEXO IV - Preencher'!G88</f>
        <v>FUNDACAO GESTAO HOSPITALAR MARTINIANO FERNANDES - FGH</v>
      </c>
      <c r="F79" s="5" t="str">
        <f>'[1]TCE - ANEXO IV - Preencher'!H88</f>
        <v>S</v>
      </c>
      <c r="G79" s="5" t="str">
        <f>'[1]TCE - ANEXO IV - Preencher'!I88</f>
        <v>N</v>
      </c>
      <c r="H79" s="5" t="str">
        <f>'[1]TCE - ANEXO IV - Preencher'!J88</f>
        <v>TARIFA BANCARIA</v>
      </c>
      <c r="I79" s="6">
        <f>IF('[1]TCE - ANEXO IV - Preencher'!K88="","",'[1]TCE - ANEXO IV - Preencher'!K88)</f>
        <v>46010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2605202</v>
      </c>
      <c r="L79" s="7">
        <f>'[1]TCE - ANEXO IV - Preencher'!N88</f>
        <v>2.31</v>
      </c>
    </row>
    <row r="80" spans="1:12" s="8" customFormat="1" ht="19.5" customHeight="1" x14ac:dyDescent="0.25">
      <c r="A80" s="3">
        <f>IFERROR(VLOOKUP(B80,'[1]DADOS (OCULTAR)'!$Q$3:$S$136,3,0),"")</f>
        <v>9039744002642</v>
      </c>
      <c r="B80" s="4" t="str">
        <f>'[1]TCE - ANEXO IV - Preencher'!C89</f>
        <v>UPAE ESCADA - CG Nº 021/2022</v>
      </c>
      <c r="C80" s="4" t="str">
        <f>'[1]TCE - ANEXO IV - Preencher'!E89</f>
        <v xml:space="preserve">5.25 - Serviços Bancários </v>
      </c>
      <c r="D80" s="3" t="str">
        <f>'[1]TCE - ANEXO IV - Preencher'!F89</f>
        <v>09.039.744/0026-42</v>
      </c>
      <c r="E80" s="5" t="str">
        <f>'[1]TCE - ANEXO IV - Preencher'!G89</f>
        <v>FUNDACAO GESTAO HOSPITALAR MARTINIANO FERNANDES - FGH</v>
      </c>
      <c r="F80" s="5" t="str">
        <f>'[1]TCE - ANEXO IV - Preencher'!H89</f>
        <v>S</v>
      </c>
      <c r="G80" s="5" t="str">
        <f>'[1]TCE - ANEXO IV - Preencher'!I89</f>
        <v>N</v>
      </c>
      <c r="H80" s="5" t="str">
        <f>'[1]TCE - ANEXO IV - Preencher'!J89</f>
        <v>TARIFA BANCARIA</v>
      </c>
      <c r="I80" s="6">
        <f>IF('[1]TCE - ANEXO IV - Preencher'!K89="","",'[1]TCE - ANEXO IV - Preencher'!K89)</f>
        <v>46010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2605202</v>
      </c>
      <c r="L80" s="7">
        <f>'[1]TCE - ANEXO IV - Preencher'!N89</f>
        <v>2.31</v>
      </c>
    </row>
    <row r="81" spans="1:12" s="8" customFormat="1" ht="19.5" customHeight="1" x14ac:dyDescent="0.25">
      <c r="A81" s="3">
        <f>IFERROR(VLOOKUP(B81,'[1]DADOS (OCULTAR)'!$Q$3:$S$136,3,0),"")</f>
        <v>9039744002642</v>
      </c>
      <c r="B81" s="4" t="str">
        <f>'[1]TCE - ANEXO IV - Preencher'!C90</f>
        <v>UPAE ESCADA - CG Nº 021/2022</v>
      </c>
      <c r="C81" s="4" t="str">
        <f>'[1]TCE - ANEXO IV - Preencher'!E90</f>
        <v xml:space="preserve">5.25 - Serviços Bancários </v>
      </c>
      <c r="D81" s="3" t="str">
        <f>'[1]TCE - ANEXO IV - Preencher'!F90</f>
        <v>09.039.744/0026-42</v>
      </c>
      <c r="E81" s="5" t="str">
        <f>'[1]TCE - ANEXO IV - Preencher'!G90</f>
        <v>FUNDACAO GESTAO HOSPITALAR MARTINIANO FERNANDES - FGH</v>
      </c>
      <c r="F81" s="5" t="str">
        <f>'[1]TCE - ANEXO IV - Preencher'!H90</f>
        <v>S</v>
      </c>
      <c r="G81" s="5" t="str">
        <f>'[1]TCE - ANEXO IV - Preencher'!I90</f>
        <v>N</v>
      </c>
      <c r="H81" s="5" t="str">
        <f>'[1]TCE - ANEXO IV - Preencher'!J90</f>
        <v>TARIFA BANCARIA</v>
      </c>
      <c r="I81" s="6">
        <f>IF('[1]TCE - ANEXO IV - Preencher'!K90="","",'[1]TCE - ANEXO IV - Preencher'!K90)</f>
        <v>46010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2605202</v>
      </c>
      <c r="L81" s="7">
        <f>'[1]TCE - ANEXO IV - Preencher'!N90</f>
        <v>2.31</v>
      </c>
    </row>
    <row r="82" spans="1:12" s="8" customFormat="1" ht="19.5" customHeight="1" x14ac:dyDescent="0.25">
      <c r="A82" s="3">
        <f>IFERROR(VLOOKUP(B82,'[1]DADOS (OCULTAR)'!$Q$3:$S$136,3,0),"")</f>
        <v>9039744002642</v>
      </c>
      <c r="B82" s="4" t="str">
        <f>'[1]TCE - ANEXO IV - Preencher'!C91</f>
        <v>UPAE ESCADA - CG Nº 021/2022</v>
      </c>
      <c r="C82" s="4" t="str">
        <f>'[1]TCE - ANEXO IV - Preencher'!E91</f>
        <v xml:space="preserve">5.25 - Serviços Bancários </v>
      </c>
      <c r="D82" s="3" t="str">
        <f>'[1]TCE - ANEXO IV - Preencher'!F91</f>
        <v>09.039.744/0026-42</v>
      </c>
      <c r="E82" s="5" t="str">
        <f>'[1]TCE - ANEXO IV - Preencher'!G91</f>
        <v>FUNDACAO GESTAO HOSPITALAR MARTINIANO FERNANDES - FGH</v>
      </c>
      <c r="F82" s="5" t="str">
        <f>'[1]TCE - ANEXO IV - Preencher'!H91</f>
        <v>S</v>
      </c>
      <c r="G82" s="5" t="str">
        <f>'[1]TCE - ANEXO IV - Preencher'!I91</f>
        <v>N</v>
      </c>
      <c r="H82" s="5" t="str">
        <f>'[1]TCE - ANEXO IV - Preencher'!J91</f>
        <v>TARIFA BANCARIA</v>
      </c>
      <c r="I82" s="6">
        <f>IF('[1]TCE - ANEXO IV - Preencher'!K91="","",'[1]TCE - ANEXO IV - Preencher'!K91)</f>
        <v>46010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2605202</v>
      </c>
      <c r="L82" s="7">
        <f>'[1]TCE - ANEXO IV - Preencher'!N91</f>
        <v>2.31</v>
      </c>
    </row>
    <row r="83" spans="1:12" s="8" customFormat="1" ht="19.5" customHeight="1" x14ac:dyDescent="0.25">
      <c r="A83" s="3">
        <f>IFERROR(VLOOKUP(B83,'[1]DADOS (OCULTAR)'!$Q$3:$S$136,3,0),"")</f>
        <v>9039744002642</v>
      </c>
      <c r="B83" s="4" t="str">
        <f>'[1]TCE - ANEXO IV - Preencher'!C92</f>
        <v>UPAE ESCADA - CG Nº 021/2022</v>
      </c>
      <c r="C83" s="4" t="str">
        <f>'[1]TCE - ANEXO IV - Preencher'!E92</f>
        <v xml:space="preserve">5.25 - Serviços Bancários </v>
      </c>
      <c r="D83" s="3" t="str">
        <f>'[1]TCE - ANEXO IV - Preencher'!F92</f>
        <v>09.039.744/0026-42</v>
      </c>
      <c r="E83" s="5" t="str">
        <f>'[1]TCE - ANEXO IV - Preencher'!G92</f>
        <v>FUNDACAO GESTAO HOSPITALAR MARTINIANO FERNANDES - FGH</v>
      </c>
      <c r="F83" s="5" t="str">
        <f>'[1]TCE - ANEXO IV - Preencher'!H92</f>
        <v>S</v>
      </c>
      <c r="G83" s="5" t="str">
        <f>'[1]TCE - ANEXO IV - Preencher'!I92</f>
        <v>N</v>
      </c>
      <c r="H83" s="5" t="str">
        <f>'[1]TCE - ANEXO IV - Preencher'!J92</f>
        <v>TARIFA BANCARIA</v>
      </c>
      <c r="I83" s="6">
        <f>IF('[1]TCE - ANEXO IV - Preencher'!K92="","",'[1]TCE - ANEXO IV - Preencher'!K92)</f>
        <v>46010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2605202</v>
      </c>
      <c r="L83" s="7">
        <f>'[1]TCE - ANEXO IV - Preencher'!N92</f>
        <v>2.31</v>
      </c>
    </row>
    <row r="84" spans="1:12" s="8" customFormat="1" ht="19.5" customHeight="1" x14ac:dyDescent="0.25">
      <c r="A84" s="3">
        <f>IFERROR(VLOOKUP(B84,'[1]DADOS (OCULTAR)'!$Q$3:$S$136,3,0),"")</f>
        <v>9039744002642</v>
      </c>
      <c r="B84" s="4" t="str">
        <f>'[1]TCE - ANEXO IV - Preencher'!C93</f>
        <v>UPAE ESCADA - CG Nº 021/2022</v>
      </c>
      <c r="C84" s="4" t="str">
        <f>'[1]TCE - ANEXO IV - Preencher'!E93</f>
        <v xml:space="preserve">5.25 - Serviços Bancários </v>
      </c>
      <c r="D84" s="3" t="str">
        <f>'[1]TCE - ANEXO IV - Preencher'!F93</f>
        <v>09.039.744/0026-42</v>
      </c>
      <c r="E84" s="5" t="str">
        <f>'[1]TCE - ANEXO IV - Preencher'!G93</f>
        <v>FUNDACAO GESTAO HOSPITALAR MARTINIANO FERNANDES - FGH</v>
      </c>
      <c r="F84" s="5" t="str">
        <f>'[1]TCE - ANEXO IV - Preencher'!H93</f>
        <v>S</v>
      </c>
      <c r="G84" s="5" t="str">
        <f>'[1]TCE - ANEXO IV - Preencher'!I93</f>
        <v>N</v>
      </c>
      <c r="H84" s="5" t="str">
        <f>'[1]TCE - ANEXO IV - Preencher'!J93</f>
        <v>TARIFA BANCARIA</v>
      </c>
      <c r="I84" s="6">
        <f>IF('[1]TCE - ANEXO IV - Preencher'!K93="","",'[1]TCE - ANEXO IV - Preencher'!K93)</f>
        <v>46014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2605202</v>
      </c>
      <c r="L84" s="7">
        <f>'[1]TCE - ANEXO IV - Preencher'!N93</f>
        <v>2.31</v>
      </c>
    </row>
    <row r="85" spans="1:12" s="8" customFormat="1" ht="19.5" customHeight="1" x14ac:dyDescent="0.25">
      <c r="A85" s="3">
        <f>IFERROR(VLOOKUP(B85,'[1]DADOS (OCULTAR)'!$Q$3:$S$136,3,0),"")</f>
        <v>9039744002642</v>
      </c>
      <c r="B85" s="4" t="str">
        <f>'[1]TCE - ANEXO IV - Preencher'!C94</f>
        <v>UPAE ESCADA - CG Nº 021/2022</v>
      </c>
      <c r="C85" s="4" t="str">
        <f>'[1]TCE - ANEXO IV - Preencher'!E94</f>
        <v xml:space="preserve">5.25 - Serviços Bancários </v>
      </c>
      <c r="D85" s="3" t="str">
        <f>'[1]TCE - ANEXO IV - Preencher'!F94</f>
        <v>09.039.744/0026-42</v>
      </c>
      <c r="E85" s="5" t="str">
        <f>'[1]TCE - ANEXO IV - Preencher'!G94</f>
        <v>FUNDACAO GESTAO HOSPITALAR MARTINIANO FERNANDES - FGH</v>
      </c>
      <c r="F85" s="5" t="str">
        <f>'[1]TCE - ANEXO IV - Preencher'!H94</f>
        <v>S</v>
      </c>
      <c r="G85" s="5" t="str">
        <f>'[1]TCE - ANEXO IV - Preencher'!I94</f>
        <v>N</v>
      </c>
      <c r="H85" s="5" t="str">
        <f>'[1]TCE - ANEXO IV - Preencher'!J94</f>
        <v>TARIFA BANCARIA</v>
      </c>
      <c r="I85" s="6">
        <f>IF('[1]TCE - ANEXO IV - Preencher'!K94="","",'[1]TCE - ANEXO IV - Preencher'!K94)</f>
        <v>46014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2605202</v>
      </c>
      <c r="L85" s="7">
        <f>'[1]TCE - ANEXO IV - Preencher'!N94</f>
        <v>2.31</v>
      </c>
    </row>
    <row r="86" spans="1:12" s="8" customFormat="1" ht="19.5" customHeight="1" x14ac:dyDescent="0.25">
      <c r="A86" s="3">
        <f>IFERROR(VLOOKUP(B86,'[1]DADOS (OCULTAR)'!$Q$3:$S$136,3,0),"")</f>
        <v>9039744002642</v>
      </c>
      <c r="B86" s="4" t="str">
        <f>'[1]TCE - ANEXO IV - Preencher'!C95</f>
        <v>UPAE ESCADA - CG Nº 021/2022</v>
      </c>
      <c r="C86" s="4" t="str">
        <f>'[1]TCE - ANEXO IV - Preencher'!E95</f>
        <v xml:space="preserve">5.25 - Serviços Bancários </v>
      </c>
      <c r="D86" s="3" t="str">
        <f>'[1]TCE - ANEXO IV - Preencher'!F95</f>
        <v>09.039.744/0026-42</v>
      </c>
      <c r="E86" s="5" t="str">
        <f>'[1]TCE - ANEXO IV - Preencher'!G95</f>
        <v>FUNDACAO GESTAO HOSPITALAR MARTINIANO FERNANDES - FGH</v>
      </c>
      <c r="F86" s="5" t="str">
        <f>'[1]TCE - ANEXO IV - Preencher'!H95</f>
        <v>S</v>
      </c>
      <c r="G86" s="5" t="str">
        <f>'[1]TCE - ANEXO IV - Preencher'!I95</f>
        <v>N</v>
      </c>
      <c r="H86" s="5" t="str">
        <f>'[1]TCE - ANEXO IV - Preencher'!J95</f>
        <v>TARIFA BANCARIA</v>
      </c>
      <c r="I86" s="6">
        <f>IF('[1]TCE - ANEXO IV - Preencher'!K95="","",'[1]TCE - ANEXO IV - Preencher'!K95)</f>
        <v>46014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2605202</v>
      </c>
      <c r="L86" s="7">
        <f>'[1]TCE - ANEXO IV - Preencher'!N95</f>
        <v>2.31</v>
      </c>
    </row>
    <row r="87" spans="1:12" s="8" customFormat="1" ht="19.5" customHeight="1" x14ac:dyDescent="0.25">
      <c r="A87" s="3">
        <f>IFERROR(VLOOKUP(B87,'[1]DADOS (OCULTAR)'!$Q$3:$S$136,3,0),"")</f>
        <v>9039744002642</v>
      </c>
      <c r="B87" s="4" t="str">
        <f>'[1]TCE - ANEXO IV - Preencher'!C96</f>
        <v>UPAE ESCADA - CG Nº 021/2022</v>
      </c>
      <c r="C87" s="4" t="str">
        <f>'[1]TCE - ANEXO IV - Preencher'!E96</f>
        <v xml:space="preserve">5.25 - Serviços Bancários </v>
      </c>
      <c r="D87" s="3" t="str">
        <f>'[1]TCE - ANEXO IV - Preencher'!F96</f>
        <v>09.039.744/0026-42</v>
      </c>
      <c r="E87" s="5" t="str">
        <f>'[1]TCE - ANEXO IV - Preencher'!G96</f>
        <v>FUNDACAO GESTAO HOSPITALAR MARTINIANO FERNANDES - FGH</v>
      </c>
      <c r="F87" s="5" t="str">
        <f>'[1]TCE - ANEXO IV - Preencher'!H96</f>
        <v>S</v>
      </c>
      <c r="G87" s="5" t="str">
        <f>'[1]TCE - ANEXO IV - Preencher'!I96</f>
        <v>N</v>
      </c>
      <c r="H87" s="5" t="str">
        <f>'[1]TCE - ANEXO IV - Preencher'!J96</f>
        <v>TARIFA BANCARIA</v>
      </c>
      <c r="I87" s="6">
        <f>IF('[1]TCE - ANEXO IV - Preencher'!K96="","",'[1]TCE - ANEXO IV - Preencher'!K96)</f>
        <v>46014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2605202</v>
      </c>
      <c r="L87" s="7">
        <f>'[1]TCE - ANEXO IV - Preencher'!N96</f>
        <v>2.31</v>
      </c>
    </row>
    <row r="88" spans="1:12" s="8" customFormat="1" ht="19.5" customHeight="1" x14ac:dyDescent="0.25">
      <c r="A88" s="3">
        <f>IFERROR(VLOOKUP(B88,'[1]DADOS (OCULTAR)'!$Q$3:$S$136,3,0),"")</f>
        <v>9039744002642</v>
      </c>
      <c r="B88" s="4" t="str">
        <f>'[1]TCE - ANEXO IV - Preencher'!C97</f>
        <v>UPAE ESCADA - CG Nº 021/2022</v>
      </c>
      <c r="C88" s="4" t="str">
        <f>'[1]TCE - ANEXO IV - Preencher'!E97</f>
        <v xml:space="preserve">5.25 - Serviços Bancários </v>
      </c>
      <c r="D88" s="3" t="str">
        <f>'[1]TCE - ANEXO IV - Preencher'!F97</f>
        <v>09.039.744/0026-42</v>
      </c>
      <c r="E88" s="5" t="str">
        <f>'[1]TCE - ANEXO IV - Preencher'!G97</f>
        <v>FUNDACAO GESTAO HOSPITALAR MARTINIANO FERNANDES - FGH</v>
      </c>
      <c r="F88" s="5" t="str">
        <f>'[1]TCE - ANEXO IV - Preencher'!H97</f>
        <v>S</v>
      </c>
      <c r="G88" s="5" t="str">
        <f>'[1]TCE - ANEXO IV - Preencher'!I97</f>
        <v>N</v>
      </c>
      <c r="H88" s="5" t="str">
        <f>'[1]TCE - ANEXO IV - Preencher'!J97</f>
        <v>TARIFA BANCARIA</v>
      </c>
      <c r="I88" s="6">
        <f>IF('[1]TCE - ANEXO IV - Preencher'!K97="","",'[1]TCE - ANEXO IV - Preencher'!K97)</f>
        <v>46014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2605202</v>
      </c>
      <c r="L88" s="7">
        <f>'[1]TCE - ANEXO IV - Preencher'!N97</f>
        <v>2.31</v>
      </c>
    </row>
    <row r="89" spans="1:12" s="8" customFormat="1" ht="19.5" customHeight="1" x14ac:dyDescent="0.25">
      <c r="A89" s="3">
        <f>IFERROR(VLOOKUP(B89,'[1]DADOS (OCULTAR)'!$Q$3:$S$136,3,0),"")</f>
        <v>9039744002642</v>
      </c>
      <c r="B89" s="4" t="str">
        <f>'[1]TCE - ANEXO IV - Preencher'!C98</f>
        <v>UPAE ESCADA - CG Nº 021/2022</v>
      </c>
      <c r="C89" s="4" t="str">
        <f>'[1]TCE - ANEXO IV - Preencher'!E98</f>
        <v xml:space="preserve">5.25 - Serviços Bancários </v>
      </c>
      <c r="D89" s="3" t="str">
        <f>'[1]TCE - ANEXO IV - Preencher'!F98</f>
        <v>09.039.744/0026-42</v>
      </c>
      <c r="E89" s="5" t="str">
        <f>'[1]TCE - ANEXO IV - Preencher'!G98</f>
        <v>FUNDACAO GESTAO HOSPITALAR MARTINIANO FERNANDES - FGH</v>
      </c>
      <c r="F89" s="5" t="str">
        <f>'[1]TCE - ANEXO IV - Preencher'!H98</f>
        <v>S</v>
      </c>
      <c r="G89" s="5" t="str">
        <f>'[1]TCE - ANEXO IV - Preencher'!I98</f>
        <v>N</v>
      </c>
      <c r="H89" s="5" t="str">
        <f>'[1]TCE - ANEXO IV - Preencher'!J98</f>
        <v>TARIFA BANCARIA</v>
      </c>
      <c r="I89" s="6">
        <f>IF('[1]TCE - ANEXO IV - Preencher'!K98="","",'[1]TCE - ANEXO IV - Preencher'!K98)</f>
        <v>46014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2605202</v>
      </c>
      <c r="L89" s="7">
        <f>'[1]TCE - ANEXO IV - Preencher'!N98</f>
        <v>2.31</v>
      </c>
    </row>
    <row r="90" spans="1:12" s="8" customFormat="1" ht="19.5" customHeight="1" x14ac:dyDescent="0.25">
      <c r="A90" s="3">
        <f>IFERROR(VLOOKUP(B90,'[1]DADOS (OCULTAR)'!$Q$3:$S$136,3,0),"")</f>
        <v>9039744002642</v>
      </c>
      <c r="B90" s="4" t="str">
        <f>'[1]TCE - ANEXO IV - Preencher'!C99</f>
        <v>UPAE ESCADA - CG Nº 021/2022</v>
      </c>
      <c r="C90" s="4" t="str">
        <f>'[1]TCE - ANEXO IV - Preencher'!E99</f>
        <v xml:space="preserve">5.25 - Serviços Bancários </v>
      </c>
      <c r="D90" s="3" t="str">
        <f>'[1]TCE - ANEXO IV - Preencher'!F99</f>
        <v>09.039.744/0026-42</v>
      </c>
      <c r="E90" s="5" t="str">
        <f>'[1]TCE - ANEXO IV - Preencher'!G99</f>
        <v>FUNDACAO GESTAO HOSPITALAR MARTINIANO FERNANDES - FGH</v>
      </c>
      <c r="F90" s="5" t="str">
        <f>'[1]TCE - ANEXO IV - Preencher'!H99</f>
        <v>S</v>
      </c>
      <c r="G90" s="5" t="str">
        <f>'[1]TCE - ANEXO IV - Preencher'!I99</f>
        <v>N</v>
      </c>
      <c r="H90" s="5" t="str">
        <f>'[1]TCE - ANEXO IV - Preencher'!J99</f>
        <v>TARIFA BANCARIA</v>
      </c>
      <c r="I90" s="6">
        <f>IF('[1]TCE - ANEXO IV - Preencher'!K99="","",'[1]TCE - ANEXO IV - Preencher'!K99)</f>
        <v>46014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2605202</v>
      </c>
      <c r="L90" s="7">
        <f>'[1]TCE - ANEXO IV - Preencher'!N99</f>
        <v>2.31</v>
      </c>
    </row>
    <row r="91" spans="1:12" s="8" customFormat="1" ht="19.5" customHeight="1" x14ac:dyDescent="0.25">
      <c r="A91" s="3">
        <f>IFERROR(VLOOKUP(B91,'[1]DADOS (OCULTAR)'!$Q$3:$S$136,3,0),"")</f>
        <v>9039744002642</v>
      </c>
      <c r="B91" s="4" t="str">
        <f>'[1]TCE - ANEXO IV - Preencher'!C100</f>
        <v>UPAE ESCADA - CG Nº 021/2022</v>
      </c>
      <c r="C91" s="4" t="str">
        <f>'[1]TCE - ANEXO IV - Preencher'!E100</f>
        <v xml:space="preserve">5.25 - Serviços Bancários </v>
      </c>
      <c r="D91" s="3" t="str">
        <f>'[1]TCE - ANEXO IV - Preencher'!F100</f>
        <v>09.039.744/0026-42</v>
      </c>
      <c r="E91" s="5" t="str">
        <f>'[1]TCE - ANEXO IV - Preencher'!G100</f>
        <v>FUNDACAO GESTAO HOSPITALAR MARTINIANO FERNANDES - FGH</v>
      </c>
      <c r="F91" s="5" t="str">
        <f>'[1]TCE - ANEXO IV - Preencher'!H100</f>
        <v>S</v>
      </c>
      <c r="G91" s="5" t="str">
        <f>'[1]TCE - ANEXO IV - Preencher'!I100</f>
        <v>N</v>
      </c>
      <c r="H91" s="5" t="str">
        <f>'[1]TCE - ANEXO IV - Preencher'!J100</f>
        <v>TARIFA BANCARIA</v>
      </c>
      <c r="I91" s="6">
        <f>IF('[1]TCE - ANEXO IV - Preencher'!K100="","",'[1]TCE - ANEXO IV - Preencher'!K100)</f>
        <v>46014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2605202</v>
      </c>
      <c r="L91" s="7">
        <f>'[1]TCE - ANEXO IV - Preencher'!N100</f>
        <v>2.31</v>
      </c>
    </row>
    <row r="92" spans="1:12" s="8" customFormat="1" ht="19.5" customHeight="1" x14ac:dyDescent="0.25">
      <c r="A92" s="3">
        <f>IFERROR(VLOOKUP(B92,'[1]DADOS (OCULTAR)'!$Q$3:$S$136,3,0),"")</f>
        <v>9039744002642</v>
      </c>
      <c r="B92" s="4" t="str">
        <f>'[1]TCE - ANEXO IV - Preencher'!C101</f>
        <v>UPAE ESCADA - CG Nº 021/2022</v>
      </c>
      <c r="C92" s="4" t="str">
        <f>'[1]TCE - ANEXO IV - Preencher'!E101</f>
        <v xml:space="preserve">5.25 - Serviços Bancários </v>
      </c>
      <c r="D92" s="3" t="str">
        <f>'[1]TCE - ANEXO IV - Preencher'!F101</f>
        <v>09.039.744/0026-42</v>
      </c>
      <c r="E92" s="5" t="str">
        <f>'[1]TCE - ANEXO IV - Preencher'!G101</f>
        <v>FUNDACAO GESTAO HOSPITALAR MARTINIANO FERNANDES - FGH</v>
      </c>
      <c r="F92" s="5" t="str">
        <f>'[1]TCE - ANEXO IV - Preencher'!H101</f>
        <v>S</v>
      </c>
      <c r="G92" s="5" t="str">
        <f>'[1]TCE - ANEXO IV - Preencher'!I101</f>
        <v>N</v>
      </c>
      <c r="H92" s="5" t="str">
        <f>'[1]TCE - ANEXO IV - Preencher'!J101</f>
        <v>TARIFA BANCARIA</v>
      </c>
      <c r="I92" s="6">
        <f>IF('[1]TCE - ANEXO IV - Preencher'!K101="","",'[1]TCE - ANEXO IV - Preencher'!K101)</f>
        <v>46020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2605202</v>
      </c>
      <c r="L92" s="7">
        <f>'[1]TCE - ANEXO IV - Preencher'!N101</f>
        <v>2.31</v>
      </c>
    </row>
    <row r="93" spans="1:12" s="8" customFormat="1" ht="19.5" customHeight="1" x14ac:dyDescent="0.25">
      <c r="A93" s="3">
        <f>IFERROR(VLOOKUP(B93,'[1]DADOS (OCULTAR)'!$Q$3:$S$136,3,0),"")</f>
        <v>9039744002642</v>
      </c>
      <c r="B93" s="4" t="str">
        <f>'[1]TCE - ANEXO IV - Preencher'!C102</f>
        <v>UPAE ESCADA - CG Nº 021/2022</v>
      </c>
      <c r="C93" s="4" t="str">
        <f>'[1]TCE - ANEXO IV - Preencher'!E102</f>
        <v xml:space="preserve">5.25 - Serviços Bancários </v>
      </c>
      <c r="D93" s="3" t="str">
        <f>'[1]TCE - ANEXO IV - Preencher'!F102</f>
        <v>09.039.744/0026-42</v>
      </c>
      <c r="E93" s="5" t="str">
        <f>'[1]TCE - ANEXO IV - Preencher'!G102</f>
        <v>FUNDACAO GESTAO HOSPITALAR MARTINIANO FERNANDES - FGH</v>
      </c>
      <c r="F93" s="5" t="str">
        <f>'[1]TCE - ANEXO IV - Preencher'!H102</f>
        <v>S</v>
      </c>
      <c r="G93" s="5" t="str">
        <f>'[1]TCE - ANEXO IV - Preencher'!I102</f>
        <v>N</v>
      </c>
      <c r="H93" s="5" t="str">
        <f>'[1]TCE - ANEXO IV - Preencher'!J102</f>
        <v>TARIFA BANCARIA</v>
      </c>
      <c r="I93" s="6">
        <f>IF('[1]TCE - ANEXO IV - Preencher'!K102="","",'[1]TCE - ANEXO IV - Preencher'!K102)</f>
        <v>46020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2605202</v>
      </c>
      <c r="L93" s="7">
        <f>'[1]TCE - ANEXO IV - Preencher'!N102</f>
        <v>2.31</v>
      </c>
    </row>
    <row r="94" spans="1:12" s="8" customFormat="1" ht="19.5" customHeight="1" x14ac:dyDescent="0.25">
      <c r="A94" s="3">
        <f>IFERROR(VLOOKUP(B94,'[1]DADOS (OCULTAR)'!$Q$3:$S$136,3,0),"")</f>
        <v>9039744002642</v>
      </c>
      <c r="B94" s="4" t="str">
        <f>'[1]TCE - ANEXO IV - Preencher'!C103</f>
        <v>UPAE ESCADA - CG Nº 021/2022</v>
      </c>
      <c r="C94" s="4" t="str">
        <f>'[1]TCE - ANEXO IV - Preencher'!E103</f>
        <v xml:space="preserve">5.25 - Serviços Bancários </v>
      </c>
      <c r="D94" s="3" t="str">
        <f>'[1]TCE - ANEXO IV - Preencher'!F103</f>
        <v>09.039.744/0026-42</v>
      </c>
      <c r="E94" s="5" t="str">
        <f>'[1]TCE - ANEXO IV - Preencher'!G103</f>
        <v>FUNDACAO GESTAO HOSPITALAR MARTINIANO FERNANDES - FGH</v>
      </c>
      <c r="F94" s="5" t="str">
        <f>'[1]TCE - ANEXO IV - Preencher'!H103</f>
        <v>S</v>
      </c>
      <c r="G94" s="5" t="str">
        <f>'[1]TCE - ANEXO IV - Preencher'!I103</f>
        <v>N</v>
      </c>
      <c r="H94" s="5" t="str">
        <f>'[1]TCE - ANEXO IV - Preencher'!J103</f>
        <v>TARIFA BANCARIA</v>
      </c>
      <c r="I94" s="6">
        <f>IF('[1]TCE - ANEXO IV - Preencher'!K103="","",'[1]TCE - ANEXO IV - Preencher'!K103)</f>
        <v>46020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2605202</v>
      </c>
      <c r="L94" s="7">
        <f>'[1]TCE - ANEXO IV - Preencher'!N103</f>
        <v>2.31</v>
      </c>
    </row>
    <row r="95" spans="1:12" s="8" customFormat="1" ht="19.5" customHeight="1" x14ac:dyDescent="0.25">
      <c r="A95" s="3">
        <f>IFERROR(VLOOKUP(B95,'[1]DADOS (OCULTAR)'!$Q$3:$S$136,3,0),"")</f>
        <v>9039744002642</v>
      </c>
      <c r="B95" s="4" t="str">
        <f>'[1]TCE - ANEXO IV - Preencher'!C104</f>
        <v>UPAE ESCADA - CG Nº 021/2022</v>
      </c>
      <c r="C95" s="4" t="str">
        <f>'[1]TCE - ANEXO IV - Preencher'!E104</f>
        <v xml:space="preserve">5.25 - Serviços Bancários </v>
      </c>
      <c r="D95" s="3" t="str">
        <f>'[1]TCE - ANEXO IV - Preencher'!F104</f>
        <v>09.039.744/0026-42</v>
      </c>
      <c r="E95" s="5" t="str">
        <f>'[1]TCE - ANEXO IV - Preencher'!G104</f>
        <v>FUNDACAO GESTAO HOSPITALAR MARTINIANO FERNANDES - FGH</v>
      </c>
      <c r="F95" s="5" t="str">
        <f>'[1]TCE - ANEXO IV - Preencher'!H104</f>
        <v>S</v>
      </c>
      <c r="G95" s="5" t="str">
        <f>'[1]TCE - ANEXO IV - Preencher'!I104</f>
        <v>N</v>
      </c>
      <c r="H95" s="5" t="str">
        <f>'[1]TCE - ANEXO IV - Preencher'!J104</f>
        <v>TARIFA BANCARIA</v>
      </c>
      <c r="I95" s="6">
        <f>IF('[1]TCE - ANEXO IV - Preencher'!K104="","",'[1]TCE - ANEXO IV - Preencher'!K104)</f>
        <v>46020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2605202</v>
      </c>
      <c r="L95" s="7">
        <f>'[1]TCE - ANEXO IV - Preencher'!N104</f>
        <v>2.31</v>
      </c>
    </row>
    <row r="96" spans="1:12" s="8" customFormat="1" ht="19.5" customHeight="1" x14ac:dyDescent="0.25">
      <c r="A96" s="3">
        <f>IFERROR(VLOOKUP(B96,'[1]DADOS (OCULTAR)'!$Q$3:$S$136,3,0),"")</f>
        <v>9039744002642</v>
      </c>
      <c r="B96" s="4" t="str">
        <f>'[1]TCE - ANEXO IV - Preencher'!C105</f>
        <v>UPAE ESCADA - CG Nº 021/2022</v>
      </c>
      <c r="C96" s="4" t="str">
        <f>'[1]TCE - ANEXO IV - Preencher'!E105</f>
        <v xml:space="preserve">5.25 - Serviços Bancários </v>
      </c>
      <c r="D96" s="3" t="str">
        <f>'[1]TCE - ANEXO IV - Preencher'!F105</f>
        <v>09.039.744/0026-42</v>
      </c>
      <c r="E96" s="5" t="str">
        <f>'[1]TCE - ANEXO IV - Preencher'!G105</f>
        <v>FUNDACAO GESTAO HOSPITALAR MARTINIANO FERNANDES - FGH</v>
      </c>
      <c r="F96" s="5" t="str">
        <f>'[1]TCE - ANEXO IV - Preencher'!H105</f>
        <v>S</v>
      </c>
      <c r="G96" s="5" t="str">
        <f>'[1]TCE - ANEXO IV - Preencher'!I105</f>
        <v>N</v>
      </c>
      <c r="H96" s="5" t="str">
        <f>'[1]TCE - ANEXO IV - Preencher'!J105</f>
        <v>TARIFA BANCARIA</v>
      </c>
      <c r="I96" s="6">
        <f>IF('[1]TCE - ANEXO IV - Preencher'!K105="","",'[1]TCE - ANEXO IV - Preencher'!K105)</f>
        <v>46020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2605202</v>
      </c>
      <c r="L96" s="7">
        <f>'[1]TCE - ANEXO IV - Preencher'!N105</f>
        <v>2.31</v>
      </c>
    </row>
    <row r="97" spans="1:12" s="8" customFormat="1" ht="19.5" customHeight="1" x14ac:dyDescent="0.25">
      <c r="A97" s="3">
        <f>IFERROR(VLOOKUP(B97,'[1]DADOS (OCULTAR)'!$Q$3:$S$136,3,0),"")</f>
        <v>9039744002642</v>
      </c>
      <c r="B97" s="4" t="str">
        <f>'[1]TCE - ANEXO IV - Preencher'!C106</f>
        <v>UPAE ESCADA - CG Nº 021/2022</v>
      </c>
      <c r="C97" s="4" t="str">
        <f>'[1]TCE - ANEXO IV - Preencher'!E106</f>
        <v xml:space="preserve">5.25 - Serviços Bancários </v>
      </c>
      <c r="D97" s="3" t="str">
        <f>'[1]TCE - ANEXO IV - Preencher'!F106</f>
        <v>09.039.744/0026-42</v>
      </c>
      <c r="E97" s="5" t="str">
        <f>'[1]TCE - ANEXO IV - Preencher'!G106</f>
        <v>FUNDACAO GESTAO HOSPITALAR MARTINIANO FERNANDES - FGH</v>
      </c>
      <c r="F97" s="5" t="str">
        <f>'[1]TCE - ANEXO IV - Preencher'!H106</f>
        <v>S</v>
      </c>
      <c r="G97" s="5" t="str">
        <f>'[1]TCE - ANEXO IV - Preencher'!I106</f>
        <v>N</v>
      </c>
      <c r="H97" s="5" t="str">
        <f>'[1]TCE - ANEXO IV - Preencher'!J106</f>
        <v>TARIFA BANCARIA</v>
      </c>
      <c r="I97" s="6">
        <f>IF('[1]TCE - ANEXO IV - Preencher'!K106="","",'[1]TCE - ANEXO IV - Preencher'!K106)</f>
        <v>46022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2605202</v>
      </c>
      <c r="L97" s="7">
        <f>'[1]TCE - ANEXO IV - Preencher'!N106</f>
        <v>2.31</v>
      </c>
    </row>
    <row r="98" spans="1:12" s="8" customFormat="1" ht="19.5" customHeight="1" x14ac:dyDescent="0.25">
      <c r="A98" s="3">
        <f>IFERROR(VLOOKUP(B98,'[1]DADOS (OCULTAR)'!$Q$3:$S$136,3,0),"")</f>
        <v>9039744002642</v>
      </c>
      <c r="B98" s="4" t="str">
        <f>'[1]TCE - ANEXO IV - Preencher'!C107</f>
        <v>UPAE ESCADA - CG Nº 021/2022</v>
      </c>
      <c r="C98" s="4" t="str">
        <f>'[1]TCE - ANEXO IV - Preencher'!E107</f>
        <v xml:space="preserve">5.25 - Serviços Bancários </v>
      </c>
      <c r="D98" s="3" t="str">
        <f>'[1]TCE - ANEXO IV - Preencher'!F107</f>
        <v>09.039.744/0026-42</v>
      </c>
      <c r="E98" s="5" t="str">
        <f>'[1]TCE - ANEXO IV - Preencher'!G107</f>
        <v>FUNDACAO GESTAO HOSPITALAR MARTINIANO FERNANDES - FGH</v>
      </c>
      <c r="F98" s="5" t="str">
        <f>'[1]TCE - ANEXO IV - Preencher'!H107</f>
        <v>S</v>
      </c>
      <c r="G98" s="5" t="str">
        <f>'[1]TCE - ANEXO IV - Preencher'!I107</f>
        <v>N</v>
      </c>
      <c r="H98" s="5" t="str">
        <f>'[1]TCE - ANEXO IV - Preencher'!J107</f>
        <v>TARIFA BANCARIA</v>
      </c>
      <c r="I98" s="6">
        <f>IF('[1]TCE - ANEXO IV - Preencher'!K107="","",'[1]TCE - ANEXO IV - Preencher'!K107)</f>
        <v>46022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2605202</v>
      </c>
      <c r="L98" s="7">
        <f>'[1]TCE - ANEXO IV - Preencher'!N107</f>
        <v>2.31</v>
      </c>
    </row>
    <row r="99" spans="1:12" s="8" customFormat="1" ht="19.5" customHeight="1" x14ac:dyDescent="0.25">
      <c r="A99" s="3" t="str">
        <f>IFERROR(VLOOKUP(B99,'[1]DADOS (OCULTAR)'!$Q$3:$S$136,3,0),"")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5">
      <c r="A100" s="3">
        <f>IFERROR(VLOOKUP(B100,'[1]DADOS (OCULTAR)'!$Q$3:$S$136,3,0),"")</f>
        <v>9039744002642</v>
      </c>
      <c r="B100" s="4" t="str">
        <f>'[1]TCE - ANEXO IV - Preencher'!C109</f>
        <v>UPAE ESCADA - CG Nº 021/2022</v>
      </c>
      <c r="C100" s="4" t="str">
        <f>'[1]TCE - ANEXO IV - Preencher'!E109</f>
        <v>1.99 - Outras Despesas com Pessoal</v>
      </c>
      <c r="D100" s="3" t="str">
        <f>'[1]TCE - ANEXO IV - Preencher'!F109</f>
        <v>33.608.308/0001-73</v>
      </c>
      <c r="E100" s="5" t="str">
        <f>'[1]TCE - ANEXO IV - Preencher'!G109</f>
        <v>MONGERAL SEGUROS E PREVIDENCIA</v>
      </c>
      <c r="F100" s="5" t="str">
        <f>'[1]TCE - ANEXO IV - Preencher'!H109</f>
        <v>S</v>
      </c>
      <c r="G100" s="5" t="str">
        <f>'[1]TCE - ANEXO IV - Preencher'!I109</f>
        <v>N</v>
      </c>
      <c r="H100" s="5" t="str">
        <f>'[1]TCE - ANEXO IV - Preencher'!J109</f>
        <v>SEGURO DE VIDA</v>
      </c>
      <c r="I100" s="6">
        <f>IF('[1]TCE - ANEXO IV - Preencher'!K109="","",'[1]TCE - ANEXO IV - Preencher'!K109)</f>
        <v>46032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2605202</v>
      </c>
      <c r="L100" s="7">
        <f>'[1]TCE - ANEXO IV - Preencher'!N109</f>
        <v>160.51</v>
      </c>
    </row>
    <row r="101" spans="1:12" s="8" customFormat="1" ht="19.5" customHeight="1" x14ac:dyDescent="0.25">
      <c r="A101" s="3">
        <f>IFERROR(VLOOKUP(B101,'[1]DADOS (OCULTAR)'!$Q$3:$S$136,3,0),"")</f>
        <v>9039744002642</v>
      </c>
      <c r="B101" s="4" t="str">
        <f>'[1]TCE - ANEXO IV - Preencher'!C110</f>
        <v>UPAE ESCADA - CG Nº 021/2022</v>
      </c>
      <c r="C101" s="4" t="str">
        <f>'[1]TCE - ANEXO IV - Preencher'!E110</f>
        <v>1.99 - Outras Despesas com Pessoal</v>
      </c>
      <c r="D101" s="3" t="str">
        <f>'[1]TCE - ANEXO IV - Preencher'!F110</f>
        <v>04.740.876/0001-25</v>
      </c>
      <c r="E101" s="5" t="str">
        <f>'[1]TCE - ANEXO IV - Preencher'!G110</f>
        <v>ALELO S.A.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VALE REFEICAO ALELO</v>
      </c>
      <c r="I101" s="6">
        <f>IF('[1]TCE - ANEXO IV - Preencher'!K110="","",'[1]TCE - ANEXO IV - Preencher'!K110)</f>
        <v>45986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2605202</v>
      </c>
      <c r="L101" s="7">
        <f>'[1]TCE - ANEXO IV - Preencher'!N110</f>
        <v>19563</v>
      </c>
    </row>
    <row r="102" spans="1:12" s="8" customFormat="1" ht="19.5" customHeight="1" x14ac:dyDescent="0.25">
      <c r="A102" s="3">
        <f>IFERROR(VLOOKUP(B102,'[1]DADOS (OCULTAR)'!$Q$3:$S$136,3,0),"")</f>
        <v>9039744002642</v>
      </c>
      <c r="B102" s="4" t="str">
        <f>'[1]TCE - ANEXO IV - Preencher'!C111</f>
        <v>UPAE ESCADA - CG Nº 021/2022</v>
      </c>
      <c r="C102" s="4" t="str">
        <f>'[1]TCE - ANEXO IV - Preencher'!E111</f>
        <v>1.99 - Outras Despesas com Pessoal</v>
      </c>
      <c r="D102" s="3" t="str">
        <f>'[1]TCE - ANEXO IV - Preencher'!F111</f>
        <v>24.441.891/0001-80</v>
      </c>
      <c r="E102" s="5" t="str">
        <f>'[1]TCE - ANEXO IV - Preencher'!G111</f>
        <v>RODOVIARIA BORBOREMA LTDA</v>
      </c>
      <c r="F102" s="5" t="str">
        <f>'[1]TCE - ANEXO IV - Preencher'!H111</f>
        <v>S</v>
      </c>
      <c r="G102" s="5" t="str">
        <f>'[1]TCE - ANEXO IV - Preencher'!I111</f>
        <v>N</v>
      </c>
      <c r="H102" s="5" t="str">
        <f>'[1]TCE - ANEXO IV - Preencher'!J111</f>
        <v>VALE TRANSPORTE BORBOREMA</v>
      </c>
      <c r="I102" s="6">
        <f>IF('[1]TCE - ANEXO IV - Preencher'!K111="","",'[1]TCE - ANEXO IV - Preencher'!K111)</f>
        <v>45987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2605202</v>
      </c>
      <c r="L102" s="7">
        <f>'[1]TCE - ANEXO IV - Preencher'!N111</f>
        <v>2255</v>
      </c>
    </row>
    <row r="103" spans="1:12" s="8" customFormat="1" ht="19.5" customHeight="1" x14ac:dyDescent="0.25">
      <c r="A103" s="3">
        <f>IFERROR(VLOOKUP(B103,'[1]DADOS (OCULTAR)'!$Q$3:$S$136,3,0),"")</f>
        <v>9039744002642</v>
      </c>
      <c r="B103" s="4" t="str">
        <f>'[1]TCE - ANEXO IV - Preencher'!C112</f>
        <v>UPAE ESCADA - CG Nº 021/2022</v>
      </c>
      <c r="C103" s="4" t="str">
        <f>'[1]TCE - ANEXO IV - Preencher'!E112</f>
        <v>1.99 - Outras Despesas com Pessoal</v>
      </c>
      <c r="D103" s="3" t="str">
        <f>'[1]TCE - ANEXO IV - Preencher'!F112</f>
        <v>09.759.606/0001-80</v>
      </c>
      <c r="E103" s="5" t="str">
        <f>'[1]TCE - ANEXO IV - Preencher'!G112</f>
        <v>SIND DAS EMP DE TRANSP DE PASSAG DO EST DE PERNAMBUCO</v>
      </c>
      <c r="F103" s="5" t="str">
        <f>'[1]TCE - ANEXO IV - Preencher'!H112</f>
        <v>S</v>
      </c>
      <c r="G103" s="5" t="str">
        <f>'[1]TCE - ANEXO IV - Preencher'!I112</f>
        <v>N</v>
      </c>
      <c r="H103" s="5" t="str">
        <f>'[1]TCE - ANEXO IV - Preencher'!J112</f>
        <v>VALE TRANSPORTE</v>
      </c>
      <c r="I103" s="6">
        <f>IF('[1]TCE - ANEXO IV - Preencher'!K112="","",'[1]TCE - ANEXO IV - Preencher'!K112)</f>
        <v>45987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2605202</v>
      </c>
      <c r="L103" s="7">
        <f>'[1]TCE - ANEXO IV - Preencher'!N112</f>
        <v>284.27999999999997</v>
      </c>
    </row>
    <row r="104" spans="1:12" s="8" customFormat="1" ht="19.5" customHeight="1" x14ac:dyDescent="0.25">
      <c r="A104" s="3" t="str">
        <f>IFERROR(VLOOKUP(B104,'[1]DADOS (OCULTAR)'!$Q$3:$S$136,3,0),"")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5">
      <c r="A105" s="3">
        <f>IFERROR(VLOOKUP(B105,'[1]DADOS (OCULTAR)'!$Q$3:$S$136,3,0),"")</f>
        <v>9039744002642</v>
      </c>
      <c r="B105" s="4" t="str">
        <f>'[1]TCE - ANEXO IV - Preencher'!C114</f>
        <v>UPAE ESCADA - CG Nº 021/2022</v>
      </c>
      <c r="C105" s="4" t="str">
        <f>'[1]TCE - ANEXO IV - Preencher'!E114</f>
        <v>5.18 - Teledonia Fixa</v>
      </c>
      <c r="D105" s="3" t="str">
        <f>'[1]TCE - ANEXO IV - Preencher'!F114</f>
        <v>41.644.220/0017-00</v>
      </c>
      <c r="E105" s="5" t="str">
        <f>'[1]TCE - ANEXO IV - Preencher'!G114</f>
        <v>DB3 SERVICOS DE TELECOMUNICACOES</v>
      </c>
      <c r="F105" s="5" t="str">
        <f>'[1]TCE - ANEXO IV - Preencher'!H114</f>
        <v>S</v>
      </c>
      <c r="G105" s="5" t="str">
        <f>'[1]TCE - ANEXO IV - Preencher'!I114</f>
        <v>S</v>
      </c>
      <c r="H105" s="5">
        <f>'[1]TCE - ANEXO IV - Preencher'!J114</f>
        <v>28262</v>
      </c>
      <c r="I105" s="6">
        <f>IF('[1]TCE - ANEXO IV - Preencher'!K114="","",'[1]TCE - ANEXO IV - Preencher'!K114)</f>
        <v>46029</v>
      </c>
      <c r="J105" s="5" t="str">
        <f>'[1]TCE - ANEXO IV - Preencher'!L114</f>
        <v xml:space="preserve">26260141644220001700620020000282621011153414 </v>
      </c>
      <c r="K105" s="5" t="str">
        <f>IF(F105="B",LEFT('[1]TCE - ANEXO IV - Preencher'!M114,2),IF(F105="S",LEFT('[1]TCE - ANEXO IV - Preencher'!M114,7),IF('[1]TCE - ANEXO IV - Preencher'!H114="","")))</f>
        <v>2607901</v>
      </c>
      <c r="L105" s="7">
        <f>'[1]TCE - ANEXO IV - Preencher'!N114</f>
        <v>950</v>
      </c>
    </row>
    <row r="106" spans="1:12" s="8" customFormat="1" ht="19.5" customHeight="1" x14ac:dyDescent="0.25">
      <c r="A106" s="3">
        <f>IFERROR(VLOOKUP(B106,'[1]DADOS (OCULTAR)'!$Q$3:$S$136,3,0),"")</f>
        <v>9039744002642</v>
      </c>
      <c r="B106" s="4" t="str">
        <f>'[1]TCE - ANEXO IV - Preencher'!C115</f>
        <v>UPAE ESCADA - CG Nº 021/2022</v>
      </c>
      <c r="C106" s="4" t="str">
        <f>'[1]TCE - ANEXO IV - Preencher'!E115</f>
        <v>5.3 - Locação de Máquinas e Equipamentos</v>
      </c>
      <c r="D106" s="3" t="str">
        <f>'[1]TCE - ANEXO IV - Preencher'!F115</f>
        <v>24.801.362/0001-40</v>
      </c>
      <c r="E106" s="5" t="str">
        <f>'[1]TCE - ANEXO IV - Preencher'!G115</f>
        <v>AMD TECNOLOGIA DA INFORMACAO E SISTEMAS LTDA</v>
      </c>
      <c r="F106" s="5" t="str">
        <f>'[1]TCE - ANEXO IV - Preencher'!H115</f>
        <v>S</v>
      </c>
      <c r="G106" s="5" t="str">
        <f>'[1]TCE - ANEXO IV - Preencher'!I115</f>
        <v>S</v>
      </c>
      <c r="H106" s="5">
        <f>'[1]TCE - ANEXO IV - Preencher'!J115</f>
        <v>2235</v>
      </c>
      <c r="I106" s="6">
        <f>IF('[1]TCE - ANEXO IV - Preencher'!K115="","",'[1]TCE - ANEXO IV - Preencher'!K115)</f>
        <v>46023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11140</v>
      </c>
    </row>
    <row r="107" spans="1:12" s="8" customFormat="1" ht="19.5" customHeight="1" x14ac:dyDescent="0.25">
      <c r="A107" s="3">
        <f>IFERROR(VLOOKUP(B107,'[1]DADOS (OCULTAR)'!$Q$3:$S$136,3,0),"")</f>
        <v>9039744002642</v>
      </c>
      <c r="B107" s="4" t="str">
        <f>'[1]TCE - ANEXO IV - Preencher'!C116</f>
        <v>UPAE ESCADA - CG Nº 021/2022</v>
      </c>
      <c r="C107" s="4" t="str">
        <f>'[1]TCE - ANEXO IV - Preencher'!E116</f>
        <v>5.3 - Locação de Máquinas e Equipamentos</v>
      </c>
      <c r="D107" s="3" t="str">
        <f>'[1]TCE - ANEXO IV - Preencher'!F116</f>
        <v>24.801.362/0001-40</v>
      </c>
      <c r="E107" s="5" t="str">
        <f>'[1]TCE - ANEXO IV - Preencher'!G116</f>
        <v>AMD TECNOLOGIA DA INFORMACAO E SISTEMAS LTDA</v>
      </c>
      <c r="F107" s="5" t="str">
        <f>'[1]TCE - ANEXO IV - Preencher'!H116</f>
        <v>S</v>
      </c>
      <c r="G107" s="5" t="str">
        <f>'[1]TCE - ANEXO IV - Preencher'!I116</f>
        <v>S</v>
      </c>
      <c r="H107" s="5">
        <f>'[1]TCE - ANEXO IV - Preencher'!J116</f>
        <v>2252</v>
      </c>
      <c r="I107" s="6">
        <f>IF('[1]TCE - ANEXO IV - Preencher'!K116="","",'[1]TCE - ANEXO IV - Preencher'!K116)</f>
        <v>46023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249</v>
      </c>
    </row>
    <row r="108" spans="1:12" s="8" customFormat="1" ht="19.5" customHeight="1" x14ac:dyDescent="0.25">
      <c r="A108" s="3">
        <f>IFERROR(VLOOKUP(B108,'[1]DADOS (OCULTAR)'!$Q$3:$S$136,3,0),"")</f>
        <v>9039744002642</v>
      </c>
      <c r="B108" s="4" t="str">
        <f>'[1]TCE - ANEXO IV - Preencher'!C117</f>
        <v>UPAE ESCADA - CG Nº 021/2022</v>
      </c>
      <c r="C108" s="4" t="str">
        <f>'[1]TCE - ANEXO IV - Preencher'!E117</f>
        <v>5.3 - Locação de Máquinas e Equipamentos</v>
      </c>
      <c r="D108" s="3" t="str">
        <f>'[1]TCE - ANEXO IV - Preencher'!F117</f>
        <v>24.801.362/0001-40</v>
      </c>
      <c r="E108" s="5" t="str">
        <f>'[1]TCE - ANEXO IV - Preencher'!G117</f>
        <v>AMD TECNOLOGIA DA INFORMACAO E SISTEMAS LTDA</v>
      </c>
      <c r="F108" s="5" t="str">
        <f>'[1]TCE - ANEXO IV - Preencher'!H117</f>
        <v>S</v>
      </c>
      <c r="G108" s="5" t="str">
        <f>'[1]TCE - ANEXO IV - Preencher'!I117</f>
        <v>S</v>
      </c>
      <c r="H108" s="5">
        <f>'[1]TCE - ANEXO IV - Preencher'!J117</f>
        <v>2256</v>
      </c>
      <c r="I108" s="6">
        <f>IF('[1]TCE - ANEXO IV - Preencher'!K117="","",'[1]TCE - ANEXO IV - Preencher'!K117)</f>
        <v>46023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1971</v>
      </c>
    </row>
    <row r="109" spans="1:12" s="8" customFormat="1" ht="19.5" customHeight="1" x14ac:dyDescent="0.25">
      <c r="A109" s="3">
        <f>IFERROR(VLOOKUP(B109,'[1]DADOS (OCULTAR)'!$Q$3:$S$136,3,0),"")</f>
        <v>9039744002642</v>
      </c>
      <c r="B109" s="4" t="str">
        <f>'[1]TCE - ANEXO IV - Preencher'!C118</f>
        <v>UPAE ESCADA - CG Nº 021/2022</v>
      </c>
      <c r="C109" s="4" t="str">
        <f>'[1]TCE - ANEXO IV - Preencher'!E118</f>
        <v>5.3 - Locação de Máquinas e Equipamentos</v>
      </c>
      <c r="D109" s="3" t="str">
        <f>'[1]TCE - ANEXO IV - Preencher'!F118</f>
        <v>24.801.362/0001-40</v>
      </c>
      <c r="E109" s="5" t="str">
        <f>'[1]TCE - ANEXO IV - Preencher'!G118</f>
        <v>AMD TECNOLOGIA DA INFORMACAO E SISTEMAS LTDA</v>
      </c>
      <c r="F109" s="5" t="str">
        <f>'[1]TCE - ANEXO IV - Preencher'!H118</f>
        <v>S</v>
      </c>
      <c r="G109" s="5" t="str">
        <f>'[1]TCE - ANEXO IV - Preencher'!I118</f>
        <v>S</v>
      </c>
      <c r="H109" s="5">
        <f>'[1]TCE - ANEXO IV - Preencher'!J118</f>
        <v>2268</v>
      </c>
      <c r="I109" s="6">
        <f>IF('[1]TCE - ANEXO IV - Preencher'!K118="","",'[1]TCE - ANEXO IV - Preencher'!K118)</f>
        <v>46023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1014</v>
      </c>
    </row>
    <row r="110" spans="1:12" s="8" customFormat="1" ht="19.5" customHeight="1" x14ac:dyDescent="0.25">
      <c r="A110" s="3">
        <f>IFERROR(VLOOKUP(B110,'[1]DADOS (OCULTAR)'!$Q$3:$S$136,3,0),"")</f>
        <v>9039744002642</v>
      </c>
      <c r="B110" s="4" t="str">
        <f>'[1]TCE - ANEXO IV - Preencher'!C119</f>
        <v>UPAE ESCADA - CG Nº 021/2022</v>
      </c>
      <c r="C110" s="4" t="str">
        <f>'[1]TCE - ANEXO IV - Preencher'!E119</f>
        <v>5.3 - Locação de Máquinas e Equipamentos</v>
      </c>
      <c r="D110" s="3" t="str">
        <f>'[1]TCE - ANEXO IV - Preencher'!F119</f>
        <v>24.801.362/0001-40</v>
      </c>
      <c r="E110" s="5" t="str">
        <f>'[1]TCE - ANEXO IV - Preencher'!G119</f>
        <v>AMD TECNOLOGIA DA INFORMACAO E SISTEMAS LTDA</v>
      </c>
      <c r="F110" s="5" t="str">
        <f>'[1]TCE - ANEXO IV - Preencher'!H119</f>
        <v>S</v>
      </c>
      <c r="G110" s="5" t="str">
        <f>'[1]TCE - ANEXO IV - Preencher'!I119</f>
        <v>S</v>
      </c>
      <c r="H110" s="5">
        <f>'[1]TCE - ANEXO IV - Preencher'!J119</f>
        <v>2290</v>
      </c>
      <c r="I110" s="6">
        <f>IF('[1]TCE - ANEXO IV - Preencher'!K119="","",'[1]TCE - ANEXO IV - Preencher'!K119)</f>
        <v>46023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207</v>
      </c>
    </row>
    <row r="111" spans="1:12" s="8" customFormat="1" ht="19.5" customHeight="1" x14ac:dyDescent="0.25">
      <c r="A111" s="3">
        <f>IFERROR(VLOOKUP(B111,'[1]DADOS (OCULTAR)'!$Q$3:$S$136,3,0),"")</f>
        <v>9039744002642</v>
      </c>
      <c r="B111" s="4" t="str">
        <f>'[1]TCE - ANEXO IV - Preencher'!C120</f>
        <v>UPAE ESCADA - CG Nº 021/2022</v>
      </c>
      <c r="C111" s="4" t="str">
        <f>'[1]TCE - ANEXO IV - Preencher'!E120</f>
        <v>5.3 - Locação de Máquinas e Equipamentos</v>
      </c>
      <c r="D111" s="3" t="str">
        <f>'[1]TCE - ANEXO IV - Preencher'!F120</f>
        <v>10.279.299/0001-19</v>
      </c>
      <c r="E111" s="5" t="str">
        <f>'[1]TCE - ANEXO IV - Preencher'!G120</f>
        <v>RGRAPH COMERCIO E SERVICOS LTDA</v>
      </c>
      <c r="F111" s="5" t="str">
        <f>'[1]TCE - ANEXO IV - Preencher'!H120</f>
        <v>S</v>
      </c>
      <c r="G111" s="5" t="str">
        <f>'[1]TCE - ANEXO IV - Preencher'!I120</f>
        <v>S</v>
      </c>
      <c r="H111" s="5">
        <f>'[1]TCE - ANEXO IV - Preencher'!J120</f>
        <v>10259</v>
      </c>
      <c r="I111" s="6">
        <f>IF('[1]TCE - ANEXO IV - Preencher'!K120="","",'[1]TCE - ANEXO IV - Preencher'!K120)</f>
        <v>46031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240</v>
      </c>
    </row>
    <row r="112" spans="1:12" s="8" customFormat="1" ht="19.5" customHeight="1" x14ac:dyDescent="0.25">
      <c r="A112" s="3">
        <f>IFERROR(VLOOKUP(B112,'[1]DADOS (OCULTAR)'!$Q$3:$S$136,3,0),"")</f>
        <v>9039744002642</v>
      </c>
      <c r="B112" s="4" t="str">
        <f>'[1]TCE - ANEXO IV - Preencher'!C121</f>
        <v>UPAE ESCADA - CG Nº 021/2022</v>
      </c>
      <c r="C112" s="4" t="str">
        <f>'[1]TCE - ANEXO IV - Preencher'!E121</f>
        <v>5.3 - Locação de Máquinas e Equipamentos</v>
      </c>
      <c r="D112" s="3" t="str">
        <f>'[1]TCE - ANEXO IV - Preencher'!F121</f>
        <v>44.283.333/0005-74</v>
      </c>
      <c r="E112" s="5" t="str">
        <f>'[1]TCE - ANEXO IV - Preencher'!G121</f>
        <v>SCM PARTICIPACOES S.A.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000033653</v>
      </c>
      <c r="I112" s="6">
        <f>IF('[1]TCE - ANEXO IV - Preencher'!K121="","",'[1]TCE - ANEXO IV - Preencher'!K121)</f>
        <v>45998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1520</v>
      </c>
    </row>
    <row r="113" spans="1:12" s="8" customFormat="1" ht="19.5" customHeight="1" x14ac:dyDescent="0.25">
      <c r="A113" s="3">
        <f>IFERROR(VLOOKUP(B113,'[1]DADOS (OCULTAR)'!$Q$3:$S$136,3,0),"")</f>
        <v>9039744002642</v>
      </c>
      <c r="B113" s="4" t="str">
        <f>'[1]TCE - ANEXO IV - Preencher'!C122</f>
        <v>UPAE ESCADA - CG Nº 021/2022</v>
      </c>
      <c r="C113" s="4" t="str">
        <f>'[1]TCE - ANEXO IV - Preencher'!E122</f>
        <v>5.19 - Serviços Gráficos, de Encadernação e de Emolduração</v>
      </c>
      <c r="D113" s="3" t="str">
        <f>'[1]TCE - ANEXO IV - Preencher'!F122</f>
        <v>10.473.437/0001-04</v>
      </c>
      <c r="E113" s="5" t="str">
        <f>'[1]TCE - ANEXO IV - Preencher'!G122</f>
        <v>FOTO BELEZA ARTES COMERCIO LTDA</v>
      </c>
      <c r="F113" s="5" t="str">
        <f>'[1]TCE - ANEXO IV - Preencher'!H122</f>
        <v>S</v>
      </c>
      <c r="G113" s="5" t="str">
        <f>'[1]TCE - ANEXO IV - Preencher'!I122</f>
        <v>S</v>
      </c>
      <c r="H113" s="5">
        <f>'[1]TCE - ANEXO IV - Preencher'!J122</f>
        <v>57</v>
      </c>
      <c r="I113" s="6">
        <f>IF('[1]TCE - ANEXO IV - Preencher'!K122="","",'[1]TCE - ANEXO IV - Preencher'!K122)</f>
        <v>46027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255</v>
      </c>
    </row>
    <row r="114" spans="1:12" s="8" customFormat="1" ht="19.5" customHeight="1" x14ac:dyDescent="0.25">
      <c r="A114" s="3">
        <f>IFERROR(VLOOKUP(B114,'[1]DADOS (OCULTAR)'!$Q$3:$S$136,3,0),"")</f>
        <v>9039744002642</v>
      </c>
      <c r="B114" s="4" t="str">
        <f>'[1]TCE - ANEXO IV - Preencher'!C123</f>
        <v>UPAE ESCADA - CG Nº 021/2022</v>
      </c>
      <c r="C114" s="4" t="str">
        <f>'[1]TCE - ANEXO IV - Preencher'!E123</f>
        <v>5.16 - Serviços Médico-Hospitalares, Odotonlogia e Laboratoriais</v>
      </c>
      <c r="D114" s="3" t="str">
        <f>'[1]TCE - ANEXO IV - Preencher'!F123</f>
        <v>27.800.145/0001-23</v>
      </c>
      <c r="E114" s="5" t="str">
        <f>'[1]TCE - ANEXO IV - Preencher'!G123</f>
        <v>GRW SAUDE LTDA</v>
      </c>
      <c r="F114" s="5" t="str">
        <f>'[1]TCE - ANEXO IV - Preencher'!H123</f>
        <v>S</v>
      </c>
      <c r="G114" s="5" t="str">
        <f>'[1]TCE - ANEXO IV - Preencher'!I123</f>
        <v>S</v>
      </c>
      <c r="H114" s="5">
        <f>'[1]TCE - ANEXO IV - Preencher'!J123</f>
        <v>1</v>
      </c>
      <c r="I114" s="6">
        <f>IF('[1]TCE - ANEXO IV - Preencher'!K123="","",'[1]TCE - ANEXO IV - Preencher'!K123)</f>
        <v>46030</v>
      </c>
      <c r="J114" s="5" t="str">
        <f>'[1]TCE - ANEXO IV - Preencher'!L123</f>
        <v xml:space="preserve">26116062227800145000123000000000000126015776751782
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15175</v>
      </c>
    </row>
    <row r="115" spans="1:12" s="8" customFormat="1" ht="19.5" customHeight="1" x14ac:dyDescent="0.25">
      <c r="A115" s="3">
        <f>IFERROR(VLOOKUP(B115,'[1]DADOS (OCULTAR)'!$Q$3:$S$136,3,0),"")</f>
        <v>9039744002642</v>
      </c>
      <c r="B115" s="4" t="str">
        <f>'[1]TCE - ANEXO IV - Preencher'!C124</f>
        <v>UPAE ESCADA - CG Nº 021/2022</v>
      </c>
      <c r="C115" s="4" t="str">
        <f>'[1]TCE - ANEXO IV - Preencher'!E124</f>
        <v>5.16 - Serviços Médico-Hospitalares, Odotonlogia e Laboratoriais</v>
      </c>
      <c r="D115" s="3" t="str">
        <f>'[1]TCE - ANEXO IV - Preencher'!F124</f>
        <v>22.032.128/0001-70</v>
      </c>
      <c r="E115" s="5" t="str">
        <f>'[1]TCE - ANEXO IV - Preencher'!G124</f>
        <v>UNICLIMVAS UNIDADE DE CLINICA MEDICA VASCULAR</v>
      </c>
      <c r="F115" s="5" t="str">
        <f>'[1]TCE - ANEXO IV - Preencher'!H124</f>
        <v>S</v>
      </c>
      <c r="G115" s="5" t="str">
        <f>'[1]TCE - ANEXO IV - Preencher'!I124</f>
        <v>S</v>
      </c>
      <c r="H115" s="5">
        <f>'[1]TCE - ANEXO IV - Preencher'!J124</f>
        <v>2</v>
      </c>
      <c r="I115" s="6">
        <f>IF('[1]TCE - ANEXO IV - Preencher'!K124="","",'[1]TCE - ANEXO IV - Preencher'!K124)</f>
        <v>46028</v>
      </c>
      <c r="J115" s="5" t="str">
        <f>'[1]TCE - ANEXO IV - Preencher'!L124</f>
        <v>26116062222032128000170000000000000226012626979060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11990</v>
      </c>
    </row>
    <row r="116" spans="1:12" s="8" customFormat="1" ht="19.5" customHeight="1" x14ac:dyDescent="0.25">
      <c r="A116" s="3">
        <f>IFERROR(VLOOKUP(B116,'[1]DADOS (OCULTAR)'!$Q$3:$S$136,3,0),"")</f>
        <v>9039744002642</v>
      </c>
      <c r="B116" s="4" t="str">
        <f>'[1]TCE - ANEXO IV - Preencher'!C125</f>
        <v>UPAE ESCADA - CG Nº 021/2022</v>
      </c>
      <c r="C116" s="4" t="str">
        <f>'[1]TCE - ANEXO IV - Preencher'!E125</f>
        <v>5.16 - Serviços Médico-Hospitalares, Odotonlogia e Laboratoriais</v>
      </c>
      <c r="D116" s="3" t="str">
        <f>'[1]TCE - ANEXO IV - Preencher'!F125</f>
        <v>49.208.099/0001-00</v>
      </c>
      <c r="E116" s="5" t="str">
        <f>'[1]TCE - ANEXO IV - Preencher'!G125</f>
        <v>BEATRIZ LIMA CORREA DE ARAUJO E CIA LTDA</v>
      </c>
      <c r="F116" s="5" t="str">
        <f>'[1]TCE - ANEXO IV - Preencher'!H125</f>
        <v>S</v>
      </c>
      <c r="G116" s="5" t="str">
        <f>'[1]TCE - ANEXO IV - Preencher'!I125</f>
        <v>S</v>
      </c>
      <c r="H116" s="5">
        <f>'[1]TCE - ANEXO IV - Preencher'!J125</f>
        <v>3</v>
      </c>
      <c r="I116" s="6">
        <f>IF('[1]TCE - ANEXO IV - Preencher'!K125="","",'[1]TCE - ANEXO IV - Preencher'!K125)</f>
        <v>46029</v>
      </c>
      <c r="J116" s="5" t="str">
        <f>'[1]TCE - ANEXO IV - Preencher'!L125</f>
        <v>26116062249208099000100000000000000326019449575632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5280</v>
      </c>
    </row>
    <row r="117" spans="1:12" s="8" customFormat="1" ht="19.5" customHeight="1" x14ac:dyDescent="0.25">
      <c r="A117" s="3">
        <f>IFERROR(VLOOKUP(B117,'[1]DADOS (OCULTAR)'!$Q$3:$S$136,3,0),"")</f>
        <v>9039744002642</v>
      </c>
      <c r="B117" s="4" t="str">
        <f>'[1]TCE - ANEXO IV - Preencher'!C126</f>
        <v>UPAE ESCADA - CG Nº 021/2022</v>
      </c>
      <c r="C117" s="4" t="str">
        <f>'[1]TCE - ANEXO IV - Preencher'!E126</f>
        <v>5.16 - Serviços Médico-Hospitalares, Odotonlogia e Laboratoriais</v>
      </c>
      <c r="D117" s="3" t="str">
        <f>'[1]TCE - ANEXO IV - Preencher'!F126</f>
        <v>51.242.159/0001-53</v>
      </c>
      <c r="E117" s="5" t="str">
        <f>'[1]TCE - ANEXO IV - Preencher'!G126</f>
        <v>MG SERVICOS MEDICOS LTDA</v>
      </c>
      <c r="F117" s="5" t="str">
        <f>'[1]TCE - ANEXO IV - Preencher'!H126</f>
        <v>S</v>
      </c>
      <c r="G117" s="5" t="str">
        <f>'[1]TCE - ANEXO IV - Preencher'!I126</f>
        <v>S</v>
      </c>
      <c r="H117" s="5">
        <f>'[1]TCE - ANEXO IV - Preencher'!J126</f>
        <v>3</v>
      </c>
      <c r="I117" s="6">
        <f>IF('[1]TCE - ANEXO IV - Preencher'!K126="","",'[1]TCE - ANEXO IV - Preencher'!K126)</f>
        <v>46034</v>
      </c>
      <c r="J117" s="5" t="str">
        <f>'[1]TCE - ANEXO IV - Preencher'!L126</f>
        <v>26116062251242159000153000000000000326011162219680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4950</v>
      </c>
    </row>
    <row r="118" spans="1:12" s="8" customFormat="1" ht="19.5" customHeight="1" x14ac:dyDescent="0.25">
      <c r="A118" s="3">
        <f>IFERROR(VLOOKUP(B118,'[1]DADOS (OCULTAR)'!$Q$3:$S$136,3,0),"")</f>
        <v>9039744002642</v>
      </c>
      <c r="B118" s="4" t="str">
        <f>'[1]TCE - ANEXO IV - Preencher'!C127</f>
        <v>UPAE ESCADA - CG Nº 021/2022</v>
      </c>
      <c r="C118" s="4" t="str">
        <f>'[1]TCE - ANEXO IV - Preencher'!E127</f>
        <v>5.99 - Outros Serviços de Terceiros Pessoa Jurídica</v>
      </c>
      <c r="D118" s="3" t="str">
        <f>'[1]TCE - ANEXO IV - Preencher'!F127</f>
        <v>37.454.905/0001-41</v>
      </c>
      <c r="E118" s="5" t="str">
        <f>'[1]TCE - ANEXO IV - Preencher'!G127</f>
        <v>SW MORAIS SERVICOS DE PRESTACOES HOSPITALARES LTDA</v>
      </c>
      <c r="F118" s="5" t="str">
        <f>'[1]TCE - ANEXO IV - Preencher'!H127</f>
        <v>S</v>
      </c>
      <c r="G118" s="5" t="str">
        <f>'[1]TCE - ANEXO IV - Preencher'!I127</f>
        <v>S</v>
      </c>
      <c r="H118" s="5">
        <f>'[1]TCE - ANEXO IV - Preencher'!J127</f>
        <v>3</v>
      </c>
      <c r="I118" s="6">
        <f>IF('[1]TCE - ANEXO IV - Preencher'!K127="","",'[1]TCE - ANEXO IV - Preencher'!K127)</f>
        <v>46031</v>
      </c>
      <c r="J118" s="5" t="str">
        <f>'[1]TCE - ANEXO IV - Preencher'!L127</f>
        <v xml:space="preserve">26116062237454905000141000000000000326014345081142
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8300</v>
      </c>
    </row>
    <row r="119" spans="1:12" s="8" customFormat="1" ht="19.5" customHeight="1" x14ac:dyDescent="0.25">
      <c r="A119" s="3">
        <f>IFERROR(VLOOKUP(B119,'[1]DADOS (OCULTAR)'!$Q$3:$S$136,3,0),"")</f>
        <v>9039744002642</v>
      </c>
      <c r="B119" s="4" t="str">
        <f>'[1]TCE - ANEXO IV - Preencher'!C128</f>
        <v>UPAE ESCADA - CG Nº 021/2022</v>
      </c>
      <c r="C119" s="4" t="str">
        <f>'[1]TCE - ANEXO IV - Preencher'!E128</f>
        <v>5.16 - Serviços Médico-Hospitalares, Odotonlogia e Laboratoriais</v>
      </c>
      <c r="D119" s="3" t="str">
        <f>'[1]TCE - ANEXO IV - Preencher'!F128</f>
        <v>41.032.814/0001-95</v>
      </c>
      <c r="E119" s="5" t="str">
        <f>'[1]TCE - ANEXO IV - Preencher'!G128</f>
        <v>UNIDADE UROLOGICA DE PERNAMBUCO LTDA</v>
      </c>
      <c r="F119" s="5" t="str">
        <f>'[1]TCE - ANEXO IV - Preencher'!H128</f>
        <v>S</v>
      </c>
      <c r="G119" s="5" t="str">
        <f>'[1]TCE - ANEXO IV - Preencher'!I128</f>
        <v>S</v>
      </c>
      <c r="H119" s="5">
        <f>'[1]TCE - ANEXO IV - Preencher'!J128</f>
        <v>4</v>
      </c>
      <c r="I119" s="6">
        <f>IF('[1]TCE - ANEXO IV - Preencher'!K128="","",'[1]TCE - ANEXO IV - Preencher'!K128)</f>
        <v>46030</v>
      </c>
      <c r="J119" s="5" t="str">
        <f>'[1]TCE - ANEXO IV - Preencher'!L128</f>
        <v>26116062241032814000195000000000000426018728315998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5115</v>
      </c>
    </row>
    <row r="120" spans="1:12" s="8" customFormat="1" ht="19.5" customHeight="1" x14ac:dyDescent="0.25">
      <c r="A120" s="3">
        <f>IFERROR(VLOOKUP(B120,'[1]DADOS (OCULTAR)'!$Q$3:$S$136,3,0),"")</f>
        <v>9039744002642</v>
      </c>
      <c r="B120" s="4" t="str">
        <f>'[1]TCE - ANEXO IV - Preencher'!C129</f>
        <v>UPAE ESCADA - CG Nº 021/2022</v>
      </c>
      <c r="C120" s="4" t="str">
        <f>'[1]TCE - ANEXO IV - Preencher'!E129</f>
        <v>5.16 - Serviços Médico-Hospitalares, Odotonlogia e Laboratoriais</v>
      </c>
      <c r="D120" s="3" t="str">
        <f>'[1]TCE - ANEXO IV - Preencher'!F129</f>
        <v>28.943.994/0001-07</v>
      </c>
      <c r="E120" s="5" t="str">
        <f>'[1]TCE - ANEXO IV - Preencher'!G129</f>
        <v>DWL SERVICOS MEDICOS LTDA</v>
      </c>
      <c r="F120" s="5" t="str">
        <f>'[1]TCE - ANEXO IV - Preencher'!H129</f>
        <v>S</v>
      </c>
      <c r="G120" s="5" t="str">
        <f>'[1]TCE - ANEXO IV - Preencher'!I129</f>
        <v>S</v>
      </c>
      <c r="H120" s="5">
        <f>'[1]TCE - ANEXO IV - Preencher'!J129</f>
        <v>7</v>
      </c>
      <c r="I120" s="6">
        <f>IF('[1]TCE - ANEXO IV - Preencher'!K129="","",'[1]TCE - ANEXO IV - Preencher'!K129)</f>
        <v>46029</v>
      </c>
      <c r="J120" s="5" t="str">
        <f>'[1]TCE - ANEXO IV - Preencher'!L129</f>
        <v>26116062228943994000107000000000000726011528483633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14740</v>
      </c>
    </row>
    <row r="121" spans="1:12" s="8" customFormat="1" ht="19.5" customHeight="1" x14ac:dyDescent="0.25">
      <c r="A121" s="3">
        <f>IFERROR(VLOOKUP(B121,'[1]DADOS (OCULTAR)'!$Q$3:$S$136,3,0),"")</f>
        <v>9039744002642</v>
      </c>
      <c r="B121" s="4" t="str">
        <f>'[1]TCE - ANEXO IV - Preencher'!C130</f>
        <v>UPAE ESCADA - CG Nº 021/2022</v>
      </c>
      <c r="C121" s="4" t="str">
        <f>'[1]TCE - ANEXO IV - Preencher'!E130</f>
        <v>5.16 - Serviços Médico-Hospitalares, Odotonlogia e Laboratoriais</v>
      </c>
      <c r="D121" s="3" t="str">
        <f>'[1]TCE - ANEXO IV - Preencher'!F130</f>
        <v>46.999.480/0001-47</v>
      </c>
      <c r="E121" s="5" t="str">
        <f>'[1]TCE - ANEXO IV - Preencher'!G130</f>
        <v>SIMONE AUGUSTA ATIVIDADES MEDICAS LTDA</v>
      </c>
      <c r="F121" s="5" t="str">
        <f>'[1]TCE - ANEXO IV - Preencher'!H130</f>
        <v>S</v>
      </c>
      <c r="G121" s="5" t="str">
        <f>'[1]TCE - ANEXO IV - Preencher'!I130</f>
        <v>S</v>
      </c>
      <c r="H121" s="5">
        <f>'[1]TCE - ANEXO IV - Preencher'!J130</f>
        <v>10</v>
      </c>
      <c r="I121" s="6">
        <f>IF('[1]TCE - ANEXO IV - Preencher'!K130="","",'[1]TCE - ANEXO IV - Preencher'!K130)</f>
        <v>46030</v>
      </c>
      <c r="J121" s="5" t="str">
        <f>'[1]TCE - ANEXO IV - Preencher'!L130</f>
        <v xml:space="preserve">26116062246999480000147000000000001026010633742360
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5808</v>
      </c>
    </row>
    <row r="122" spans="1:12" s="8" customFormat="1" ht="19.5" customHeight="1" x14ac:dyDescent="0.25">
      <c r="A122" s="3">
        <f>IFERROR(VLOOKUP(B122,'[1]DADOS (OCULTAR)'!$Q$3:$S$136,3,0),"")</f>
        <v>9039744002642</v>
      </c>
      <c r="B122" s="4" t="str">
        <f>'[1]TCE - ANEXO IV - Preencher'!C131</f>
        <v>UPAE ESCADA - CG Nº 021/2022</v>
      </c>
      <c r="C122" s="4" t="str">
        <f>'[1]TCE - ANEXO IV - Preencher'!E131</f>
        <v>5.16 - Serviços Médico-Hospitalares, Odotonlogia e Laboratoriais</v>
      </c>
      <c r="D122" s="3" t="str">
        <f>'[1]TCE - ANEXO IV - Preencher'!F131</f>
        <v>42.201.972/0001-94</v>
      </c>
      <c r="E122" s="5" t="str">
        <f>'[1]TCE - ANEXO IV - Preencher'!G131</f>
        <v>FL SERVICOS MEDICOS LTDA</v>
      </c>
      <c r="F122" s="5" t="str">
        <f>'[1]TCE - ANEXO IV - Preencher'!H131</f>
        <v>S</v>
      </c>
      <c r="G122" s="5" t="str">
        <f>'[1]TCE - ANEXO IV - Preencher'!I131</f>
        <v>S</v>
      </c>
      <c r="H122" s="5">
        <f>'[1]TCE - ANEXO IV - Preencher'!J131</f>
        <v>12</v>
      </c>
      <c r="I122" s="6">
        <f>IF('[1]TCE - ANEXO IV - Preencher'!K131="","",'[1]TCE - ANEXO IV - Preencher'!K131)</f>
        <v>46028</v>
      </c>
      <c r="J122" s="5" t="str">
        <f>'[1]TCE - ANEXO IV - Preencher'!L131</f>
        <v>26116062242201972000194000000000001226011479039093</v>
      </c>
      <c r="K122" s="5" t="str">
        <f>IF(F122="B",LEFT('[1]TCE - ANEXO IV - Preencher'!M131,2),IF(F122="S",LEFT('[1]TCE - ANEXO IV - Preencher'!M131,7),IF('[1]TCE - ANEXO IV - Preencher'!H131="","")))</f>
        <v>2605202</v>
      </c>
      <c r="L122" s="7">
        <f>'[1]TCE - ANEXO IV - Preencher'!N131</f>
        <v>9597.5</v>
      </c>
    </row>
    <row r="123" spans="1:12" s="8" customFormat="1" ht="19.5" customHeight="1" x14ac:dyDescent="0.25">
      <c r="A123" s="3">
        <f>IFERROR(VLOOKUP(B123,'[1]DADOS (OCULTAR)'!$Q$3:$S$136,3,0),"")</f>
        <v>9039744002642</v>
      </c>
      <c r="B123" s="4" t="str">
        <f>'[1]TCE - ANEXO IV - Preencher'!C132</f>
        <v>UPAE ESCADA - CG Nº 021/2022</v>
      </c>
      <c r="C123" s="4" t="str">
        <f>'[1]TCE - ANEXO IV - Preencher'!E132</f>
        <v>5.16 - Serviços Médico-Hospitalares, Odotonlogia e Laboratoriais</v>
      </c>
      <c r="D123" s="3" t="str">
        <f>'[1]TCE - ANEXO IV - Preencher'!F132</f>
        <v>32.101.774/0001-03</v>
      </c>
      <c r="E123" s="5" t="str">
        <f>'[1]TCE - ANEXO IV - Preencher'!G132</f>
        <v>INSTITUTO REZENDE DE OLIVEIRA CONSULTORIO MEDICO</v>
      </c>
      <c r="F123" s="5" t="str">
        <f>'[1]TCE - ANEXO IV - Preencher'!H132</f>
        <v>S</v>
      </c>
      <c r="G123" s="5" t="str">
        <f>'[1]TCE - ANEXO IV - Preencher'!I132</f>
        <v>S</v>
      </c>
      <c r="H123" s="5">
        <f>'[1]TCE - ANEXO IV - Preencher'!J132</f>
        <v>99</v>
      </c>
      <c r="I123" s="6">
        <f>IF('[1]TCE - ANEXO IV - Preencher'!K132="","",'[1]TCE - ANEXO IV - Preencher'!K132)</f>
        <v>46030</v>
      </c>
      <c r="J123" s="5" t="str">
        <f>'[1]TCE - ANEXO IV - Preencher'!L132</f>
        <v xml:space="preserve">26116062232101774000103000000000009926013572532973
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7755</v>
      </c>
    </row>
    <row r="124" spans="1:12" s="8" customFormat="1" ht="19.5" customHeight="1" x14ac:dyDescent="0.25">
      <c r="A124" s="3">
        <f>IFERROR(VLOOKUP(B124,'[1]DADOS (OCULTAR)'!$Q$3:$S$136,3,0),"")</f>
        <v>9039744002642</v>
      </c>
      <c r="B124" s="4" t="str">
        <f>'[1]TCE - ANEXO IV - Preencher'!C133</f>
        <v>UPAE ESCADA - CG Nº 021/2022</v>
      </c>
      <c r="C124" s="4" t="str">
        <f>'[1]TCE - ANEXO IV - Preencher'!E133</f>
        <v>5.16 - Serviços Médico-Hospitalares, Odotonlogia e Laboratoriais</v>
      </c>
      <c r="D124" s="3" t="str">
        <f>'[1]TCE - ANEXO IV - Preencher'!F133</f>
        <v>40.138.078/0001-91</v>
      </c>
      <c r="E124" s="5" t="str">
        <f>'[1]TCE - ANEXO IV - Preencher'!G133</f>
        <v>FIDELIS MEDICINA E SAUDE LTDA</v>
      </c>
      <c r="F124" s="5" t="str">
        <f>'[1]TCE - ANEXO IV - Preencher'!H133</f>
        <v>S</v>
      </c>
      <c r="G124" s="5" t="str">
        <f>'[1]TCE - ANEXO IV - Preencher'!I133</f>
        <v>S</v>
      </c>
      <c r="H124" s="5">
        <f>'[1]TCE - ANEXO IV - Preencher'!J133</f>
        <v>121</v>
      </c>
      <c r="I124" s="6">
        <f>IF('[1]TCE - ANEXO IV - Preencher'!K133="","",'[1]TCE - ANEXO IV - Preencher'!K133)</f>
        <v>46029</v>
      </c>
      <c r="J124" s="5" t="str">
        <f>'[1]TCE - ANEXO IV - Preencher'!L133</f>
        <v>26116062240138078000191000000000012126019335495840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1375</v>
      </c>
    </row>
    <row r="125" spans="1:12" s="8" customFormat="1" ht="19.5" customHeight="1" x14ac:dyDescent="0.25">
      <c r="A125" s="3">
        <f>IFERROR(VLOOKUP(B125,'[1]DADOS (OCULTAR)'!$Q$3:$S$136,3,0),"")</f>
        <v>9039744002642</v>
      </c>
      <c r="B125" s="4" t="str">
        <f>'[1]TCE - ANEXO IV - Preencher'!C134</f>
        <v>UPAE ESCADA - CG Nº 021/2022</v>
      </c>
      <c r="C125" s="4" t="str">
        <f>'[1]TCE - ANEXO IV - Preencher'!E134</f>
        <v>5.16 - Serviços Médico-Hospitalares, Odotonlogia e Laboratoriais</v>
      </c>
      <c r="D125" s="3" t="str">
        <f>'[1]TCE - ANEXO IV - Preencher'!F134</f>
        <v>40.418.018/0001-22</v>
      </c>
      <c r="E125" s="5" t="str">
        <f>'[1]TCE - ANEXO IV - Preencher'!G134</f>
        <v>MA CONSULTORIOS MEDICOS INTEGRADOS LTDA</v>
      </c>
      <c r="F125" s="5" t="str">
        <f>'[1]TCE - ANEXO IV - Preencher'!H134</f>
        <v>S</v>
      </c>
      <c r="G125" s="5" t="str">
        <f>'[1]TCE - ANEXO IV - Preencher'!I134</f>
        <v>S</v>
      </c>
      <c r="H125" s="5">
        <f>'[1]TCE - ANEXO IV - Preencher'!J134</f>
        <v>2600000000008</v>
      </c>
      <c r="I125" s="6">
        <f>IF('[1]TCE - ANEXO IV - Preencher'!K134="","",'[1]TCE - ANEXO IV - Preencher'!K134)</f>
        <v>46031</v>
      </c>
      <c r="J125" s="5" t="str">
        <f>'[1]TCE - ANEXO IV - Preencher'!L134</f>
        <v>26096001240418018000122260000000000826013186640577</v>
      </c>
      <c r="K125" s="5" t="str">
        <f>IF(F125="B",LEFT('[1]TCE - ANEXO IV - Preencher'!M134,2),IF(F125="S",LEFT('[1]TCE - ANEXO IV - Preencher'!M134,7),IF('[1]TCE - ANEXO IV - Preencher'!H134="","")))</f>
        <v>2609600</v>
      </c>
      <c r="L125" s="7">
        <f>'[1]TCE - ANEXO IV - Preencher'!N134</f>
        <v>3740</v>
      </c>
    </row>
    <row r="126" spans="1:12" s="8" customFormat="1" ht="19.5" customHeight="1" x14ac:dyDescent="0.25">
      <c r="A126" s="3">
        <f>IFERROR(VLOOKUP(B126,'[1]DADOS (OCULTAR)'!$Q$3:$S$136,3,0),"")</f>
        <v>9039744002642</v>
      </c>
      <c r="B126" s="4" t="str">
        <f>'[1]TCE - ANEXO IV - Preencher'!C135</f>
        <v>UPAE ESCADA - CG Nº 021/2022</v>
      </c>
      <c r="C126" s="4" t="str">
        <f>'[1]TCE - ANEXO IV - Preencher'!E135</f>
        <v>5.16 - Serviços Médico-Hospitalares, Odotonlogia e Laboratoriais</v>
      </c>
      <c r="D126" s="3" t="str">
        <f>'[1]TCE - ANEXO IV - Preencher'!F135</f>
        <v>33.115.827/0001-08</v>
      </c>
      <c r="E126" s="5" t="str">
        <f>'[1]TCE - ANEXO IV - Preencher'!G135</f>
        <v>FORMED SERVICOS MEDICOS LTDA</v>
      </c>
      <c r="F126" s="5" t="str">
        <f>'[1]TCE - ANEXO IV - Preencher'!H135</f>
        <v>S</v>
      </c>
      <c r="G126" s="5" t="str">
        <f>'[1]TCE - ANEXO IV - Preencher'!I135</f>
        <v>S</v>
      </c>
      <c r="H126" s="5">
        <f>'[1]TCE - ANEXO IV - Preencher'!J135</f>
        <v>2600000000005</v>
      </c>
      <c r="I126" s="6">
        <f>IF('[1]TCE - ANEXO IV - Preencher'!K135="","",'[1]TCE - ANEXO IV - Preencher'!K135)</f>
        <v>46029</v>
      </c>
      <c r="J126" s="5" t="str">
        <f>'[1]TCE - ANEXO IV - Preencher'!L135</f>
        <v xml:space="preserve">26096001233115827000108260000000000526015187620075
</v>
      </c>
      <c r="K126" s="5" t="str">
        <f>IF(F126="B",LEFT('[1]TCE - ANEXO IV - Preencher'!M135,2),IF(F126="S",LEFT('[1]TCE - ANEXO IV - Preencher'!M135,7),IF('[1]TCE - ANEXO IV - Preencher'!H135="","")))</f>
        <v>2609600</v>
      </c>
      <c r="L126" s="7">
        <f>'[1]TCE - ANEXO IV - Preencher'!N135</f>
        <v>6875</v>
      </c>
    </row>
    <row r="127" spans="1:12" s="8" customFormat="1" ht="19.5" customHeight="1" x14ac:dyDescent="0.25">
      <c r="A127" s="3">
        <f>IFERROR(VLOOKUP(B127,'[1]DADOS (OCULTAR)'!$Q$3:$S$136,3,0),"")</f>
        <v>9039744002642</v>
      </c>
      <c r="B127" s="4" t="str">
        <f>'[1]TCE - ANEXO IV - Preencher'!C136</f>
        <v>UPAE ESCADA - CG Nº 021/2022</v>
      </c>
      <c r="C127" s="4" t="str">
        <f>'[1]TCE - ANEXO IV - Preencher'!E136</f>
        <v>5.16 - Serviços Médico-Hospitalares, Odotonlogia e Laboratoriais</v>
      </c>
      <c r="D127" s="3" t="str">
        <f>'[1]TCE - ANEXO IV - Preencher'!F136</f>
        <v>35.695.935/0001-14</v>
      </c>
      <c r="E127" s="5" t="str">
        <f>'[1]TCE - ANEXO IV - Preencher'!G136</f>
        <v>GINOMAIS SERVICOS MEDICOS E HOSPITALARES LTDA</v>
      </c>
      <c r="F127" s="5" t="str">
        <f>'[1]TCE - ANEXO IV - Preencher'!H136</f>
        <v>S</v>
      </c>
      <c r="G127" s="5" t="str">
        <f>'[1]TCE - ANEXO IV - Preencher'!I136</f>
        <v>S</v>
      </c>
      <c r="H127" s="5">
        <f>'[1]TCE - ANEXO IV - Preencher'!J136</f>
        <v>2600000000002</v>
      </c>
      <c r="I127" s="6">
        <f>IF('[1]TCE - ANEXO IV - Preencher'!K136="","",'[1]TCE - ANEXO IV - Preencher'!K136)</f>
        <v>46029</v>
      </c>
      <c r="J127" s="5" t="str">
        <f>'[1]TCE - ANEXO IV - Preencher'!L136</f>
        <v xml:space="preserve">26096001235695935000114260000000000226014999321569
</v>
      </c>
      <c r="K127" s="5" t="str">
        <f>IF(F127="B",LEFT('[1]TCE - ANEXO IV - Preencher'!M136,2),IF(F127="S",LEFT('[1]TCE - ANEXO IV - Preencher'!M136,7),IF('[1]TCE - ANEXO IV - Preencher'!H136="","")))</f>
        <v>2609600</v>
      </c>
      <c r="L127" s="7">
        <f>'[1]TCE - ANEXO IV - Preencher'!N136</f>
        <v>5280</v>
      </c>
    </row>
    <row r="128" spans="1:12" s="8" customFormat="1" ht="19.5" customHeight="1" x14ac:dyDescent="0.25">
      <c r="A128" s="3">
        <f>IFERROR(VLOOKUP(B128,'[1]DADOS (OCULTAR)'!$Q$3:$S$136,3,0),"")</f>
        <v>9039744002642</v>
      </c>
      <c r="B128" s="4" t="str">
        <f>'[1]TCE - ANEXO IV - Preencher'!C137</f>
        <v>UPAE ESCADA - CG Nº 021/2022</v>
      </c>
      <c r="C128" s="4" t="str">
        <f>'[1]TCE - ANEXO IV - Preencher'!E137</f>
        <v>5.16 - Serviços Médico-Hospitalares, Odotonlogia e Laboratoriais</v>
      </c>
      <c r="D128" s="3" t="str">
        <f>'[1]TCE - ANEXO IV - Preencher'!F137</f>
        <v>24.881.506/0001-15</v>
      </c>
      <c r="E128" s="5" t="str">
        <f>'[1]TCE - ANEXO IV - Preencher'!G137</f>
        <v>MEDICANDO: ATENDIMENTO MEDICO ESPECIALIZADO</v>
      </c>
      <c r="F128" s="5" t="str">
        <f>'[1]TCE - ANEXO IV - Preencher'!H137</f>
        <v>S</v>
      </c>
      <c r="G128" s="5" t="str">
        <f>'[1]TCE - ANEXO IV - Preencher'!I137</f>
        <v>S</v>
      </c>
      <c r="H128" s="5">
        <f>'[1]TCE - ANEXO IV - Preencher'!J137</f>
        <v>2600000000009</v>
      </c>
      <c r="I128" s="6">
        <f>IF('[1]TCE - ANEXO IV - Preencher'!K137="","",'[1]TCE - ANEXO IV - Preencher'!K137)</f>
        <v>46030</v>
      </c>
      <c r="J128" s="5" t="str">
        <f>'[1]TCE - ANEXO IV - Preencher'!L137</f>
        <v xml:space="preserve">26096001224881506000115260000000000926012045497274
</v>
      </c>
      <c r="K128" s="5" t="str">
        <f>IF(F128="B",LEFT('[1]TCE - ANEXO IV - Preencher'!M137,2),IF(F128="S",LEFT('[1]TCE - ANEXO IV - Preencher'!M137,7),IF('[1]TCE - ANEXO IV - Preencher'!H137="","")))</f>
        <v>2609600</v>
      </c>
      <c r="L128" s="7">
        <f>'[1]TCE - ANEXO IV - Preencher'!N137</f>
        <v>5170</v>
      </c>
    </row>
    <row r="129" spans="1:12" s="8" customFormat="1" ht="19.5" customHeight="1" x14ac:dyDescent="0.25">
      <c r="A129" s="3">
        <f>IFERROR(VLOOKUP(B129,'[1]DADOS (OCULTAR)'!$Q$3:$S$136,3,0),"")</f>
        <v>9039744002642</v>
      </c>
      <c r="B129" s="4" t="str">
        <f>'[1]TCE - ANEXO IV - Preencher'!C138</f>
        <v>UPAE ESCADA - CG Nº 021/2022</v>
      </c>
      <c r="C129" s="4" t="str">
        <f>'[1]TCE - ANEXO IV - Preencher'!E138</f>
        <v>5.16 - Serviços Médico-Hospitalares, Odotonlogia e Laboratoriais</v>
      </c>
      <c r="D129" s="3" t="str">
        <f>'[1]TCE - ANEXO IV - Preencher'!F138</f>
        <v>24.218.500/0001-62</v>
      </c>
      <c r="E129" s="5" t="str">
        <f>'[1]TCE - ANEXO IV - Preencher'!G138</f>
        <v>AC SERVICOS DE MEDICINA INTEGRADA LTDA</v>
      </c>
      <c r="F129" s="5" t="str">
        <f>'[1]TCE - ANEXO IV - Preencher'!H138</f>
        <v>S</v>
      </c>
      <c r="G129" s="5" t="str">
        <f>'[1]TCE - ANEXO IV - Preencher'!I138</f>
        <v>S</v>
      </c>
      <c r="H129" s="5">
        <f>'[1]TCE - ANEXO IV - Preencher'!J138</f>
        <v>2600000000010</v>
      </c>
      <c r="I129" s="6">
        <f>IF('[1]TCE - ANEXO IV - Preencher'!K138="","",'[1]TCE - ANEXO IV - Preencher'!K138)</f>
        <v>46029</v>
      </c>
      <c r="J129" s="5" t="str">
        <f>'[1]TCE - ANEXO IV - Preencher'!L138</f>
        <v>26096001224218500000162260000000001026017507241180</v>
      </c>
      <c r="K129" s="5" t="str">
        <f>IF(F129="B",LEFT('[1]TCE - ANEXO IV - Preencher'!M138,2),IF(F129="S",LEFT('[1]TCE - ANEXO IV - Preencher'!M138,7),IF('[1]TCE - ANEXO IV - Preencher'!H138="","")))</f>
        <v>2609600</v>
      </c>
      <c r="L129" s="7">
        <f>'[1]TCE - ANEXO IV - Preencher'!N138</f>
        <v>1320</v>
      </c>
    </row>
    <row r="130" spans="1:12" s="8" customFormat="1" ht="19.5" customHeight="1" x14ac:dyDescent="0.25">
      <c r="A130" s="3">
        <f>IFERROR(VLOOKUP(B130,'[1]DADOS (OCULTAR)'!$Q$3:$S$136,3,0),"")</f>
        <v>9039744002642</v>
      </c>
      <c r="B130" s="4" t="str">
        <f>'[1]TCE - ANEXO IV - Preencher'!C139</f>
        <v>UPAE ESCADA - CG Nº 021/2022</v>
      </c>
      <c r="C130" s="4" t="str">
        <f>'[1]TCE - ANEXO IV - Preencher'!E139</f>
        <v>5.16 - Serviços Médico-Hospitalares, Odotonlogia e Laboratoriais</v>
      </c>
      <c r="D130" s="3" t="str">
        <f>'[1]TCE - ANEXO IV - Preencher'!F139</f>
        <v>51.018.327/0001-21</v>
      </c>
      <c r="E130" s="5" t="str">
        <f>'[1]TCE - ANEXO IV - Preencher'!G139</f>
        <v>SAFEMED SAUDE LTDA</v>
      </c>
      <c r="F130" s="5" t="str">
        <f>'[1]TCE - ANEXO IV - Preencher'!H139</f>
        <v>S</v>
      </c>
      <c r="G130" s="5" t="str">
        <f>'[1]TCE - ANEXO IV - Preencher'!I139</f>
        <v>S</v>
      </c>
      <c r="H130" s="5">
        <f>'[1]TCE - ANEXO IV - Preencher'!J139</f>
        <v>2600000000030</v>
      </c>
      <c r="I130" s="6">
        <f>IF('[1]TCE - ANEXO IV - Preencher'!K139="","",'[1]TCE - ANEXO IV - Preencher'!K139)</f>
        <v>46030</v>
      </c>
      <c r="J130" s="5" t="str">
        <f>'[1]TCE - ANEXO IV - Preencher'!L139</f>
        <v>26096001251018327000121260000000003026012158652747</v>
      </c>
      <c r="K130" s="5" t="str">
        <f>IF(F130="B",LEFT('[1]TCE - ANEXO IV - Preencher'!M139,2),IF(F130="S",LEFT('[1]TCE - ANEXO IV - Preencher'!M139,7),IF('[1]TCE - ANEXO IV - Preencher'!H139="","")))</f>
        <v>2609600</v>
      </c>
      <c r="L130" s="7">
        <f>'[1]TCE - ANEXO IV - Preencher'!N139</f>
        <v>3750</v>
      </c>
    </row>
    <row r="131" spans="1:12" s="8" customFormat="1" ht="19.5" customHeight="1" x14ac:dyDescent="0.25">
      <c r="A131" s="3">
        <f>IFERROR(VLOOKUP(B131,'[1]DADOS (OCULTAR)'!$Q$3:$S$136,3,0),"")</f>
        <v>9039744002642</v>
      </c>
      <c r="B131" s="4" t="str">
        <f>'[1]TCE - ANEXO IV - Preencher'!C140</f>
        <v>UPAE ESCADA - CG Nº 021/2022</v>
      </c>
      <c r="C131" s="4" t="str">
        <f>'[1]TCE - ANEXO IV - Preencher'!E140</f>
        <v>5.16 - Serviços Médico-Hospitalares, Odotonlogia e Laboratoriais</v>
      </c>
      <c r="D131" s="3" t="str">
        <f>'[1]TCE - ANEXO IV - Preencher'!F140</f>
        <v>52.355.127/0001-27</v>
      </c>
      <c r="E131" s="5" t="str">
        <f>'[1]TCE - ANEXO IV - Preencher'!G140</f>
        <v>MASTERMED PE III GESTAO MEDICA LTDA</v>
      </c>
      <c r="F131" s="5" t="str">
        <f>'[1]TCE - ANEXO IV - Preencher'!H140</f>
        <v>S</v>
      </c>
      <c r="G131" s="5" t="str">
        <f>'[1]TCE - ANEXO IV - Preencher'!I140</f>
        <v>S</v>
      </c>
      <c r="H131" s="5">
        <f>'[1]TCE - ANEXO IV - Preencher'!J140</f>
        <v>2600000000211</v>
      </c>
      <c r="I131" s="6">
        <f>IF('[1]TCE - ANEXO IV - Preencher'!K140="","",'[1]TCE - ANEXO IV - Preencher'!K140)</f>
        <v>46036</v>
      </c>
      <c r="J131" s="5" t="str">
        <f>'[1]TCE - ANEXO IV - Preencher'!L140</f>
        <v xml:space="preserve">26096001252355127000127260000000021126015012430216
</v>
      </c>
      <c r="K131" s="5" t="str">
        <f>IF(F131="B",LEFT('[1]TCE - ANEXO IV - Preencher'!M140,2),IF(F131="S",LEFT('[1]TCE - ANEXO IV - Preencher'!M140,7),IF('[1]TCE - ANEXO IV - Preencher'!H140="","")))</f>
        <v>2609600</v>
      </c>
      <c r="L131" s="7">
        <f>'[1]TCE - ANEXO IV - Preencher'!N140</f>
        <v>3795</v>
      </c>
    </row>
    <row r="132" spans="1:12" s="8" customFormat="1" ht="19.5" customHeight="1" x14ac:dyDescent="0.25">
      <c r="A132" s="3">
        <f>IFERROR(VLOOKUP(B132,'[1]DADOS (OCULTAR)'!$Q$3:$S$136,3,0),"")</f>
        <v>9039744002642</v>
      </c>
      <c r="B132" s="4" t="str">
        <f>'[1]TCE - ANEXO IV - Preencher'!C141</f>
        <v>UPAE ESCADA - CG Nº 021/2022</v>
      </c>
      <c r="C132" s="4" t="str">
        <f>'[1]TCE - ANEXO IV - Preencher'!E141</f>
        <v>5.99 - Outros Serviços de Terceiros Pessoa Jurídica</v>
      </c>
      <c r="D132" s="3" t="str">
        <f>'[1]TCE - ANEXO IV - Preencher'!F141</f>
        <v>08.703.825/0001-84</v>
      </c>
      <c r="E132" s="5" t="str">
        <f>'[1]TCE - ANEXO IV - Preencher'!G141</f>
        <v>TELEPACS DIAGNOSTICO POR IMAGEM LTDA</v>
      </c>
      <c r="F132" s="5" t="str">
        <f>'[1]TCE - ANEXO IV - Preencher'!H141</f>
        <v>S</v>
      </c>
      <c r="G132" s="5" t="str">
        <f>'[1]TCE - ANEXO IV - Preencher'!I141</f>
        <v>S</v>
      </c>
      <c r="H132" s="5">
        <f>'[1]TCE - ANEXO IV - Preencher'!J141</f>
        <v>46</v>
      </c>
      <c r="I132" s="6">
        <f>IF('[1]TCE - ANEXO IV - Preencher'!K141="","",'[1]TCE - ANEXO IV - Preencher'!K141)</f>
        <v>46024</v>
      </c>
      <c r="J132" s="5" t="str">
        <f>'[1]TCE - ANEXO IV - Preencher'!L141</f>
        <v xml:space="preserve">31702062208703825000184000000000004626017981571090
</v>
      </c>
      <c r="K132" s="5" t="str">
        <f>IF(F132="B",LEFT('[1]TCE - ANEXO IV - Preencher'!M141,2),IF(F132="S",LEFT('[1]TCE - ANEXO IV - Preencher'!M141,7),IF('[1]TCE - ANEXO IV - Preencher'!H141="","")))</f>
        <v>3170206</v>
      </c>
      <c r="L132" s="7">
        <f>'[1]TCE - ANEXO IV - Preencher'!N141</f>
        <v>9665.2900000000009</v>
      </c>
    </row>
    <row r="133" spans="1:12" s="8" customFormat="1" ht="19.5" customHeight="1" x14ac:dyDescent="0.25">
      <c r="A133" s="3">
        <f>IFERROR(VLOOKUP(B133,'[1]DADOS (OCULTAR)'!$Q$3:$S$136,3,0),"")</f>
        <v>9039744002642</v>
      </c>
      <c r="B133" s="4" t="str">
        <f>'[1]TCE - ANEXO IV - Preencher'!C142</f>
        <v>UPAE ESCADA - CG Nº 021/2022</v>
      </c>
      <c r="C133" s="4" t="str">
        <f>'[1]TCE - ANEXO IV - Preencher'!E142</f>
        <v>5.99 - Outros Serviços de Terceiros Pessoa Jurídica</v>
      </c>
      <c r="D133" s="3" t="str">
        <f>'[1]TCE - ANEXO IV - Preencher'!F142</f>
        <v>07.901.268/0001-43</v>
      </c>
      <c r="E133" s="5" t="str">
        <f>'[1]TCE - ANEXO IV - Preencher'!G142</f>
        <v>SINGULAR SERVICOS DE SAUDE LTDA</v>
      </c>
      <c r="F133" s="5" t="str">
        <f>'[1]TCE - ANEXO IV - Preencher'!H142</f>
        <v>S</v>
      </c>
      <c r="G133" s="5" t="str">
        <f>'[1]TCE - ANEXO IV - Preencher'!I142</f>
        <v>S</v>
      </c>
      <c r="H133" s="5">
        <f>'[1]TCE - ANEXO IV - Preencher'!J142</f>
        <v>93</v>
      </c>
      <c r="I133" s="6">
        <f>IF('[1]TCE - ANEXO IV - Preencher'!K142="","",'[1]TCE - ANEXO IV - Preencher'!K142)</f>
        <v>46035</v>
      </c>
      <c r="J133" s="5" t="str">
        <f>'[1]TCE - ANEXO IV - Preencher'!L142</f>
        <v>26116062207901268000143000000000009326010101530098</v>
      </c>
      <c r="K133" s="5" t="str">
        <f>IF(F133="B",LEFT('[1]TCE - ANEXO IV - Preencher'!M142,2),IF(F133="S",LEFT('[1]TCE - ANEXO IV - Preencher'!M142,7),IF('[1]TCE - ANEXO IV - Preencher'!H142="","")))</f>
        <v>2611606</v>
      </c>
      <c r="L133" s="7">
        <f>'[1]TCE - ANEXO IV - Preencher'!N142</f>
        <v>409.8</v>
      </c>
    </row>
    <row r="134" spans="1:12" s="8" customFormat="1" ht="19.5" customHeight="1" x14ac:dyDescent="0.25">
      <c r="A134" s="3">
        <f>IFERROR(VLOOKUP(B134,'[1]DADOS (OCULTAR)'!$Q$3:$S$136,3,0),"")</f>
        <v>9039744002642</v>
      </c>
      <c r="B134" s="4" t="str">
        <f>'[1]TCE - ANEXO IV - Preencher'!C143</f>
        <v>UPAE ESCADA - CG Nº 021/2022</v>
      </c>
      <c r="C134" s="4" t="str">
        <f>'[1]TCE - ANEXO IV - Preencher'!E143</f>
        <v>5.99 - Outros Serviços de Terceiros Pessoa Jurídica</v>
      </c>
      <c r="D134" s="3" t="str">
        <f>'[1]TCE - ANEXO IV - Preencher'!F143</f>
        <v>29.266.040/0001-61</v>
      </c>
      <c r="E134" s="5" t="str">
        <f>'[1]TCE - ANEXO IV - Preencher'!G143</f>
        <v>DGI SERVICOS MEDICOS E HOSPITALARES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2600000000007</v>
      </c>
      <c r="I134" s="6">
        <f>IF('[1]TCE - ANEXO IV - Preencher'!K143="","",'[1]TCE - ANEXO IV - Preencher'!K143)</f>
        <v>46030</v>
      </c>
      <c r="J134" s="5" t="str">
        <f>'[1]TCE - ANEXO IV - Preencher'!L143</f>
        <v xml:space="preserve">26079011229266040000161260000000000726019147242715
</v>
      </c>
      <c r="K134" s="5" t="str">
        <f>IF(F134="B",LEFT('[1]TCE - ANEXO IV - Preencher'!M143,2),IF(F134="S",LEFT('[1]TCE - ANEXO IV - Preencher'!M143,7),IF('[1]TCE - ANEXO IV - Preencher'!H143="","")))</f>
        <v>2607901</v>
      </c>
      <c r="L134" s="7">
        <f>'[1]TCE - ANEXO IV - Preencher'!N143</f>
        <v>4755</v>
      </c>
    </row>
    <row r="135" spans="1:12" s="8" customFormat="1" ht="19.5" customHeight="1" x14ac:dyDescent="0.25">
      <c r="A135" s="3">
        <f>IFERROR(VLOOKUP(B135,'[1]DADOS (OCULTAR)'!$Q$3:$S$136,3,0),"")</f>
        <v>9039744002642</v>
      </c>
      <c r="B135" s="4" t="str">
        <f>'[1]TCE - ANEXO IV - Preencher'!C144</f>
        <v>UPAE ESCADA - CG Nº 021/2022</v>
      </c>
      <c r="C135" s="4" t="str">
        <f>'[1]TCE - ANEXO IV - Preencher'!E144</f>
        <v>5.17 - Manutenção de Software, Certificação Digital e Microfilmagem</v>
      </c>
      <c r="D135" s="3" t="str">
        <f>'[1]TCE - ANEXO IV - Preencher'!F144</f>
        <v>05.020.356/0001-00</v>
      </c>
      <c r="E135" s="5" t="str">
        <f>'[1]TCE - ANEXO IV - Preencher'!G144</f>
        <v>BID COMERCIO E SERVICOS EM TECNOLOGIA DA INFORMACAO LTDA</v>
      </c>
      <c r="F135" s="5" t="str">
        <f>'[1]TCE - ANEXO IV - Preencher'!H144</f>
        <v>S</v>
      </c>
      <c r="G135" s="5" t="str">
        <f>'[1]TCE - ANEXO IV - Preencher'!I144</f>
        <v>S</v>
      </c>
      <c r="H135" s="5">
        <f>'[1]TCE - ANEXO IV - Preencher'!J144</f>
        <v>13</v>
      </c>
      <c r="I135" s="6">
        <f>IF('[1]TCE - ANEXO IV - Preencher'!K144="","",'[1]TCE - ANEXO IV - Preencher'!K144)</f>
        <v>46029</v>
      </c>
      <c r="J135" s="5" t="str">
        <f>'[1]TCE - ANEXO IV - Preencher'!L144</f>
        <v xml:space="preserve">26116062205020356000100000000000001326017242577794
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385.33</v>
      </c>
    </row>
    <row r="136" spans="1:12" s="8" customFormat="1" ht="19.5" customHeight="1" x14ac:dyDescent="0.25">
      <c r="A136" s="3">
        <f>IFERROR(VLOOKUP(B136,'[1]DADOS (OCULTAR)'!$Q$3:$S$136,3,0),"")</f>
        <v>9039744002642</v>
      </c>
      <c r="B136" s="4" t="str">
        <f>'[1]TCE - ANEXO IV - Preencher'!C145</f>
        <v>UPAE ESCADA - CG Nº 021/2022</v>
      </c>
      <c r="C136" s="4" t="str">
        <f>'[1]TCE - ANEXO IV - Preencher'!E145</f>
        <v>5.17 - Manutenção de Software, Certificação Digital e Microfilmagem</v>
      </c>
      <c r="D136" s="3" t="str">
        <f>'[1]TCE - ANEXO IV - Preencher'!F145</f>
        <v>07.358.108/0001-08</v>
      </c>
      <c r="E136" s="5" t="str">
        <f>'[1]TCE - ANEXO IV - Preencher'!G145</f>
        <v>EVEO S.A.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00073967</v>
      </c>
      <c r="I136" s="6">
        <f>IF('[1]TCE - ANEXO IV - Preencher'!K145="","",'[1]TCE - ANEXO IV - Preencher'!K145)</f>
        <v>46024</v>
      </c>
      <c r="J136" s="5" t="str">
        <f>'[1]TCE - ANEXO IV - Preencher'!L145</f>
        <v>E6EC-FWDX</v>
      </c>
      <c r="K136" s="5" t="str">
        <f>IF(F136="B",LEFT('[1]TCE - ANEXO IV - Preencher'!M145,2),IF(F136="S",LEFT('[1]TCE - ANEXO IV - Preencher'!M145,7),IF('[1]TCE - ANEXO IV - Preencher'!H145="","")))</f>
        <v>3550308</v>
      </c>
      <c r="L136" s="7">
        <f>'[1]TCE - ANEXO IV - Preencher'!N145</f>
        <v>215.9</v>
      </c>
    </row>
    <row r="137" spans="1:12" s="8" customFormat="1" ht="19.5" customHeight="1" x14ac:dyDescent="0.25">
      <c r="A137" s="3">
        <f>IFERROR(VLOOKUP(B137,'[1]DADOS (OCULTAR)'!$Q$3:$S$136,3,0),"")</f>
        <v>9039744002642</v>
      </c>
      <c r="B137" s="4" t="str">
        <f>'[1]TCE - ANEXO IV - Preencher'!C146</f>
        <v>UPAE ESCADA - CG Nº 021/2022</v>
      </c>
      <c r="C137" s="4" t="str">
        <f>'[1]TCE - ANEXO IV - Preencher'!E146</f>
        <v>5.2 - Serviços Técnicos Profissionais</v>
      </c>
      <c r="D137" s="3" t="str">
        <f>'[1]TCE - ANEXO IV - Preencher'!F146</f>
        <v>35.521.046/0001-30</v>
      </c>
      <c r="E137" s="5" t="str">
        <f>'[1]TCE - ANEXO IV - Preencher'!G146</f>
        <v>TGI - CONSULTORIA EM GESTAO EMPRESARIAL LTDA</v>
      </c>
      <c r="F137" s="5" t="str">
        <f>'[1]TCE - ANEXO IV - Preencher'!H146</f>
        <v>S</v>
      </c>
      <c r="G137" s="5" t="str">
        <f>'[1]TCE - ANEXO IV - Preencher'!I146</f>
        <v>S</v>
      </c>
      <c r="H137" s="5">
        <f>'[1]TCE - ANEXO IV - Preencher'!J146</f>
        <v>148</v>
      </c>
      <c r="I137" s="6">
        <f>IF('[1]TCE - ANEXO IV - Preencher'!K146="","",'[1]TCE - ANEXO IV - Preencher'!K146)</f>
        <v>46031</v>
      </c>
      <c r="J137" s="5" t="str">
        <f>'[1]TCE - ANEXO IV - Preencher'!L146</f>
        <v xml:space="preserve">26116062235521046000130000000000014826012077070311
</v>
      </c>
      <c r="K137" s="5" t="str">
        <f>IF(F137="B",LEFT('[1]TCE - ANEXO IV - Preencher'!M146,2),IF(F137="S",LEFT('[1]TCE - ANEXO IV - Preencher'!M146,7),IF('[1]TCE - ANEXO IV - Preencher'!H146="","")))</f>
        <v>2605202</v>
      </c>
      <c r="L137" s="7">
        <f>'[1]TCE - ANEXO IV - Preencher'!N146</f>
        <v>3600</v>
      </c>
    </row>
    <row r="138" spans="1:12" s="8" customFormat="1" ht="19.5" customHeight="1" x14ac:dyDescent="0.25">
      <c r="A138" s="3">
        <f>IFERROR(VLOOKUP(B138,'[1]DADOS (OCULTAR)'!$Q$3:$S$136,3,0),"")</f>
        <v>9039744002642</v>
      </c>
      <c r="B138" s="4" t="str">
        <f>'[1]TCE - ANEXO IV - Preencher'!C147</f>
        <v>UPAE ESCADA - CG Nº 021/2022</v>
      </c>
      <c r="C138" s="4" t="str">
        <f>'[1]TCE - ANEXO IV - Preencher'!E147</f>
        <v>5.99 - Outros Serviços de Terceiros Pessoa Jurídica</v>
      </c>
      <c r="D138" s="3" t="str">
        <f>'[1]TCE - ANEXO IV - Preencher'!F147</f>
        <v>58.921.792/0001-17</v>
      </c>
      <c r="E138" s="5" t="str">
        <f>'[1]TCE - ANEXO IV - Preencher'!G147</f>
        <v>PLANISA PLANEJAMENTO E ORGANIZACAO DE INSTITUICOES DE SAUDE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00039697</v>
      </c>
      <c r="I138" s="6">
        <f>IF('[1]TCE - ANEXO IV - Preencher'!K147="","",'[1]TCE - ANEXO IV - Preencher'!K147)</f>
        <v>45992</v>
      </c>
      <c r="J138" s="5" t="str">
        <f>'[1]TCE - ANEXO IV - Preencher'!L147</f>
        <v>BUW2-NXQC</v>
      </c>
      <c r="K138" s="5" t="str">
        <f>IF(F138="B",LEFT('[1]TCE - ANEXO IV - Preencher'!M147,2),IF(F138="S",LEFT('[1]TCE - ANEXO IV - Preencher'!M147,7),IF('[1]TCE - ANEXO IV - Preencher'!H147="","")))</f>
        <v>3550308</v>
      </c>
      <c r="L138" s="7">
        <f>'[1]TCE - ANEXO IV - Preencher'!N147</f>
        <v>4212.2</v>
      </c>
    </row>
    <row r="139" spans="1:12" s="8" customFormat="1" ht="19.5" customHeight="1" x14ac:dyDescent="0.25">
      <c r="A139" s="3">
        <f>IFERROR(VLOOKUP(B139,'[1]DADOS (OCULTAR)'!$Q$3:$S$136,3,0),"")</f>
        <v>9039744002642</v>
      </c>
      <c r="B139" s="4" t="str">
        <f>'[1]TCE - ANEXO IV - Preencher'!C148</f>
        <v>UPAE ESCADA - CG Nº 021/2022</v>
      </c>
      <c r="C139" s="4" t="str">
        <f>'[1]TCE - ANEXO IV - Preencher'!E148</f>
        <v>5.2 - Serviços Técnicos Profissionais</v>
      </c>
      <c r="D139" s="3" t="str">
        <f>'[1]TCE - ANEXO IV - Preencher'!F148</f>
        <v>09.425.434/0001-08</v>
      </c>
      <c r="E139" s="5" t="str">
        <f>'[1]TCE - ANEXO IV - Preencher'!G148</f>
        <v>BLACK ADVOGADOS ASSOCIADOS</v>
      </c>
      <c r="F139" s="5" t="str">
        <f>'[1]TCE - ANEXO IV - Preencher'!H148</f>
        <v>S</v>
      </c>
      <c r="G139" s="5" t="str">
        <f>'[1]TCE - ANEXO IV - Preencher'!I148</f>
        <v>S</v>
      </c>
      <c r="H139" s="5">
        <f>'[1]TCE - ANEXO IV - Preencher'!J148</f>
        <v>40</v>
      </c>
      <c r="I139" s="6">
        <f>IF('[1]TCE - ANEXO IV - Preencher'!K148="","",'[1]TCE - ANEXO IV - Preencher'!K148)</f>
        <v>46030</v>
      </c>
      <c r="J139" s="5" t="str">
        <f>'[1]TCE - ANEXO IV - Preencher'!L148</f>
        <v xml:space="preserve">26116062209425434000108000000000004026015081766418
</v>
      </c>
      <c r="K139" s="5" t="str">
        <f>IF(F139="B",LEFT('[1]TCE - ANEXO IV - Preencher'!M148,2),IF(F139="S",LEFT('[1]TCE - ANEXO IV - Preencher'!M148,7),IF('[1]TCE - ANEXO IV - Preencher'!H148="","")))</f>
        <v>2611606</v>
      </c>
      <c r="L139" s="7">
        <f>'[1]TCE - ANEXO IV - Preencher'!N148</f>
        <v>8179.2</v>
      </c>
    </row>
    <row r="140" spans="1:12" s="8" customFormat="1" ht="19.5" customHeight="1" x14ac:dyDescent="0.25">
      <c r="A140" s="3">
        <f>IFERROR(VLOOKUP(B140,'[1]DADOS (OCULTAR)'!$Q$3:$S$136,3,0),"")</f>
        <v>9039744002642</v>
      </c>
      <c r="B140" s="4" t="str">
        <f>'[1]TCE - ANEXO IV - Preencher'!C149</f>
        <v>UPAE ESCADA - CG Nº 021/2022</v>
      </c>
      <c r="C140" s="4" t="str">
        <f>'[1]TCE - ANEXO IV - Preencher'!E149</f>
        <v>5.99 - Outros Serviços de Terceiros Pessoa Jurídica</v>
      </c>
      <c r="D140" s="3" t="str">
        <f>'[1]TCE - ANEXO IV - Preencher'!F149</f>
        <v>04.324.995/0001-05</v>
      </c>
      <c r="E140" s="5" t="str">
        <f>'[1]TCE - ANEXO IV - Preencher'!G149</f>
        <v>VOZ - ASSESSORIA DE COMUNICACAO LTDA</v>
      </c>
      <c r="F140" s="5" t="str">
        <f>'[1]TCE - ANEXO IV - Preencher'!H149</f>
        <v>S</v>
      </c>
      <c r="G140" s="5" t="str">
        <f>'[1]TCE - ANEXO IV - Preencher'!I149</f>
        <v>S</v>
      </c>
      <c r="H140" s="5">
        <f>'[1]TCE - ANEXO IV - Preencher'!J149</f>
        <v>61</v>
      </c>
      <c r="I140" s="6">
        <f>IF('[1]TCE - ANEXO IV - Preencher'!K149="","",'[1]TCE - ANEXO IV - Preencher'!K149)</f>
        <v>46027</v>
      </c>
      <c r="J140" s="5" t="str">
        <f>'[1]TCE - ANEXO IV - Preencher'!L149</f>
        <v>26116062204324995000105000000000006126010645618995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562.5</v>
      </c>
    </row>
    <row r="141" spans="1:12" s="8" customFormat="1" ht="19.5" customHeight="1" x14ac:dyDescent="0.25">
      <c r="A141" s="3">
        <f>IFERROR(VLOOKUP(B141,'[1]DADOS (OCULTAR)'!$Q$3:$S$136,3,0),"")</f>
        <v>9039744002642</v>
      </c>
      <c r="B141" s="4" t="str">
        <f>'[1]TCE - ANEXO IV - Preencher'!C150</f>
        <v>UPAE ESCADA - CG Nº 021/2022</v>
      </c>
      <c r="C141" s="4" t="str">
        <f>'[1]TCE - ANEXO IV - Preencher'!E150</f>
        <v>5.99 - Outros Serviços de Terceiros Pessoa Jurídica</v>
      </c>
      <c r="D141" s="3" t="str">
        <f>'[1]TCE - ANEXO IV - Preencher'!F150</f>
        <v>09.024.660/0001-87</v>
      </c>
      <c r="E141" s="5" t="str">
        <f>'[1]TCE - ANEXO IV - Preencher'!G150</f>
        <v>A SAE SERVICOS DE ENTREGA RAPIDA DE DOCUMENTOS E TERCEIRIZACOES</v>
      </c>
      <c r="F141" s="5" t="str">
        <f>'[1]TCE - ANEXO IV - Preencher'!H150</f>
        <v>S</v>
      </c>
      <c r="G141" s="5" t="str">
        <f>'[1]TCE - ANEXO IV - Preencher'!I150</f>
        <v>S</v>
      </c>
      <c r="H141" s="5">
        <f>'[1]TCE - ANEXO IV - Preencher'!J150</f>
        <v>157</v>
      </c>
      <c r="I141" s="6">
        <f>IF('[1]TCE - ANEXO IV - Preencher'!K150="","",'[1]TCE - ANEXO IV - Preencher'!K150)</f>
        <v>46026</v>
      </c>
      <c r="J141" s="5" t="str">
        <f>'[1]TCE - ANEXO IV - Preencher'!L150</f>
        <v>26116062209024660000187000000000015726019640031742</v>
      </c>
      <c r="K141" s="5" t="str">
        <f>IF(F141="B",LEFT('[1]TCE - ANEXO IV - Preencher'!M150,2),IF(F141="S",LEFT('[1]TCE - ANEXO IV - Preencher'!M150,7),IF('[1]TCE - ANEXO IV - Preencher'!H150="","")))</f>
        <v>2605202</v>
      </c>
      <c r="L141" s="7">
        <f>'[1]TCE - ANEXO IV - Preencher'!N150</f>
        <v>845.28</v>
      </c>
    </row>
    <row r="142" spans="1:12" s="8" customFormat="1" ht="19.5" customHeight="1" x14ac:dyDescent="0.25">
      <c r="A142" s="3">
        <f>IFERROR(VLOOKUP(B142,'[1]DADOS (OCULTAR)'!$Q$3:$S$136,3,0),"")</f>
        <v>9039744002642</v>
      </c>
      <c r="B142" s="4" t="str">
        <f>'[1]TCE - ANEXO IV - Preencher'!C151</f>
        <v>UPAE ESCADA - CG Nº 021/2022</v>
      </c>
      <c r="C142" s="4" t="str">
        <f>'[1]TCE - ANEXO IV - Preencher'!E151</f>
        <v>5.5 - Reparo e Manutenção de Máquinas e Equipamentos</v>
      </c>
      <c r="D142" s="3" t="str">
        <f>'[1]TCE - ANEXO IV - Preencher'!F151</f>
        <v>07.146.768/0001-17</v>
      </c>
      <c r="E142" s="5" t="str">
        <f>'[1]TCE - ANEXO IV - Preencher'!G151</f>
        <v>SERV IMAGEM NORDESTE ASSISTENCIA TECNICA LTDA</v>
      </c>
      <c r="F142" s="5" t="str">
        <f>'[1]TCE - ANEXO IV - Preencher'!H151</f>
        <v>S</v>
      </c>
      <c r="G142" s="5" t="str">
        <f>'[1]TCE - ANEXO IV - Preencher'!I151</f>
        <v>S</v>
      </c>
      <c r="H142" s="5">
        <f>'[1]TCE - ANEXO IV - Preencher'!J151</f>
        <v>2600000000053</v>
      </c>
      <c r="I142" s="6">
        <f>IF('[1]TCE - ANEXO IV - Preencher'!K151="","",'[1]TCE - ANEXO IV - Preencher'!K151)</f>
        <v>46013</v>
      </c>
      <c r="J142" s="5" t="str">
        <f>'[1]TCE - ANEXO IV - Preencher'!L151</f>
        <v>26079011207146768000117250000000005325123497422880</v>
      </c>
      <c r="K142" s="5" t="str">
        <f>IF(F142="B",LEFT('[1]TCE - ANEXO IV - Preencher'!M151,2),IF(F142="S",LEFT('[1]TCE - ANEXO IV - Preencher'!M151,7),IF('[1]TCE - ANEXO IV - Preencher'!H151="","")))</f>
        <v>2607901</v>
      </c>
      <c r="L142" s="7">
        <f>'[1]TCE - ANEXO IV - Preencher'!N151</f>
        <v>4500</v>
      </c>
    </row>
    <row r="143" spans="1:12" s="8" customFormat="1" ht="19.5" customHeight="1" x14ac:dyDescent="0.25">
      <c r="A143" s="3">
        <f>IFERROR(VLOOKUP(B143,'[1]DADOS (OCULTAR)'!$Q$3:$S$136,3,0),"")</f>
        <v>9039744002642</v>
      </c>
      <c r="B143" s="4" t="str">
        <f>'[1]TCE - ANEXO IV - Preencher'!C152</f>
        <v>UPAE ESCADA - CG Nº 021/2022</v>
      </c>
      <c r="C143" s="4" t="str">
        <f>'[1]TCE - ANEXO IV - Preencher'!E152</f>
        <v>5.5 - Reparo e Manutenção de Máquinas e Equipamentos</v>
      </c>
      <c r="D143" s="3" t="str">
        <f>'[1]TCE - ANEXO IV - Preencher'!F152</f>
        <v>03.480.539/0001-83</v>
      </c>
      <c r="E143" s="5" t="str">
        <f>'[1]TCE - ANEXO IV - Preencher'!G152</f>
        <v>SL ENGENHARIA HOSPITALAR LTDA</v>
      </c>
      <c r="F143" s="5" t="str">
        <f>'[1]TCE - ANEXO IV - Preencher'!H152</f>
        <v>S</v>
      </c>
      <c r="G143" s="5" t="str">
        <f>'[1]TCE - ANEXO IV - Preencher'!I152</f>
        <v>S</v>
      </c>
      <c r="H143" s="5">
        <f>'[1]TCE - ANEXO IV - Preencher'!J152</f>
        <v>2600000000141</v>
      </c>
      <c r="I143" s="6">
        <f>IF('[1]TCE - ANEXO IV - Preencher'!K152="","",'[1]TCE - ANEXO IV - Preencher'!K152)</f>
        <v>46034</v>
      </c>
      <c r="J143" s="5" t="str">
        <f>'[1]TCE - ANEXO IV - Preencher'!L152</f>
        <v xml:space="preserve">26079011203480539000183260000000014126010062329410
</v>
      </c>
      <c r="K143" s="5" t="str">
        <f>IF(F143="B",LEFT('[1]TCE - ANEXO IV - Preencher'!M152,2),IF(F143="S",LEFT('[1]TCE - ANEXO IV - Preencher'!M152,7),IF('[1]TCE - ANEXO IV - Preencher'!H152="","")))</f>
        <v>2607901</v>
      </c>
      <c r="L143" s="7">
        <f>'[1]TCE - ANEXO IV - Preencher'!N152</f>
        <v>3000</v>
      </c>
    </row>
    <row r="144" spans="1:12" s="8" customFormat="1" ht="19.5" customHeight="1" x14ac:dyDescent="0.25">
      <c r="A144" s="3">
        <f>IFERROR(VLOOKUP(B144,'[1]DADOS (OCULTAR)'!$Q$3:$S$136,3,0),"")</f>
        <v>9039744002642</v>
      </c>
      <c r="B144" s="4" t="str">
        <f>'[1]TCE - ANEXO IV - Preencher'!C153</f>
        <v>UPAE ESCADA - CG Nº 021/2022</v>
      </c>
      <c r="C144" s="4" t="str">
        <f>'[1]TCE - ANEXO IV - Preencher'!E153</f>
        <v>5.5 - Reparo e Manutenção de Máquinas e Equipamentos</v>
      </c>
      <c r="D144" s="3" t="str">
        <f>'[1]TCE - ANEXO IV - Preencher'!F153</f>
        <v>27.117.678/0001-05</v>
      </c>
      <c r="E144" s="5" t="str">
        <f>'[1]TCE - ANEXO IV - Preencher'!G153</f>
        <v>ELETRONICA DO FUTURO LTDA</v>
      </c>
      <c r="F144" s="5" t="str">
        <f>'[1]TCE - ANEXO IV - Preencher'!H153</f>
        <v>S</v>
      </c>
      <c r="G144" s="5" t="str">
        <f>'[1]TCE - ANEXO IV - Preencher'!I153</f>
        <v>S</v>
      </c>
      <c r="H144" s="5">
        <f>'[1]TCE - ANEXO IV - Preencher'!J153</f>
        <v>14</v>
      </c>
      <c r="I144" s="6">
        <f>IF('[1]TCE - ANEXO IV - Preencher'!K153="","",'[1]TCE - ANEXO IV - Preencher'!K153)</f>
        <v>45992</v>
      </c>
      <c r="J144" s="5" t="str">
        <f>'[1]TCE - ANEXO IV - Preencher'!L153</f>
        <v>26116062227117678000105000000000001425128736672770</v>
      </c>
      <c r="K144" s="5" t="str">
        <f>IF(F144="B",LEFT('[1]TCE - ANEXO IV - Preencher'!M153,2),IF(F144="S",LEFT('[1]TCE - ANEXO IV - Preencher'!M153,7),IF('[1]TCE - ANEXO IV - Preencher'!H153="","")))</f>
        <v>2605202</v>
      </c>
      <c r="L144" s="7">
        <f>'[1]TCE - ANEXO IV - Preencher'!N153</f>
        <v>640</v>
      </c>
    </row>
    <row r="145" spans="1:12" s="8" customFormat="1" ht="19.5" customHeight="1" x14ac:dyDescent="0.25">
      <c r="A145" s="3">
        <f>IFERROR(VLOOKUP(B145,'[1]DADOS (OCULTAR)'!$Q$3:$S$136,3,0),"")</f>
        <v>9039744002642</v>
      </c>
      <c r="B145" s="4" t="str">
        <f>'[1]TCE - ANEXO IV - Preencher'!C154</f>
        <v>UPAE ESCADA - CG Nº 021/2022</v>
      </c>
      <c r="C145" s="4" t="str">
        <f>'[1]TCE - ANEXO IV - Preencher'!E154</f>
        <v>5.5 - Reparo e Manutenção de Máquinas e Equipamentos</v>
      </c>
      <c r="D145" s="3" t="str">
        <f>'[1]TCE - ANEXO IV - Preencher'!F154</f>
        <v>03.689.347/0001-81</v>
      </c>
      <c r="E145" s="5" t="str">
        <f>'[1]TCE - ANEXO IV - Preencher'!G154</f>
        <v>ANDESUS SISTEMAS CONTRA INCENDIO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00022209</v>
      </c>
      <c r="I145" s="6">
        <f>IF('[1]TCE - ANEXO IV - Preencher'!K154="","",'[1]TCE - ANEXO IV - Preencher'!K154)</f>
        <v>46002</v>
      </c>
      <c r="J145" s="5" t="str">
        <f>'[1]TCE - ANEXO IV - Preencher'!L154</f>
        <v>8TRH-9FR9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957.59</v>
      </c>
    </row>
    <row r="146" spans="1:12" s="8" customFormat="1" ht="19.5" customHeight="1" x14ac:dyDescent="0.25">
      <c r="A146" s="3">
        <f>IFERROR(VLOOKUP(B146,'[1]DADOS (OCULTAR)'!$Q$3:$S$136,3,0),"")</f>
        <v>9039744002642</v>
      </c>
      <c r="B146" s="4" t="str">
        <f>'[1]TCE - ANEXO IV - Preencher'!C155</f>
        <v>UPAE ESCADA - CG Nº 021/2022</v>
      </c>
      <c r="C146" s="4" t="str">
        <f>'[1]TCE - ANEXO IV - Preencher'!E155</f>
        <v>5.2 - Serviços Técnicos Profissionais</v>
      </c>
      <c r="D146" s="3" t="str">
        <f>'[1]TCE - ANEXO IV - Preencher'!F155</f>
        <v>35.676.951/0001-60</v>
      </c>
      <c r="E146" s="5" t="str">
        <f>'[1]TCE - ANEXO IV - Preencher'!G155</f>
        <v>IMGL CONSULTORIA &amp; TREINAMENTO</v>
      </c>
      <c r="F146" s="5" t="str">
        <f>'[1]TCE - ANEXO IV - Preencher'!H155</f>
        <v>S</v>
      </c>
      <c r="G146" s="5" t="str">
        <f>'[1]TCE - ANEXO IV - Preencher'!I155</f>
        <v>S</v>
      </c>
      <c r="H146" s="5">
        <f>'[1]TCE - ANEXO IV - Preencher'!J155</f>
        <v>7</v>
      </c>
      <c r="I146" s="6">
        <f>IF('[1]TCE - ANEXO IV - Preencher'!K155="","",'[1]TCE - ANEXO IV - Preencher'!K155)</f>
        <v>46020</v>
      </c>
      <c r="J146" s="5" t="str">
        <f>'[1]TCE - ANEXO IV - Preencher'!L155</f>
        <v xml:space="preserve">26116062235676951000160000000000000725123360610007 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7">
        <f>'[1]TCE - ANEXO IV - Preencher'!N155</f>
        <v>546.20000000000005</v>
      </c>
    </row>
    <row r="147" spans="1:12" s="8" customFormat="1" ht="19.5" customHeight="1" x14ac:dyDescent="0.25">
      <c r="A147" s="3">
        <f>IFERROR(VLOOKUP(B147,'[1]DADOS (OCULTAR)'!$Q$3:$S$136,3,0),"")</f>
        <v>9039744002642</v>
      </c>
      <c r="B147" s="4" t="str">
        <f>'[1]TCE - ANEXO IV - Preencher'!C156</f>
        <v>UPAE ESCADA - CG Nº 021/2022</v>
      </c>
      <c r="C147" s="4" t="str">
        <f>'[1]TCE - ANEXO IV - Preencher'!E156</f>
        <v>5.10 - Detetização/Tratamento de Resíduos e Afins</v>
      </c>
      <c r="D147" s="3" t="str">
        <f>'[1]TCE - ANEXO IV - Preencher'!F156</f>
        <v>11.863.530/0001-80</v>
      </c>
      <c r="E147" s="5" t="str">
        <f>'[1]TCE - ANEXO IV - Preencher'!G156</f>
        <v>BRASCON GESTAO AMBIENTAL LTDA</v>
      </c>
      <c r="F147" s="5" t="str">
        <f>'[1]TCE - ANEXO IV - Preencher'!H156</f>
        <v>S</v>
      </c>
      <c r="G147" s="5" t="str">
        <f>'[1]TCE - ANEXO IV - Preencher'!I156</f>
        <v>S</v>
      </c>
      <c r="H147" s="5">
        <f>'[1]TCE - ANEXO IV - Preencher'!J156</f>
        <v>275724</v>
      </c>
      <c r="I147" s="6">
        <f>IF('[1]TCE - ANEXO IV - Preencher'!K156="","",'[1]TCE - ANEXO IV - Preencher'!K156)</f>
        <v>46028</v>
      </c>
      <c r="J147" s="5" t="str">
        <f>'[1]TCE - ANEXO IV - Preencher'!L156</f>
        <v>5JPDXFRUB</v>
      </c>
      <c r="K147" s="5" t="str">
        <f>IF(F147="B",LEFT('[1]TCE - ANEXO IV - Preencher'!M156,2),IF(F147="S",LEFT('[1]TCE - ANEXO IV - Preencher'!M156,7),IF('[1]TCE - ANEXO IV - Preencher'!H156="","")))</f>
        <v>2611309</v>
      </c>
      <c r="L147" s="7">
        <f>'[1]TCE - ANEXO IV - Preencher'!N156</f>
        <v>53.08</v>
      </c>
    </row>
    <row r="148" spans="1:12" s="8" customFormat="1" ht="19.5" customHeight="1" x14ac:dyDescent="0.25">
      <c r="A148" s="3">
        <f>IFERROR(VLOOKUP(B148,'[1]DADOS (OCULTAR)'!$Q$3:$S$136,3,0),"")</f>
        <v>9039744002642</v>
      </c>
      <c r="B148" s="4" t="str">
        <f>'[1]TCE - ANEXO IV - Preencher'!C157</f>
        <v>UPAE ESCADA - CG Nº 021/2022</v>
      </c>
      <c r="C148" s="4" t="str">
        <f>'[1]TCE - ANEXO IV - Preencher'!E157</f>
        <v>5.10 - Detetização/Tratamento de Resíduos e Afins</v>
      </c>
      <c r="D148" s="3" t="str">
        <f>'[1]TCE - ANEXO IV - Preencher'!F157</f>
        <v>10.333.266/0001-00</v>
      </c>
      <c r="E148" s="5" t="str">
        <f>'[1]TCE - ANEXO IV - Preencher'!G157</f>
        <v>CARLOS ANTONIO DE OLIVEIRA MILET JUNIOR</v>
      </c>
      <c r="F148" s="5" t="str">
        <f>'[1]TCE - ANEXO IV - Preencher'!H157</f>
        <v>S</v>
      </c>
      <c r="G148" s="5" t="str">
        <f>'[1]TCE - ANEXO IV - Preencher'!I157</f>
        <v>S</v>
      </c>
      <c r="H148" s="5">
        <f>'[1]TCE - ANEXO IV - Preencher'!J157</f>
        <v>68</v>
      </c>
      <c r="I148" s="6">
        <f>IF('[1]TCE - ANEXO IV - Preencher'!K157="","",'[1]TCE - ANEXO IV - Preencher'!K157)</f>
        <v>46024</v>
      </c>
      <c r="J148" s="5" t="str">
        <f>'[1]TCE - ANEXO IV - Preencher'!L157</f>
        <v>26116062210333266000100000000000006826013760977137</v>
      </c>
      <c r="K148" s="5" t="str">
        <f>IF(F148="B",LEFT('[1]TCE - ANEXO IV - Preencher'!M157,2),IF(F148="S",LEFT('[1]TCE - ANEXO IV - Preencher'!M157,7),IF('[1]TCE - ANEXO IV - Preencher'!H157="","")))</f>
        <v>2611606</v>
      </c>
      <c r="L148" s="7">
        <f>'[1]TCE - ANEXO IV - Preencher'!N157</f>
        <v>360</v>
      </c>
    </row>
    <row r="149" spans="1:12" s="8" customFormat="1" ht="19.5" customHeight="1" x14ac:dyDescent="0.25">
      <c r="A149" s="3">
        <f>IFERROR(VLOOKUP(B149,'[1]DADOS (OCULTAR)'!$Q$3:$S$136,3,0),"")</f>
        <v>9039744002642</v>
      </c>
      <c r="B149" s="4" t="str">
        <f>'[1]TCE - ANEXO IV - Preencher'!C158</f>
        <v>UPAE ESCADA - CG Nº 021/2022</v>
      </c>
      <c r="C149" s="4" t="str">
        <f>'[1]TCE - ANEXO IV - Preencher'!E158</f>
        <v>5.99 - Outros Serviços de Terceiros Pessoa Jurídica</v>
      </c>
      <c r="D149" s="3" t="str">
        <f>'[1]TCE - ANEXO IV - Preencher'!F158</f>
        <v>12.682.965/0001-90</v>
      </c>
      <c r="E149" s="5" t="str">
        <f>'[1]TCE - ANEXO IV - Preencher'!G158</f>
        <v>CARDOSO SERVICOS DE JARDINAGENS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2600000000030</v>
      </c>
      <c r="I149" s="6">
        <f>IF('[1]TCE - ANEXO IV - Preencher'!K158="","",'[1]TCE - ANEXO IV - Preencher'!K158)</f>
        <v>46031</v>
      </c>
      <c r="J149" s="5" t="str">
        <f>'[1]TCE - ANEXO IV - Preencher'!L158</f>
        <v>26079011212682965000190260000000003026015258710036</v>
      </c>
      <c r="K149" s="5" t="str">
        <f>IF(F149="B",LEFT('[1]TCE - ANEXO IV - Preencher'!M158,2),IF(F149="S",LEFT('[1]TCE - ANEXO IV - Preencher'!M158,7),IF('[1]TCE - ANEXO IV - Preencher'!H158="","")))</f>
        <v>2607901</v>
      </c>
      <c r="L149" s="7">
        <f>'[1]TCE - ANEXO IV - Preencher'!N158</f>
        <v>892.5</v>
      </c>
    </row>
    <row r="150" spans="1:12" s="8" customFormat="1" ht="19.5" customHeight="1" x14ac:dyDescent="0.25">
      <c r="A150" s="3">
        <f>IFERROR(VLOOKUP(B150,'[1]DADOS (OCULTAR)'!$Q$3:$S$136,3,0),"")</f>
        <v>9039744002642</v>
      </c>
      <c r="B150" s="4" t="str">
        <f>'[1]TCE - ANEXO IV - Preencher'!C159</f>
        <v>UPAE ESCADA - CG Nº 021/2022</v>
      </c>
      <c r="C150" s="4" t="str">
        <f>'[1]TCE - ANEXO IV - Preencher'!E159</f>
        <v>5.5 - Reparo e Manutenção de Máquinas e Equipamentos</v>
      </c>
      <c r="D150" s="3" t="str">
        <f>'[1]TCE - ANEXO IV - Preencher'!F159</f>
        <v>71.256.283/0001-85</v>
      </c>
      <c r="E150" s="5" t="str">
        <f>'[1]TCE - ANEXO IV - Preencher'!G159</f>
        <v>KONICA MINOLTA HEALTHCARE DO BRASIL</v>
      </c>
      <c r="F150" s="5" t="str">
        <f>'[1]TCE - ANEXO IV - Preencher'!H159</f>
        <v>S</v>
      </c>
      <c r="G150" s="5" t="str">
        <f>'[1]TCE - ANEXO IV - Preencher'!I159</f>
        <v>S</v>
      </c>
      <c r="H150" s="5">
        <f>'[1]TCE - ANEXO IV - Preencher'!J159</f>
        <v>86</v>
      </c>
      <c r="I150" s="6">
        <f>IF('[1]TCE - ANEXO IV - Preencher'!K159="","",'[1]TCE - ANEXO IV - Preencher'!K159)</f>
        <v>46035</v>
      </c>
      <c r="J150" s="5" t="str">
        <f>'[1]TCE - ANEXO IV - Preencher'!L159</f>
        <v>31448052271256283000185000000000008626015902229794</v>
      </c>
      <c r="K150" s="5" t="str">
        <f>IF(F150="B",LEFT('[1]TCE - ANEXO IV - Preencher'!M159,2),IF(F150="S",LEFT('[1]TCE - ANEXO IV - Preencher'!M159,7),IF('[1]TCE - ANEXO IV - Preencher'!H159="","")))</f>
        <v>3144805</v>
      </c>
      <c r="L150" s="7">
        <f>'[1]TCE - ANEXO IV - Preencher'!N159</f>
        <v>3921.11</v>
      </c>
    </row>
    <row r="151" spans="1:12" s="8" customFormat="1" ht="19.5" customHeight="1" x14ac:dyDescent="0.25">
      <c r="A151" s="3">
        <f>IFERROR(VLOOKUP(B151,'[1]DADOS (OCULTAR)'!$Q$3:$S$136,3,0),"")</f>
        <v>9039744002642</v>
      </c>
      <c r="B151" s="4" t="str">
        <f>'[1]TCE - ANEXO IV - Preencher'!C160</f>
        <v>UPAE ESCADA - CG Nº 021/2022</v>
      </c>
      <c r="C151" s="4" t="str">
        <f>'[1]TCE - ANEXO IV - Preencher'!E160</f>
        <v>5.5 - Reparo e Manutenção de Máquinas e Equipamentos</v>
      </c>
      <c r="D151" s="3" t="str">
        <f>'[1]TCE - ANEXO IV - Preencher'!F160</f>
        <v>40.893.042/0001-13</v>
      </c>
      <c r="E151" s="5" t="str">
        <f>'[1]TCE - ANEXO IV - Preencher'!G160</f>
        <v>GERASTEP GERADORES ASSISTENCIA TECNICA E PECAS LTDA</v>
      </c>
      <c r="F151" s="5" t="str">
        <f>'[1]TCE - ANEXO IV - Preencher'!H160</f>
        <v>S</v>
      </c>
      <c r="G151" s="5" t="str">
        <f>'[1]TCE - ANEXO IV - Preencher'!I160</f>
        <v>S</v>
      </c>
      <c r="H151" s="5">
        <f>'[1]TCE - ANEXO IV - Preencher'!J160</f>
        <v>53</v>
      </c>
      <c r="I151" s="6">
        <f>IF('[1]TCE - ANEXO IV - Preencher'!K160="","",'[1]TCE - ANEXO IV - Preencher'!K160)</f>
        <v>45993</v>
      </c>
      <c r="J151" s="5" t="str">
        <f>'[1]TCE - ANEXO IV - Preencher'!L160</f>
        <v xml:space="preserve">26116062240893042000113000000000005325123354847370
</v>
      </c>
      <c r="K151" s="5" t="str">
        <f>IF(F151="B",LEFT('[1]TCE - ANEXO IV - Preencher'!M160,2),IF(F151="S",LEFT('[1]TCE - ANEXO IV - Preencher'!M160,7),IF('[1]TCE - ANEXO IV - Preencher'!H160="","")))</f>
        <v>2611606</v>
      </c>
      <c r="L151" s="7">
        <f>'[1]TCE - ANEXO IV - Preencher'!N160</f>
        <v>760</v>
      </c>
    </row>
    <row r="152" spans="1:12" s="8" customFormat="1" ht="19.5" customHeight="1" x14ac:dyDescent="0.25">
      <c r="A152" s="3">
        <f>IFERROR(VLOOKUP(B152,'[1]DADOS (OCULTAR)'!$Q$3:$S$136,3,0),"")</f>
        <v>9039744002642</v>
      </c>
      <c r="B152" s="4" t="str">
        <f>'[1]TCE - ANEXO IV - Preencher'!C161</f>
        <v>UPAE ESCADA - CG Nº 021/2022</v>
      </c>
      <c r="C152" s="4" t="str">
        <f>'[1]TCE - ANEXO IV - Preencher'!E161</f>
        <v>5.5 - Reparo e Manutenção de Máquinas e Equipamentos</v>
      </c>
      <c r="D152" s="3" t="str">
        <f>'[1]TCE - ANEXO IV - Preencher'!F161</f>
        <v>26.332.434/0001-82</v>
      </c>
      <c r="E152" s="5" t="str">
        <f>'[1]TCE - ANEXO IV - Preencher'!G161</f>
        <v>LOGICO PROJETOS CONSULTORIA E SERVICOS DE CLIMATIZACAO LTDA</v>
      </c>
      <c r="F152" s="5" t="str">
        <f>'[1]TCE - ANEXO IV - Preencher'!H161</f>
        <v>S</v>
      </c>
      <c r="G152" s="5" t="str">
        <f>'[1]TCE - ANEXO IV - Preencher'!I161</f>
        <v>S</v>
      </c>
      <c r="H152" s="5">
        <f>'[1]TCE - ANEXO IV - Preencher'!J161</f>
        <v>18</v>
      </c>
      <c r="I152" s="6">
        <f>IF('[1]TCE - ANEXO IV - Preencher'!K161="","",'[1]TCE - ANEXO IV - Preencher'!K161)</f>
        <v>46027</v>
      </c>
      <c r="J152" s="5" t="str">
        <f>'[1]TCE - ANEXO IV - Preencher'!L161</f>
        <v>26116062226332434000182000000000001826014270062602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7200</v>
      </c>
    </row>
    <row r="153" spans="1:12" s="8" customFormat="1" ht="19.5" customHeight="1" x14ac:dyDescent="0.25">
      <c r="A153" s="3">
        <f>IFERROR(VLOOKUP(B153,'[1]DADOS (OCULTAR)'!$Q$3:$S$136,3,0),"")</f>
        <v>9039744002642</v>
      </c>
      <c r="B153" s="4" t="str">
        <f>'[1]TCE - ANEXO IV - Preencher'!C162</f>
        <v>UPAE ESCADA - CG Nº 021/2022</v>
      </c>
      <c r="C153" s="4" t="str">
        <f>'[1]TCE - ANEXO IV - Preencher'!E162</f>
        <v>5.99 - Outros Serviços de Terceiros Pessoa Jurídica</v>
      </c>
      <c r="D153" s="3" t="str">
        <f>'[1]TCE - ANEXO IV - Preencher'!F162</f>
        <v>27.534.506/0001-37</v>
      </c>
      <c r="E153" s="5" t="str">
        <f>'[1]TCE - ANEXO IV - Preencher'!G162</f>
        <v>FELLIPE R P DE OLIVEIRA TRATAMENTO DE AGUA</v>
      </c>
      <c r="F153" s="5" t="str">
        <f>'[1]TCE - ANEXO IV - Preencher'!H162</f>
        <v>S</v>
      </c>
      <c r="G153" s="5" t="str">
        <f>'[1]TCE - ANEXO IV - Preencher'!I162</f>
        <v>S</v>
      </c>
      <c r="H153" s="5">
        <f>'[1]TCE - ANEXO IV - Preencher'!J162</f>
        <v>74</v>
      </c>
      <c r="I153" s="6">
        <f>IF('[1]TCE - ANEXO IV - Preencher'!K162="","",'[1]TCE - ANEXO IV - Preencher'!K162)</f>
        <v>46024</v>
      </c>
      <c r="J153" s="5" t="str">
        <f>'[1]TCE - ANEXO IV - Preencher'!L162</f>
        <v xml:space="preserve">26116062227534506000137000000000007426010252913316
</v>
      </c>
      <c r="K153" s="5" t="str">
        <f>IF(F153="B",LEFT('[1]TCE - ANEXO IV - Preencher'!M162,2),IF(F153="S",LEFT('[1]TCE - ANEXO IV - Preencher'!M162,7),IF('[1]TCE - ANEXO IV - Preencher'!H162="","")))</f>
        <v>2611606</v>
      </c>
      <c r="L153" s="7">
        <f>'[1]TCE - ANEXO IV - Preencher'!N162</f>
        <v>495</v>
      </c>
    </row>
    <row r="154" spans="1:12" s="8" customFormat="1" ht="19.5" customHeight="1" x14ac:dyDescent="0.25">
      <c r="A154" s="3">
        <f>IFERROR(VLOOKUP(B154,'[1]DADOS (OCULTAR)'!$Q$3:$S$136,3,0),"")</f>
        <v>9039744002642</v>
      </c>
      <c r="B154" s="4" t="str">
        <f>'[1]TCE - ANEXO IV - Preencher'!C163</f>
        <v>UPAE ESCADA - CG Nº 021/2022</v>
      </c>
      <c r="C154" s="4" t="str">
        <f>'[1]TCE - ANEXO IV - Preencher'!E163</f>
        <v>5.16 - Serviços Médico-Hospitalares, Odotonlogia e Laboratoriais</v>
      </c>
      <c r="D154" s="3" t="str">
        <f>'[1]TCE - ANEXO IV - Preencher'!F163</f>
        <v>04.539.279/0001-37</v>
      </c>
      <c r="E154" s="5" t="str">
        <f>'[1]TCE - ANEXO IV - Preencher'!G163</f>
        <v>CIENTIFICALAB PRODUTOS LABORATORIAIS E SISTEMAS LTDA</v>
      </c>
      <c r="F154" s="5" t="str">
        <f>'[1]TCE - ANEXO IV - Preencher'!H163</f>
        <v>S</v>
      </c>
      <c r="G154" s="5" t="str">
        <f>'[1]TCE - ANEXO IV - Preencher'!I163</f>
        <v>S</v>
      </c>
      <c r="H154" s="5">
        <f>'[1]TCE - ANEXO IV - Preencher'!J163</f>
        <v>15718</v>
      </c>
      <c r="I154" s="6">
        <f>IF('[1]TCE - ANEXO IV - Preencher'!K163="","",'[1]TCE - ANEXO IV - Preencher'!K163)</f>
        <v>46037</v>
      </c>
      <c r="J154" s="5" t="str">
        <f>'[1]TCE - ANEXO IV - Preencher'!L163</f>
        <v>149K.2606.7151.3362799-Y</v>
      </c>
      <c r="K154" s="5" t="str">
        <f>IF(F154="B",LEFT('[1]TCE - ANEXO IV - Preencher'!M163,2),IF(F154="S",LEFT('[1]TCE - ANEXO IV - Preencher'!M163,7),IF('[1]TCE - ANEXO IV - Preencher'!H163="","")))</f>
        <v>3505708</v>
      </c>
      <c r="L154" s="7">
        <f>'[1]TCE - ANEXO IV - Preencher'!N163</f>
        <v>44775.28</v>
      </c>
    </row>
    <row r="155" spans="1:12" s="8" customFormat="1" ht="19.5" customHeight="1" x14ac:dyDescent="0.25">
      <c r="A155" s="3">
        <f>IFERROR(VLOOKUP(B155,'[1]DADOS (OCULTAR)'!$Q$3:$S$136,3,0),"")</f>
        <v>9039744002642</v>
      </c>
      <c r="B155" s="4" t="str">
        <f>'[1]TCE - ANEXO IV - Preencher'!C164</f>
        <v>UPAE ESCADA - CG Nº 021/2022</v>
      </c>
      <c r="C155" s="4" t="str">
        <f>'[1]TCE - ANEXO IV - Preencher'!E164</f>
        <v>5.12 - Energia Elétrica</v>
      </c>
      <c r="D155" s="3" t="str">
        <f>'[1]TCE - ANEXO IV - Preencher'!F164</f>
        <v>10.835.932/0001-08</v>
      </c>
      <c r="E155" s="5" t="str">
        <f>'[1]TCE - ANEXO IV - Preencher'!G164</f>
        <v>COMPANHIA ENERGETICA DE PERNAMBUCO</v>
      </c>
      <c r="F155" s="5" t="str">
        <f>'[1]TCE - ANEXO IV - Preencher'!H164</f>
        <v>S</v>
      </c>
      <c r="G155" s="5" t="str">
        <f>'[1]TCE - ANEXO IV - Preencher'!I164</f>
        <v>S</v>
      </c>
      <c r="H155" s="5">
        <f>'[1]TCE - ANEXO IV - Preencher'!J164</f>
        <v>392523209</v>
      </c>
      <c r="I155" s="6">
        <f>IF('[1]TCE - ANEXO IV - Preencher'!K164="","",'[1]TCE - ANEXO IV - Preencher'!K164)</f>
        <v>46029</v>
      </c>
      <c r="J155" s="5" t="str">
        <f>'[1]TCE - ANEXO IV - Preencher'!L164</f>
        <v>26260110835932000108660003925232091020485587</v>
      </c>
      <c r="K155" s="5" t="str">
        <f>IF(F155="B",LEFT('[1]TCE - ANEXO IV - Preencher'!M164,2),IF(F155="S",LEFT('[1]TCE - ANEXO IV - Preencher'!M164,7),IF('[1]TCE - ANEXO IV - Preencher'!H164="","")))</f>
        <v>2611606</v>
      </c>
      <c r="L155" s="7">
        <f>'[1]TCE - ANEXO IV - Preencher'!N164</f>
        <v>15374</v>
      </c>
    </row>
    <row r="156" spans="1:12" s="8" customFormat="1" ht="19.5" customHeight="1" x14ac:dyDescent="0.25">
      <c r="A156" s="3">
        <f>IFERROR(VLOOKUP(B156,'[1]DADOS (OCULTAR)'!$Q$3:$S$136,3,0),"")</f>
        <v>9039744002642</v>
      </c>
      <c r="B156" s="4" t="str">
        <f>'[1]TCE - ANEXO IV - Preencher'!C165</f>
        <v>UPAE ESCADA - CG Nº 021/2022</v>
      </c>
      <c r="C156" s="4" t="str">
        <f>'[1]TCE - ANEXO IV - Preencher'!E165</f>
        <v>5.13 - Água e Esgoto</v>
      </c>
      <c r="D156" s="3" t="str">
        <f>'[1]TCE - ANEXO IV - Preencher'!F165</f>
        <v>09.769.035/0001-64</v>
      </c>
      <c r="E156" s="5" t="str">
        <f>'[1]TCE - ANEXO IV - Preencher'!G165</f>
        <v>COMPESA - COMPANHIA PERNAMBUCANA DE SANEAMENTO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202512105609986</v>
      </c>
      <c r="I156" s="6">
        <f>IF('[1]TCE - ANEXO IV - Preencher'!K165="","",'[1]TCE - ANEXO IV - Preencher'!K165)</f>
        <v>46017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2611606</v>
      </c>
      <c r="L156" s="7">
        <f>'[1]TCE - ANEXO IV - Preencher'!N165</f>
        <v>2791.8</v>
      </c>
    </row>
    <row r="157" spans="1:12" s="8" customFormat="1" ht="19.5" customHeight="1" x14ac:dyDescent="0.25">
      <c r="A157" s="3">
        <f>IFERROR(VLOOKUP(B157,'[1]DADOS (OCULTAR)'!$Q$3:$S$136,3,0),"")</f>
        <v>9039744002642</v>
      </c>
      <c r="B157" s="4" t="str">
        <f>'[1]TCE - ANEXO IV - Preencher'!C166</f>
        <v>UPAE ESCADA - CG Nº 021/2022</v>
      </c>
      <c r="C157" s="4" t="str">
        <f>'[1]TCE - ANEXO IV - Preencher'!E166</f>
        <v>5.9 - Telefonia Móvel</v>
      </c>
      <c r="D157" s="3" t="str">
        <f>'[1]TCE - ANEXO IV - Preencher'!F166</f>
        <v>02.558.157/0008-39</v>
      </c>
      <c r="E157" s="5" t="str">
        <f>'[1]TCE - ANEXO IV - Preencher'!G166</f>
        <v>TELEFONICA BRASIL (VIVO)</v>
      </c>
      <c r="F157" s="5" t="str">
        <f>'[1]TCE - ANEXO IV - Preencher'!H166</f>
        <v>S</v>
      </c>
      <c r="G157" s="5" t="str">
        <f>'[1]TCE - ANEXO IV - Preencher'!I166</f>
        <v>S</v>
      </c>
      <c r="H157" s="5">
        <f>'[1]TCE - ANEXO IV - Preencher'!J166</f>
        <v>233772</v>
      </c>
      <c r="I157" s="6">
        <f>IF('[1]TCE - ANEXO IV - Preencher'!K166="","",'[1]TCE - ANEXO IV - Preencher'!K166)</f>
        <v>46028</v>
      </c>
      <c r="J157" s="5" t="str">
        <f>'[1]TCE - ANEXO IV - Preencher'!L166</f>
        <v>26260102558157000839620040002337721086902551</v>
      </c>
      <c r="K157" s="5" t="str">
        <f>IF(F157="B",LEFT('[1]TCE - ANEXO IV - Preencher'!M166,2),IF(F157="S",LEFT('[1]TCE - ANEXO IV - Preencher'!M166,7),IF('[1]TCE - ANEXO IV - Preencher'!H166="","")))</f>
        <v>2611606</v>
      </c>
      <c r="L157" s="7">
        <f>'[1]TCE - ANEXO IV - Preencher'!N166</f>
        <v>447.89</v>
      </c>
    </row>
    <row r="158" spans="1:12" s="8" customFormat="1" ht="19.5" customHeight="1" x14ac:dyDescent="0.25">
      <c r="A158" s="3">
        <f>IFERROR(VLOOKUP(B158,'[1]DADOS (OCULTAR)'!$Q$3:$S$136,3,0),"")</f>
        <v>9039744002642</v>
      </c>
      <c r="B158" s="4" t="str">
        <f>'[1]TCE - ANEXO IV - Preencher'!C167</f>
        <v>UPAE ESCADA - CG Nº 021/2022</v>
      </c>
      <c r="C158" s="4" t="str">
        <f>'[1]TCE - ANEXO IV - Preencher'!E167</f>
        <v>5.99 - Outros Serviços de Terceiros Pessoa Jurídica</v>
      </c>
      <c r="D158" s="3" t="str">
        <f>'[1]TCE - ANEXO IV - Preencher'!F167</f>
        <v>32.352.786/0001-00</v>
      </c>
      <c r="E158" s="5" t="str">
        <f>'[1]TCE - ANEXO IV - Preencher'!G167</f>
        <v>CAMILLA LINS &amp; LUCIANO MOREIRA SERVICOS MEDICOS LTDA</v>
      </c>
      <c r="F158" s="5" t="str">
        <f>'[1]TCE - ANEXO IV - Preencher'!H167</f>
        <v>S</v>
      </c>
      <c r="G158" s="5" t="str">
        <f>'[1]TCE - ANEXO IV - Preencher'!I167</f>
        <v>S</v>
      </c>
      <c r="H158" s="5">
        <f>'[1]TCE - ANEXO IV - Preencher'!J167</f>
        <v>16</v>
      </c>
      <c r="I158" s="6">
        <f>IF('[1]TCE - ANEXO IV - Preencher'!K167="","",'[1]TCE - ANEXO IV - Preencher'!K167)</f>
        <v>46030</v>
      </c>
      <c r="J158" s="5" t="str">
        <f>'[1]TCE - ANEXO IV - Preencher'!L167</f>
        <v>261160622323527860001000000001626010323242150</v>
      </c>
      <c r="K158" s="5" t="str">
        <f>IF(F158="B",LEFT('[1]TCE - ANEXO IV - Preencher'!M167,2),IF(F158="S",LEFT('[1]TCE - ANEXO IV - Preencher'!M167,7),IF('[1]TCE - ANEXO IV - Preencher'!H167="","")))</f>
        <v>2611606</v>
      </c>
      <c r="L158" s="7">
        <f>'[1]TCE - ANEXO IV - Preencher'!N167</f>
        <v>22300</v>
      </c>
    </row>
    <row r="159" spans="1:12" s="8" customFormat="1" ht="19.5" customHeight="1" x14ac:dyDescent="0.25">
      <c r="A159" s="3">
        <f>IFERROR(VLOOKUP(B159,'[1]DADOS (OCULTAR)'!$Q$3:$S$136,3,0),"")</f>
        <v>9039744002642</v>
      </c>
      <c r="B159" s="4" t="str">
        <f>'[1]TCE - ANEXO IV - Preencher'!C168</f>
        <v>UPAE ESCADA - CG Nº 021/2022</v>
      </c>
      <c r="C159" s="4" t="str">
        <f>'[1]TCE - ANEXO IV - Preencher'!E168</f>
        <v>5.16 - Serviços Médico-Hospitalares, Odotonlogia e Laboratoriais</v>
      </c>
      <c r="D159" s="3" t="str">
        <f>'[1]TCE - ANEXO IV - Preencher'!F168</f>
        <v>15.442.310/0001-33</v>
      </c>
      <c r="E159" s="5" t="str">
        <f>'[1]TCE - ANEXO IV - Preencher'!G168</f>
        <v>CARDIOSAUDE SERVICOS MEDICOS LTDA</v>
      </c>
      <c r="F159" s="5" t="str">
        <f>'[1]TCE - ANEXO IV - Preencher'!H168</f>
        <v>S</v>
      </c>
      <c r="G159" s="5" t="str">
        <f>'[1]TCE - ANEXO IV - Preencher'!I168</f>
        <v>S</v>
      </c>
      <c r="H159" s="5">
        <f>'[1]TCE - ANEXO IV - Preencher'!J168</f>
        <v>13</v>
      </c>
      <c r="I159" s="6">
        <f>IF('[1]TCE - ANEXO IV - Preencher'!K168="","",'[1]TCE - ANEXO IV - Preencher'!K168)</f>
        <v>46030</v>
      </c>
      <c r="J159" s="5" t="str">
        <f>'[1]TCE - ANEXO IV - Preencher'!L168</f>
        <v>26116062215442310000133000000000001326019562248538</v>
      </c>
      <c r="K159" s="5" t="str">
        <f>IF(F159="B",LEFT('[1]TCE - ANEXO IV - Preencher'!M168,2),IF(F159="S",LEFT('[1]TCE - ANEXO IV - Preencher'!M168,7),IF('[1]TCE - ANEXO IV - Preencher'!H168="","")))</f>
        <v>2611606</v>
      </c>
      <c r="L159" s="7">
        <f>'[1]TCE - ANEXO IV - Preencher'!N168</f>
        <v>23890</v>
      </c>
    </row>
    <row r="160" spans="1:12" s="8" customFormat="1" ht="19.5" customHeight="1" x14ac:dyDescent="0.25">
      <c r="A160" s="3">
        <f>IFERROR(VLOOKUP(B160,'[1]DADOS (OCULTAR)'!$Q$3:$S$136,3,0),"")</f>
        <v>9039744002642</v>
      </c>
      <c r="B160" s="4" t="str">
        <f>'[1]TCE - ANEXO IV - Preencher'!C169</f>
        <v>UPAE ESCADA - CG Nº 021/2022</v>
      </c>
      <c r="C160" s="4" t="str">
        <f>'[1]TCE - ANEXO IV - Preencher'!E169</f>
        <v>5.16 - Serviços Médico-Hospitalares, Odotonlogia e Laboratoriais</v>
      </c>
      <c r="D160" s="3" t="str">
        <f>'[1]TCE - ANEXO IV - Preencher'!F169</f>
        <v>20.227.296/0001-95</v>
      </c>
      <c r="E160" s="5" t="str">
        <f>'[1]TCE - ANEXO IV - Preencher'!G169</f>
        <v>GMJC SERVICOS OFTALMO LTDA</v>
      </c>
      <c r="F160" s="5" t="str">
        <f>'[1]TCE - ANEXO IV - Preencher'!H169</f>
        <v>S</v>
      </c>
      <c r="G160" s="5" t="str">
        <f>'[1]TCE - ANEXO IV - Preencher'!I169</f>
        <v>S</v>
      </c>
      <c r="H160" s="5">
        <f>'[1]TCE - ANEXO IV - Preencher'!J169</f>
        <v>22</v>
      </c>
      <c r="I160" s="6">
        <f>IF('[1]TCE - ANEXO IV - Preencher'!K169="","",'[1]TCE - ANEXO IV - Preencher'!K169)</f>
        <v>46034</v>
      </c>
      <c r="J160" s="5" t="str">
        <f>'[1]TCE - ANEXO IV - Preencher'!L169</f>
        <v xml:space="preserve">26116062220227296000195000000000002226011645318524
</v>
      </c>
      <c r="K160" s="5" t="str">
        <f>IF(F160="B",LEFT('[1]TCE - ANEXO IV - Preencher'!M169,2),IF(F160="S",LEFT('[1]TCE - ANEXO IV - Preencher'!M169,7),IF('[1]TCE - ANEXO IV - Preencher'!H169="","")))</f>
        <v>2611606</v>
      </c>
      <c r="L160" s="7">
        <f>'[1]TCE - ANEXO IV - Preencher'!N169</f>
        <v>8580</v>
      </c>
    </row>
    <row r="161" spans="1:12" s="8" customFormat="1" ht="19.5" customHeight="1" x14ac:dyDescent="0.25">
      <c r="A161" s="3">
        <f>IFERROR(VLOOKUP(B161,'[1]DADOS (OCULTAR)'!$Q$3:$S$136,3,0),"")</f>
        <v>9039744002642</v>
      </c>
      <c r="B161" s="4" t="str">
        <f>'[1]TCE - ANEXO IV - Preencher'!C170</f>
        <v>UPAE ESCADA - CG Nº 021/2022</v>
      </c>
      <c r="C161" s="4" t="str">
        <f>'[1]TCE - ANEXO IV - Preencher'!E170</f>
        <v>5.99 - Outros Serviços de Terceiros Pessoa Jurídica</v>
      </c>
      <c r="D161" s="3" t="str">
        <f>'[1]TCE - ANEXO IV - Preencher'!F170</f>
        <v>17.214.633/0001-03</v>
      </c>
      <c r="E161" s="5" t="str">
        <f>'[1]TCE - ANEXO IV - Preencher'!G170</f>
        <v>JAB HOLOIMAGEM DIAGNOSTICOS LTDA</v>
      </c>
      <c r="F161" s="5" t="str">
        <f>'[1]TCE - ANEXO IV - Preencher'!H170</f>
        <v>S</v>
      </c>
      <c r="G161" s="5" t="str">
        <f>'[1]TCE - ANEXO IV - Preencher'!I170</f>
        <v>S</v>
      </c>
      <c r="H161" s="5">
        <f>'[1]TCE - ANEXO IV - Preencher'!J170</f>
        <v>4</v>
      </c>
      <c r="I161" s="6">
        <f>IF('[1]TCE - ANEXO IV - Preencher'!K170="","",'[1]TCE - ANEXO IV - Preencher'!K170)</f>
        <v>46031</v>
      </c>
      <c r="J161" s="5" t="str">
        <f>'[1]TCE - ANEXO IV - Preencher'!L170</f>
        <v>26116062217214633000103000000000000426013989119506</v>
      </c>
      <c r="K161" s="5" t="str">
        <f>IF(F161="B",LEFT('[1]TCE - ANEXO IV - Preencher'!M170,2),IF(F161="S",LEFT('[1]TCE - ANEXO IV - Preencher'!M170,7),IF('[1]TCE - ANEXO IV - Preencher'!H170="","")))</f>
        <v>2611606</v>
      </c>
      <c r="L161" s="7">
        <f>'[1]TCE - ANEXO IV - Preencher'!N170</f>
        <v>4125</v>
      </c>
    </row>
    <row r="162" spans="1:12" s="8" customFormat="1" ht="19.5" customHeight="1" x14ac:dyDescent="0.25">
      <c r="A162" s="3">
        <f>IFERROR(VLOOKUP(B162,'[1]DADOS (OCULTAR)'!$Q$3:$S$136,3,0),"")</f>
        <v>9039744002642</v>
      </c>
      <c r="B162" s="4" t="str">
        <f>'[1]TCE - ANEXO IV - Preencher'!C171</f>
        <v>UPAE ESCADA - CG Nº 021/2022</v>
      </c>
      <c r="C162" s="4" t="str">
        <f>'[1]TCE - ANEXO IV - Preencher'!E171</f>
        <v>5.99 - Outros Serviços de Terceiros Pessoa Jurídica</v>
      </c>
      <c r="D162" s="3" t="str">
        <f>'[1]TCE - ANEXO IV - Preencher'!F171</f>
        <v>53.373.123/0001-34</v>
      </c>
      <c r="E162" s="5" t="str">
        <f>'[1]TCE - ANEXO IV - Preencher'!G171</f>
        <v>LEMONADE ASSESSORIA MEDICA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2600000000007</v>
      </c>
      <c r="I162" s="6">
        <f>IF('[1]TCE - ANEXO IV - Preencher'!K171="","",'[1]TCE - ANEXO IV - Preencher'!K171)</f>
        <v>46029</v>
      </c>
      <c r="J162" s="5" t="str">
        <f>'[1]TCE - ANEXO IV - Preencher'!L171</f>
        <v>26096001253373123000134260000000000726011573282388</v>
      </c>
      <c r="K162" s="5" t="str">
        <f>IF(F162="B",LEFT('[1]TCE - ANEXO IV - Preencher'!M171,2),IF(F162="S",LEFT('[1]TCE - ANEXO IV - Preencher'!M171,7),IF('[1]TCE - ANEXO IV - Preencher'!H171="","")))</f>
        <v>2609600</v>
      </c>
      <c r="L162" s="7">
        <f>'[1]TCE - ANEXO IV - Preencher'!N171</f>
        <v>4545</v>
      </c>
    </row>
    <row r="163" spans="1:12" s="8" customFormat="1" ht="19.5" customHeight="1" x14ac:dyDescent="0.25">
      <c r="A163" s="3">
        <f>IFERROR(VLOOKUP(B163,'[1]DADOS (OCULTAR)'!$Q$3:$S$136,3,0),"")</f>
        <v>9039744002642</v>
      </c>
      <c r="B163" s="4" t="str">
        <f>'[1]TCE - ANEXO IV - Preencher'!C172</f>
        <v>UPAE ESCADA - CG Nº 021/2022</v>
      </c>
      <c r="C163" s="4" t="str">
        <f>'[1]TCE - ANEXO IV - Preencher'!E172</f>
        <v>5.16 - Serviços Médico-Hospitalares, Odotonlogia e Laboratoriais</v>
      </c>
      <c r="D163" s="3" t="str">
        <f>'[1]TCE - ANEXO IV - Preencher'!F172</f>
        <v>47.169.035/0001-12</v>
      </c>
      <c r="E163" s="5" t="str">
        <f>'[1]TCE - ANEXO IV - Preencher'!G172</f>
        <v>O &amp; L SERVICOS MEDICOS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000417</v>
      </c>
      <c r="I163" s="6">
        <f>IF('[1]TCE - ANEXO IV - Preencher'!K172="","",'[1]TCE - ANEXO IV - Preencher'!K172)</f>
        <v>46031</v>
      </c>
      <c r="J163" s="5" t="str">
        <f>'[1]TCE - ANEXO IV - Preencher'!L172</f>
        <v>26011021247169035000112000000000041726017177377580</v>
      </c>
      <c r="K163" s="5" t="str">
        <f>IF(F163="B",LEFT('[1]TCE - ANEXO IV - Preencher'!M172,2),IF(F163="S",LEFT('[1]TCE - ANEXO IV - Preencher'!M172,7),IF('[1]TCE - ANEXO IV - Preencher'!H172="","")))</f>
        <v>2601102</v>
      </c>
      <c r="L163" s="7">
        <f>'[1]TCE - ANEXO IV - Preencher'!N172</f>
        <v>10945</v>
      </c>
    </row>
    <row r="164" spans="1:12" s="8" customFormat="1" ht="19.5" customHeight="1" x14ac:dyDescent="0.25">
      <c r="A164" s="3">
        <f>IFERROR(VLOOKUP(B164,'[1]DADOS (OCULTAR)'!$Q$3:$S$136,3,0),"")</f>
        <v>9039744002642</v>
      </c>
      <c r="B164" s="4" t="str">
        <f>'[1]TCE - ANEXO IV - Preencher'!C173</f>
        <v>UPAE ESCADA - CG Nº 021/2022</v>
      </c>
      <c r="C164" s="4" t="str">
        <f>'[1]TCE - ANEXO IV - Preencher'!E173</f>
        <v>5.16 - Serviços Médico-Hospitalares, Odotonlogia e Laboratoriais</v>
      </c>
      <c r="D164" s="3" t="str">
        <f>'[1]TCE - ANEXO IV - Preencher'!F173</f>
        <v>34.761.993/0001-36</v>
      </c>
      <c r="E164" s="5" t="str">
        <f>'[1]TCE - ANEXO IV - Preencher'!G173</f>
        <v>PIN SAUDE SERVICOS MEDICOS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2600000000011</v>
      </c>
      <c r="I164" s="6">
        <f>IF('[1]TCE - ANEXO IV - Preencher'!K173="","",'[1]TCE - ANEXO IV - Preencher'!K173)</f>
        <v>46030</v>
      </c>
      <c r="J164" s="5" t="str">
        <f>'[1]TCE - ANEXO IV - Preencher'!L173</f>
        <v>26096001234761993000136260000000001126010175271900</v>
      </c>
      <c r="K164" s="5" t="str">
        <f>IF(F164="B",LEFT('[1]TCE - ANEXO IV - Preencher'!M173,2),IF(F164="S",LEFT('[1]TCE - ANEXO IV - Preencher'!M173,7),IF('[1]TCE - ANEXO IV - Preencher'!H173="","")))</f>
        <v>2609600</v>
      </c>
      <c r="L164" s="7">
        <f>'[1]TCE - ANEXO IV - Preencher'!N173</f>
        <v>19910</v>
      </c>
    </row>
    <row r="165" spans="1:12" s="8" customFormat="1" ht="19.5" customHeight="1" x14ac:dyDescent="0.25">
      <c r="A165" s="3">
        <f>IFERROR(VLOOKUP(B165,'[1]DADOS (OCULTAR)'!$Q$3:$S$136,3,0),"")</f>
        <v>9039744002642</v>
      </c>
      <c r="B165" s="4" t="str">
        <f>'[1]TCE - ANEXO IV - Preencher'!C174</f>
        <v>UPAE ESCADA - CG Nº 021/2022</v>
      </c>
      <c r="C165" s="4" t="str">
        <f>'[1]TCE - ANEXO IV - Preencher'!E174</f>
        <v>5.16 - Serviços Médico-Hospitalares, Odotonlogia e Laboratoriais</v>
      </c>
      <c r="D165" s="3" t="str">
        <f>'[1]TCE - ANEXO IV - Preencher'!F174</f>
        <v>60.124.519/0001-03</v>
      </c>
      <c r="E165" s="5" t="str">
        <f>'[1]TCE - ANEXO IV - Preencher'!G174</f>
        <v>MARIA GLEICE DE SOUZA NOGUEIRA-FONOAUDIOLOGIA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2600000000001</v>
      </c>
      <c r="I165" s="6">
        <f>IF('[1]TCE - ANEXO IV - Preencher'!K174="","",'[1]TCE - ANEXO IV - Preencher'!K174)</f>
        <v>46036</v>
      </c>
      <c r="J165" s="5" t="str">
        <f>'[1]TCE - ANEXO IV - Preencher'!L174</f>
        <v>26079011260124519000103260000000000126017606818196</v>
      </c>
      <c r="K165" s="5" t="str">
        <f>IF(F165="B",LEFT('[1]TCE - ANEXO IV - Preencher'!M174,2),IF(F165="S",LEFT('[1]TCE - ANEXO IV - Preencher'!M174,7),IF('[1]TCE - ANEXO IV - Preencher'!H174="","")))</f>
        <v>2607901</v>
      </c>
      <c r="L165" s="7">
        <f>'[1]TCE - ANEXO IV - Preencher'!N174</f>
        <v>4155</v>
      </c>
    </row>
    <row r="166" spans="1:12" s="8" customFormat="1" ht="19.5" customHeight="1" x14ac:dyDescent="0.25">
      <c r="A166" s="3">
        <f>IFERROR(VLOOKUP(B166,'[1]DADOS (OCULTAR)'!$Q$3:$S$136,3,0),"")</f>
        <v>9039744002642</v>
      </c>
      <c r="B166" s="4" t="str">
        <f>'[1]TCE - ANEXO IV - Preencher'!C175</f>
        <v>UPAE ESCADA - CG Nº 021/2022</v>
      </c>
      <c r="C166" s="4" t="str">
        <f>'[1]TCE - ANEXO IV - Preencher'!E175</f>
        <v>5.99 - Outros Serviços de Terceiros Pessoa Jurídica</v>
      </c>
      <c r="D166" s="3" t="str">
        <f>'[1]TCE - ANEXO IV - Preencher'!F175</f>
        <v>19.309.563/0001-94</v>
      </c>
      <c r="E166" s="5" t="str">
        <f>'[1]TCE - ANEXO IV - Preencher'!G175</f>
        <v>PORTAL TELEMEDICINA LTDA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030196</v>
      </c>
      <c r="I166" s="6">
        <f>IF('[1]TCE - ANEXO IV - Preencher'!K175="","",'[1]TCE - ANEXO IV - Preencher'!K175)</f>
        <v>46031</v>
      </c>
      <c r="J166" s="5" t="str">
        <f>'[1]TCE - ANEXO IV - Preencher'!L175</f>
        <v>100L.7856.7262.0173499-Z</v>
      </c>
      <c r="K166" s="5" t="str">
        <f>IF(F166="B",LEFT('[1]TCE - ANEXO IV - Preencher'!M175,2),IF(F166="S",LEFT('[1]TCE - ANEXO IV - Preencher'!M175,7),IF('[1]TCE - ANEXO IV - Preencher'!H175="","")))</f>
        <v>3505708</v>
      </c>
      <c r="L166" s="7">
        <f>'[1]TCE - ANEXO IV - Preencher'!N175</f>
        <v>1154</v>
      </c>
    </row>
    <row r="167" spans="1:12" s="8" customFormat="1" ht="19.5" customHeight="1" x14ac:dyDescent="0.25">
      <c r="A167" s="3">
        <f>IFERROR(VLOOKUP(B167,'[1]DADOS (OCULTAR)'!$Q$3:$S$136,3,0),"")</f>
        <v>9039744002642</v>
      </c>
      <c r="B167" s="4" t="str">
        <f>'[1]TCE - ANEXO IV - Preencher'!C176</f>
        <v>UPAE ESCADA - CG Nº 021/2022</v>
      </c>
      <c r="C167" s="4" t="str">
        <f>'[1]TCE - ANEXO IV - Preencher'!E176</f>
        <v>5.16 - Serviços Médico-Hospitalares, Odotonlogia e Laboratoriais</v>
      </c>
      <c r="D167" s="3" t="str">
        <f>'[1]TCE - ANEXO IV - Preencher'!F176</f>
        <v>48.817.601/0001-18</v>
      </c>
      <c r="E167" s="5" t="str">
        <f>'[1]TCE - ANEXO IV - Preencher'!G176</f>
        <v>MASTERMED PE II GESTAO MEDICA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2600000000146</v>
      </c>
      <c r="I167" s="6">
        <f>IF('[1]TCE - ANEXO IV - Preencher'!K176="","",'[1]TCE - ANEXO IV - Preencher'!K176)</f>
        <v>46030</v>
      </c>
      <c r="J167" s="5" t="str">
        <f>'[1]TCE - ANEXO IV - Preencher'!L176</f>
        <v>26096001248817601000118260000000014626012578068780</v>
      </c>
      <c r="K167" s="5" t="str">
        <f>IF(F167="B",LEFT('[1]TCE - ANEXO IV - Preencher'!M176,2),IF(F167="S",LEFT('[1]TCE - ANEXO IV - Preencher'!M176,7),IF('[1]TCE - ANEXO IV - Preencher'!H176="","")))</f>
        <v>2609600</v>
      </c>
      <c r="L167" s="7">
        <f>'[1]TCE - ANEXO IV - Preencher'!N176</f>
        <v>9760</v>
      </c>
    </row>
    <row r="168" spans="1:12" s="8" customFormat="1" ht="19.5" customHeight="1" x14ac:dyDescent="0.25">
      <c r="A168" s="3">
        <f>IFERROR(VLOOKUP(B168,'[1]DADOS (OCULTAR)'!$Q$3:$S$136,3,0),"")</f>
        <v>9039744002642</v>
      </c>
      <c r="B168" s="4" t="str">
        <f>'[1]TCE - ANEXO IV - Preencher'!C177</f>
        <v>UPAE ESCADA - CG Nº 021/2022</v>
      </c>
      <c r="C168" s="4" t="str">
        <f>'[1]TCE - ANEXO IV - Preencher'!E177</f>
        <v>5.18 - Teledonia Fixa</v>
      </c>
      <c r="D168" s="3" t="str">
        <f>'[1]TCE - ANEXO IV - Preencher'!F177</f>
        <v>71.208.516/0165-00</v>
      </c>
      <c r="E168" s="5" t="str">
        <f>'[1]TCE - ANEXO IV - Preencher'!G177</f>
        <v>ALGAR TELECOM S.A</v>
      </c>
      <c r="F168" s="5" t="str">
        <f>'[1]TCE - ANEXO IV - Preencher'!H177</f>
        <v>S</v>
      </c>
      <c r="G168" s="5" t="str">
        <f>'[1]TCE - ANEXO IV - Preencher'!I177</f>
        <v>S</v>
      </c>
      <c r="H168" s="5">
        <f>'[1]TCE - ANEXO IV - Preencher'!J177</f>
        <v>526838509</v>
      </c>
      <c r="I168" s="6">
        <f>IF('[1]TCE - ANEXO IV - Preencher'!K177="","",'[1]TCE - ANEXO IV - Preencher'!K177)</f>
        <v>46026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2609600</v>
      </c>
      <c r="L168" s="7">
        <f>'[1]TCE - ANEXO IV - Preencher'!N177</f>
        <v>1553.97</v>
      </c>
    </row>
    <row r="169" spans="1:12" s="8" customFormat="1" ht="19.5" customHeight="1" x14ac:dyDescent="0.25">
      <c r="A169" s="3">
        <f>IFERROR(VLOOKUP(B169,'[1]DADOS (OCULTAR)'!$Q$3:$S$136,3,0),"")</f>
        <v>9039744002642</v>
      </c>
      <c r="B169" s="4" t="str">
        <f>'[1]TCE - ANEXO IV - Preencher'!C178</f>
        <v>UPAE ESCADA - CG Nº 021/2022</v>
      </c>
      <c r="C169" s="4" t="str">
        <f>'[1]TCE - ANEXO IV - Preencher'!E178</f>
        <v>5.18 - Teledonia Fixa</v>
      </c>
      <c r="D169" s="3" t="str">
        <f>'[1]TCE - ANEXO IV - Preencher'!F178</f>
        <v>05.872.814/0013-73</v>
      </c>
      <c r="E169" s="5" t="str">
        <f>'[1]TCE - ANEXO IV - Preencher'!G178</f>
        <v>VOGEL SOLUCOES EM TELECOMUNICACOES E INFORMATICA</v>
      </c>
      <c r="F169" s="5" t="str">
        <f>'[1]TCE - ANEXO IV - Preencher'!H178</f>
        <v>S</v>
      </c>
      <c r="G169" s="5" t="str">
        <f>'[1]TCE - ANEXO IV - Preencher'!I178</f>
        <v>S</v>
      </c>
      <c r="H169" s="5">
        <f>'[1]TCE - ANEXO IV - Preencher'!J178</f>
        <v>2264859</v>
      </c>
      <c r="I169" s="6">
        <f>IF('[1]TCE - ANEXO IV - Preencher'!K178="","",'[1]TCE - ANEXO IV - Preencher'!K178)</f>
        <v>45994</v>
      </c>
      <c r="J169" s="5" t="str">
        <f>'[1]TCE - ANEXO IV - Preencher'!L178</f>
        <v>jVvpSUgTD</v>
      </c>
      <c r="K169" s="5" t="str">
        <f>IF(F169="B",LEFT('[1]TCE - ANEXO IV - Preencher'!M178,2),IF(F169="S",LEFT('[1]TCE - ANEXO IV - Preencher'!M178,7),IF('[1]TCE - ANEXO IV - Preencher'!H178="","")))</f>
        <v>3170206</v>
      </c>
      <c r="L169" s="7">
        <f>'[1]TCE - ANEXO IV - Preencher'!N178</f>
        <v>888.99</v>
      </c>
    </row>
    <row r="170" spans="1:12" s="8" customFormat="1" ht="19.5" customHeight="1" x14ac:dyDescent="0.25">
      <c r="A170" s="3">
        <f>IFERROR(VLOOKUP(B170,'[1]DADOS (OCULTAR)'!$Q$3:$S$136,3,0),"")</f>
        <v>9039744002642</v>
      </c>
      <c r="B170" s="4" t="str">
        <f>'[1]TCE - ANEXO IV - Preencher'!C179</f>
        <v>UPAE ESCADA - CG Nº 021/2022</v>
      </c>
      <c r="C170" s="4" t="str">
        <f>'[1]TCE - ANEXO IV - Preencher'!E179</f>
        <v>5.3 - Locação de Máquinas e Equipamentos</v>
      </c>
      <c r="D170" s="3" t="str">
        <f>'[1]TCE - ANEXO IV - Preencher'!F179</f>
        <v>05.097.661/0001-09</v>
      </c>
      <c r="E170" s="5" t="str">
        <f>'[1]TCE - ANEXO IV - Preencher'!G179</f>
        <v>CONTAGE CONSULTORIA EM TELECOMUNICACOES E MONITORAMENTO LTDA</v>
      </c>
      <c r="F170" s="5" t="str">
        <f>'[1]TCE - ANEXO IV - Preencher'!H179</f>
        <v>S</v>
      </c>
      <c r="G170" s="5" t="str">
        <f>'[1]TCE - ANEXO IV - Preencher'!I179</f>
        <v>S</v>
      </c>
      <c r="H170" s="5">
        <f>'[1]TCE - ANEXO IV - Preencher'!J179</f>
        <v>111883</v>
      </c>
      <c r="I170" s="6">
        <f>IF('[1]TCE - ANEXO IV - Preencher'!K179="","",'[1]TCE - ANEXO IV - Preencher'!K179)</f>
        <v>45992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275</v>
      </c>
    </row>
    <row r="171" spans="1:12" s="8" customFormat="1" ht="19.5" customHeight="1" x14ac:dyDescent="0.25">
      <c r="A171" s="3">
        <f>IFERROR(VLOOKUP(B171,'[1]DADOS (OCULTAR)'!$Q$3:$S$136,3,0),"")</f>
        <v>9039744002642</v>
      </c>
      <c r="B171" s="4" t="str">
        <f>'[1]TCE - ANEXO IV - Preencher'!C180</f>
        <v>UPAE ESCADA - CG Nº 021/2022</v>
      </c>
      <c r="C171" s="4" t="str">
        <f>'[1]TCE - ANEXO IV - Preencher'!E180</f>
        <v>5.3 - Locação de Máquinas e Equipamentos</v>
      </c>
      <c r="D171" s="3" t="str">
        <f>'[1]TCE - ANEXO IV - Preencher'!F180</f>
        <v>20.265.080/0001-14</v>
      </c>
      <c r="E171" s="5" t="str">
        <f>'[1]TCE - ANEXO IV - Preencher'!G180</f>
        <v>J M SILVA MAQUINAS E EQUIPAMENTOS LTDA</v>
      </c>
      <c r="F171" s="5" t="str">
        <f>'[1]TCE - ANEXO IV - Preencher'!H180</f>
        <v>S</v>
      </c>
      <c r="G171" s="5" t="str">
        <f>'[1]TCE - ANEXO IV - Preencher'!I180</f>
        <v>S</v>
      </c>
      <c r="H171" s="5">
        <f>'[1]TCE - ANEXO IV - Preencher'!J180</f>
        <v>6899</v>
      </c>
      <c r="I171" s="6">
        <f>IF('[1]TCE - ANEXO IV - Preencher'!K180="","",'[1]TCE - ANEXO IV - Preencher'!K180)</f>
        <v>45993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1280</v>
      </c>
    </row>
    <row r="172" spans="1:12" s="8" customFormat="1" ht="19.5" customHeight="1" x14ac:dyDescent="0.25">
      <c r="A172" s="3">
        <f>IFERROR(VLOOKUP(B172,'[1]DADOS (OCULTAR)'!$Q$3:$S$136,3,0),"")</f>
        <v>9039744002642</v>
      </c>
      <c r="B172" s="4" t="str">
        <f>'[1]TCE - ANEXO IV - Preencher'!C181</f>
        <v>UPAE ESCADA - CG Nº 021/2022</v>
      </c>
      <c r="C172" s="4" t="str">
        <f>'[1]TCE - ANEXO IV - Preencher'!E181</f>
        <v>5.3 - Locação de Máquinas e Equipamentos</v>
      </c>
      <c r="D172" s="3" t="str">
        <f>'[1]TCE - ANEXO IV - Preencher'!F181</f>
        <v>26.081.685/0001-31</v>
      </c>
      <c r="E172" s="5" t="str">
        <f>'[1]TCE - ANEXO IV - Preencher'!G181</f>
        <v>CG REFRIGERACOES LTDA</v>
      </c>
      <c r="F172" s="5" t="str">
        <f>'[1]TCE - ANEXO IV - Preencher'!H181</f>
        <v>S</v>
      </c>
      <c r="G172" s="5" t="str">
        <f>'[1]TCE - ANEXO IV - Preencher'!I181</f>
        <v>S</v>
      </c>
      <c r="H172" s="5">
        <f>'[1]TCE - ANEXO IV - Preencher'!J181</f>
        <v>28954</v>
      </c>
      <c r="I172" s="6">
        <f>IF('[1]TCE - ANEXO IV - Preencher'!K181="","",'[1]TCE - ANEXO IV - Preencher'!K181)</f>
        <v>46028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320</v>
      </c>
    </row>
    <row r="173" spans="1:12" s="8" customFormat="1" ht="19.5" customHeight="1" x14ac:dyDescent="0.25">
      <c r="A173" s="3">
        <f>IFERROR(VLOOKUP(B173,'[1]DADOS (OCULTAR)'!$Q$3:$S$136,3,0),"")</f>
        <v>9039744002642</v>
      </c>
      <c r="B173" s="4" t="str">
        <f>'[1]TCE - ANEXO IV - Preencher'!C182</f>
        <v>UPAE ESCADA - CG Nº 021/2022</v>
      </c>
      <c r="C173" s="4" t="str">
        <f>'[1]TCE - ANEXO IV - Preencher'!E182</f>
        <v>5.3 - Locação de Máquinas e Equipamentos</v>
      </c>
      <c r="D173" s="3" t="str">
        <f>'[1]TCE - ANEXO IV - Preencher'!F182</f>
        <v>10.279.299/0001-19</v>
      </c>
      <c r="E173" s="5" t="str">
        <f>'[1]TCE - ANEXO IV - Preencher'!G182</f>
        <v>RGRAPH COMERCIO E SERVICOS LTDA</v>
      </c>
      <c r="F173" s="5" t="str">
        <f>'[1]TCE - ANEXO IV - Preencher'!H182</f>
        <v>S</v>
      </c>
      <c r="G173" s="5" t="str">
        <f>'[1]TCE - ANEXO IV - Preencher'!I182</f>
        <v>S</v>
      </c>
      <c r="H173" s="5">
        <f>'[1]TCE - ANEXO IV - Preencher'!J182</f>
        <v>10260</v>
      </c>
      <c r="I173" s="6">
        <f>IF('[1]TCE - ANEXO IV - Preencher'!K182="","",'[1]TCE - ANEXO IV - Preencher'!K182)</f>
        <v>46031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5135.3999999999996</v>
      </c>
    </row>
    <row r="174" spans="1:12" s="8" customFormat="1" ht="19.5" customHeight="1" x14ac:dyDescent="0.25">
      <c r="A174" s="3">
        <f>IFERROR(VLOOKUP(B174,'[1]DADOS (OCULTAR)'!$Q$3:$S$136,3,0),"")</f>
        <v>9039744002642</v>
      </c>
      <c r="B174" s="4" t="str">
        <f>'[1]TCE - ANEXO IV - Preencher'!C183</f>
        <v>UPAE ESCADA - CG Nº 021/2022</v>
      </c>
      <c r="C174" s="4" t="str">
        <f>'[1]TCE - ANEXO IV - Preencher'!E183</f>
        <v>5.17 - Manutenção de Software, Certificação Digital e Microfilmagem</v>
      </c>
      <c r="D174" s="3" t="str">
        <f>'[1]TCE - ANEXO IV - Preencher'!F183</f>
        <v>92.306.257/0007-80</v>
      </c>
      <c r="E174" s="5" t="str">
        <f>'[1]TCE - ANEXO IV - Preencher'!G183</f>
        <v>MV INFORMATICA NORDESTE LTDA</v>
      </c>
      <c r="F174" s="5" t="str">
        <f>'[1]TCE - ANEXO IV - Preencher'!H183</f>
        <v>S</v>
      </c>
      <c r="G174" s="5" t="str">
        <f>'[1]TCE - ANEXO IV - Preencher'!I183</f>
        <v>S</v>
      </c>
      <c r="H174" s="5">
        <f>'[1]TCE - ANEXO IV - Preencher'!J183</f>
        <v>716</v>
      </c>
      <c r="I174" s="6">
        <f>IF('[1]TCE - ANEXO IV - Preencher'!K183="","",'[1]TCE - ANEXO IV - Preencher'!K183)</f>
        <v>46032</v>
      </c>
      <c r="J174" s="5" t="str">
        <f>'[1]TCE - ANEXO IV - Preencher'!L183</f>
        <v>26116062292306257000780000000000071626018886196417</v>
      </c>
      <c r="K174" s="5" t="str">
        <f>IF(F174="B",LEFT('[1]TCE - ANEXO IV - Preencher'!M183,2),IF(F174="S",LEFT('[1]TCE - ANEXO IV - Preencher'!M183,7),IF('[1]TCE - ANEXO IV - Preencher'!H183="","")))</f>
        <v>2611606</v>
      </c>
      <c r="L174" s="7">
        <f>'[1]TCE - ANEXO IV - Preencher'!N183</f>
        <v>14509.83</v>
      </c>
    </row>
    <row r="175" spans="1:12" s="8" customFormat="1" ht="19.5" customHeight="1" x14ac:dyDescent="0.25">
      <c r="A175" s="3">
        <f>IFERROR(VLOOKUP(B175,'[1]DADOS (OCULTAR)'!$Q$3:$S$136,3,0),"")</f>
        <v>9039744002642</v>
      </c>
      <c r="B175" s="4" t="str">
        <f>'[1]TCE - ANEXO IV - Preencher'!C184</f>
        <v>UPAE ESCADA - CG Nº 021/2022</v>
      </c>
      <c r="C175" s="4" t="str">
        <f>'[1]TCE - ANEXO IV - Preencher'!E184</f>
        <v>5.17 - Manutenção de Software, Certificação Digital e Microfilmagem</v>
      </c>
      <c r="D175" s="3" t="str">
        <f>'[1]TCE - ANEXO IV - Preencher'!F184</f>
        <v>23.064.331/0001-90</v>
      </c>
      <c r="E175" s="5" t="str">
        <f>'[1]TCE - ANEXO IV - Preencher'!G184</f>
        <v>FLOWTI TECNOLOGIA LTDA</v>
      </c>
      <c r="F175" s="5" t="str">
        <f>'[1]TCE - ANEXO IV - Preencher'!H184</f>
        <v>S</v>
      </c>
      <c r="G175" s="5" t="str">
        <f>'[1]TCE - ANEXO IV - Preencher'!I184</f>
        <v>S</v>
      </c>
      <c r="H175" s="5">
        <f>'[1]TCE - ANEXO IV - Preencher'!J184</f>
        <v>81</v>
      </c>
      <c r="I175" s="6">
        <f>IF('[1]TCE - ANEXO IV - Preencher'!K184="","",'[1]TCE - ANEXO IV - Preencher'!K184)</f>
        <v>46037</v>
      </c>
      <c r="J175" s="5" t="str">
        <f>'[1]TCE - ANEXO IV - Preencher'!L184</f>
        <v>42029092223064331000190000000000008126018027711869</v>
      </c>
      <c r="K175" s="5" t="str">
        <f>IF(F175="B",LEFT('[1]TCE - ANEXO IV - Preencher'!M184,2),IF(F175="S",LEFT('[1]TCE - ANEXO IV - Preencher'!M184,7),IF('[1]TCE - ANEXO IV - Preencher'!H184="","")))</f>
        <v>4202909</v>
      </c>
      <c r="L175" s="7">
        <f>'[1]TCE - ANEXO IV - Preencher'!N184</f>
        <v>52.99</v>
      </c>
    </row>
    <row r="176" spans="1:12" s="8" customFormat="1" ht="19.5" customHeight="1" x14ac:dyDescent="0.25">
      <c r="A176" s="3">
        <f>IFERROR(VLOOKUP(B176,'[1]DADOS (OCULTAR)'!$Q$3:$S$136,3,0),"")</f>
        <v>9039744002642</v>
      </c>
      <c r="B176" s="4" t="str">
        <f>'[1]TCE - ANEXO IV - Preencher'!C185</f>
        <v>UPAE ESCADA - CG Nº 021/2022</v>
      </c>
      <c r="C176" s="4" t="str">
        <f>'[1]TCE - ANEXO IV - Preencher'!E185</f>
        <v>5.17 - Manutenção de Software, Certificação Digital e Microfilmagem</v>
      </c>
      <c r="D176" s="3" t="str">
        <f>'[1]TCE - ANEXO IV - Preencher'!F185</f>
        <v>23.064.331/0001-90</v>
      </c>
      <c r="E176" s="5" t="str">
        <f>'[1]TCE - ANEXO IV - Preencher'!G185</f>
        <v>FLOWTI TECNOLOGIA LTDA</v>
      </c>
      <c r="F176" s="5" t="str">
        <f>'[1]TCE - ANEXO IV - Preencher'!H185</f>
        <v>S</v>
      </c>
      <c r="G176" s="5" t="str">
        <f>'[1]TCE - ANEXO IV - Preencher'!I185</f>
        <v>S</v>
      </c>
      <c r="H176" s="5">
        <f>'[1]TCE - ANEXO IV - Preencher'!J185</f>
        <v>45</v>
      </c>
      <c r="I176" s="6">
        <f>IF('[1]TCE - ANEXO IV - Preencher'!K185="","",'[1]TCE - ANEXO IV - Preencher'!K185)</f>
        <v>46037</v>
      </c>
      <c r="J176" s="5" t="str">
        <f>'[1]TCE - ANEXO IV - Preencher'!L185</f>
        <v>42029092223064331000190000000000004526010054296700</v>
      </c>
      <c r="K176" s="5" t="str">
        <f>IF(F176="B",LEFT('[1]TCE - ANEXO IV - Preencher'!M185,2),IF(F176="S",LEFT('[1]TCE - ANEXO IV - Preencher'!M185,7),IF('[1]TCE - ANEXO IV - Preencher'!H185="","")))</f>
        <v>4202909</v>
      </c>
      <c r="L176" s="7">
        <f>'[1]TCE - ANEXO IV - Preencher'!N185</f>
        <v>186.67</v>
      </c>
    </row>
    <row r="177" spans="1:12" s="8" customFormat="1" ht="19.5" customHeight="1" x14ac:dyDescent="0.25">
      <c r="A177" s="3">
        <f>IFERROR(VLOOKUP(B177,'[1]DADOS (OCULTAR)'!$Q$3:$S$136,3,0),"")</f>
        <v>9039744002642</v>
      </c>
      <c r="B177" s="4" t="str">
        <f>'[1]TCE - ANEXO IV - Preencher'!C186</f>
        <v>UPAE ESCADA - CG Nº 021/2022</v>
      </c>
      <c r="C177" s="4" t="str">
        <f>'[1]TCE - ANEXO IV - Preencher'!E186</f>
        <v>5.17 - Manutenção de Software, Certificação Digital e Microfilmagem</v>
      </c>
      <c r="D177" s="3" t="str">
        <f>'[1]TCE - ANEXO IV - Preencher'!F186</f>
        <v>23.064.331/0001-90</v>
      </c>
      <c r="E177" s="5" t="str">
        <f>'[1]TCE - ANEXO IV - Preencher'!G186</f>
        <v>FLOWTI TECNOLOGIA LTDA</v>
      </c>
      <c r="F177" s="5" t="str">
        <f>'[1]TCE - ANEXO IV - Preencher'!H186</f>
        <v>S</v>
      </c>
      <c r="G177" s="5" t="str">
        <f>'[1]TCE - ANEXO IV - Preencher'!I186</f>
        <v>S</v>
      </c>
      <c r="H177" s="5">
        <f>'[1]TCE - ANEXO IV - Preencher'!J186</f>
        <v>342</v>
      </c>
      <c r="I177" s="6">
        <f>IF('[1]TCE - ANEXO IV - Preencher'!K186="","",'[1]TCE - ANEXO IV - Preencher'!K186)</f>
        <v>46037</v>
      </c>
      <c r="J177" s="5" t="str">
        <f>'[1]TCE - ANEXO IV - Preencher'!L186</f>
        <v>42029092223064331000190000000000034226016195956042</v>
      </c>
      <c r="K177" s="5" t="str">
        <f>IF(F177="B",LEFT('[1]TCE - ANEXO IV - Preencher'!M186,2),IF(F177="S",LEFT('[1]TCE - ANEXO IV - Preencher'!M186,7),IF('[1]TCE - ANEXO IV - Preencher'!H186="","")))</f>
        <v>4202909</v>
      </c>
      <c r="L177" s="7">
        <f>'[1]TCE - ANEXO IV - Preencher'!N186</f>
        <v>3960.63</v>
      </c>
    </row>
    <row r="178" spans="1:12" s="8" customFormat="1" ht="19.5" customHeight="1" x14ac:dyDescent="0.25">
      <c r="A178" s="3">
        <f>IFERROR(VLOOKUP(B178,'[1]DADOS (OCULTAR)'!$Q$3:$S$136,3,0),"")</f>
        <v>9039744002642</v>
      </c>
      <c r="B178" s="4" t="str">
        <f>'[1]TCE - ANEXO IV - Preencher'!C187</f>
        <v>UPAE ESCADA - CG Nº 021/2022</v>
      </c>
      <c r="C178" s="4" t="str">
        <f>'[1]TCE - ANEXO IV - Preencher'!E187</f>
        <v>5.17 - Manutenção de Software, Certificação Digital e Microfilmagem</v>
      </c>
      <c r="D178" s="3" t="str">
        <f>'[1]TCE - ANEXO IV - Preencher'!F187</f>
        <v>12.499.520/0001-70</v>
      </c>
      <c r="E178" s="5" t="str">
        <f>'[1]TCE - ANEXO IV - Preencher'!G187</f>
        <v>CLICKGIN GESTAO DE DOCUMENTOS S.A.</v>
      </c>
      <c r="F178" s="5" t="str">
        <f>'[1]TCE - ANEXO IV - Preencher'!H187</f>
        <v>S</v>
      </c>
      <c r="G178" s="5" t="str">
        <f>'[1]TCE - ANEXO IV - Preencher'!I187</f>
        <v>S</v>
      </c>
      <c r="H178" s="5">
        <f>'[1]TCE - ANEXO IV - Preencher'!J187</f>
        <v>267523</v>
      </c>
      <c r="I178" s="6">
        <f>IF('[1]TCE - ANEXO IV - Preencher'!K187="","",'[1]TCE - ANEXO IV - Preencher'!K187)</f>
        <v>46023</v>
      </c>
      <c r="J178" s="5" t="str">
        <f>'[1]TCE - ANEXO IV - Preencher'!L187</f>
        <v>110P.9436.4901.6955699-Z</v>
      </c>
      <c r="K178" s="5" t="str">
        <f>IF(F178="B",LEFT('[1]TCE - ANEXO IV - Preencher'!M187,2),IF(F178="S",LEFT('[1]TCE - ANEXO IV - Preencher'!M187,7),IF('[1]TCE - ANEXO IV - Preencher'!H187="","")))</f>
        <v>3505708</v>
      </c>
      <c r="L178" s="7">
        <f>'[1]TCE - ANEXO IV - Preencher'!N187</f>
        <v>99.03</v>
      </c>
    </row>
    <row r="179" spans="1:12" s="8" customFormat="1" ht="19.5" customHeight="1" x14ac:dyDescent="0.25">
      <c r="A179" s="3">
        <f>IFERROR(VLOOKUP(B179,'[1]DADOS (OCULTAR)'!$Q$3:$S$136,3,0),"")</f>
        <v>9039744002642</v>
      </c>
      <c r="B179" s="4" t="str">
        <f>'[1]TCE - ANEXO IV - Preencher'!C188</f>
        <v>UPAE ESCADA - CG Nº 021/2022</v>
      </c>
      <c r="C179" s="4" t="str">
        <f>'[1]TCE - ANEXO IV - Preencher'!E188</f>
        <v>5.17 - Manutenção de Software, Certificação Digital e Microfilmagem</v>
      </c>
      <c r="D179" s="3" t="str">
        <f>'[1]TCE - ANEXO IV - Preencher'!F188</f>
        <v>43.184.527/0001-26</v>
      </c>
      <c r="E179" s="5" t="str">
        <f>'[1]TCE - ANEXO IV - Preencher'!G188</f>
        <v>CONECTE-SE LTDA</v>
      </c>
      <c r="F179" s="5" t="str">
        <f>'[1]TCE - ANEXO IV - Preencher'!H188</f>
        <v>S</v>
      </c>
      <c r="G179" s="5" t="str">
        <f>'[1]TCE - ANEXO IV - Preencher'!I188</f>
        <v>S</v>
      </c>
      <c r="H179" s="5">
        <f>'[1]TCE - ANEXO IV - Preencher'!J188</f>
        <v>288</v>
      </c>
      <c r="I179" s="6">
        <f>IF('[1]TCE - ANEXO IV - Preencher'!K188="","",'[1]TCE - ANEXO IV - Preencher'!K188)</f>
        <v>46037</v>
      </c>
      <c r="J179" s="5" t="str">
        <f>'[1]TCE - ANEXO IV - Preencher'!L188</f>
        <v>26116062243184527000126000000000028826014938333659</v>
      </c>
      <c r="K179" s="5" t="str">
        <f>IF(F179="B",LEFT('[1]TCE - ANEXO IV - Preencher'!M188,2),IF(F179="S",LEFT('[1]TCE - ANEXO IV - Preencher'!M188,7),IF('[1]TCE - ANEXO IV - Preencher'!H188="","")))</f>
        <v>2611606</v>
      </c>
      <c r="L179" s="7">
        <f>'[1]TCE - ANEXO IV - Preencher'!N188</f>
        <v>48.37</v>
      </c>
    </row>
    <row r="180" spans="1:12" s="8" customFormat="1" ht="19.5" customHeight="1" x14ac:dyDescent="0.25">
      <c r="A180" s="3">
        <f>IFERROR(VLOOKUP(B180,'[1]DADOS (OCULTAR)'!$Q$3:$S$136,3,0),"")</f>
        <v>9039744002642</v>
      </c>
      <c r="B180" s="4" t="str">
        <f>'[1]TCE - ANEXO IV - Preencher'!C189</f>
        <v>UPAE ESCADA - CG Nº 021/2022</v>
      </c>
      <c r="C180" s="4" t="str">
        <f>'[1]TCE - ANEXO IV - Preencher'!E189</f>
        <v>5.17 - Manutenção de Software, Certificação Digital e Microfilmagem</v>
      </c>
      <c r="D180" s="3" t="str">
        <f>'[1]TCE - ANEXO IV - Preencher'!F189</f>
        <v>05.620.302/0002-67</v>
      </c>
      <c r="E180" s="5" t="str">
        <f>'[1]TCE - ANEXO IV - Preencher'!G189</f>
        <v>GREEN PAPER FREE SOLUCOES SEM PAPEL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000000029</v>
      </c>
      <c r="I180" s="6">
        <f>IF('[1]TCE - ANEXO IV - Preencher'!K189="","",'[1]TCE - ANEXO IV - Preencher'!K189)</f>
        <v>45997</v>
      </c>
      <c r="J180" s="5" t="str">
        <f>'[1]TCE - ANEXO IV - Preencher'!L189</f>
        <v>CPUK03772</v>
      </c>
      <c r="K180" s="5" t="str">
        <f>IF(F180="B",LEFT('[1]TCE - ANEXO IV - Preencher'!M189,2),IF(F180="S",LEFT('[1]TCE - ANEXO IV - Preencher'!M189,7),IF('[1]TCE - ANEXO IV - Preencher'!H189="","")))</f>
        <v>2606002</v>
      </c>
      <c r="L180" s="7">
        <f>'[1]TCE - ANEXO IV - Preencher'!N189</f>
        <v>2090</v>
      </c>
    </row>
    <row r="181" spans="1:12" s="8" customFormat="1" ht="19.5" customHeight="1" x14ac:dyDescent="0.25">
      <c r="A181" s="3">
        <f>IFERROR(VLOOKUP(B181,'[1]DADOS (OCULTAR)'!$Q$3:$S$136,3,0),"")</f>
        <v>9039744002642</v>
      </c>
      <c r="B181" s="4" t="str">
        <f>'[1]TCE - ANEXO IV - Preencher'!C190</f>
        <v>UPAE ESCADA - CG Nº 021/2022</v>
      </c>
      <c r="C181" s="4" t="str">
        <f>'[1]TCE - ANEXO IV - Preencher'!E190</f>
        <v>5.17 - Manutenção de Software, Certificação Digital e Microfilmagem</v>
      </c>
      <c r="D181" s="3" t="str">
        <f>'[1]TCE - ANEXO IV - Preencher'!F190</f>
        <v>53.113.791/0001-22</v>
      </c>
      <c r="E181" s="5" t="str">
        <f>'[1]TCE - ANEXO IV - Preencher'!G190</f>
        <v>TOTVS S.A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04307541</v>
      </c>
      <c r="I181" s="6">
        <f>IF('[1]TCE - ANEXO IV - Preencher'!K190="","",'[1]TCE - ANEXO IV - Preencher'!K190)</f>
        <v>45992</v>
      </c>
      <c r="J181" s="5" t="str">
        <f>'[1]TCE - ANEXO IV - Preencher'!L190</f>
        <v>FBWQ-8ARG</v>
      </c>
      <c r="K181" s="5" t="str">
        <f>IF(F181="B",LEFT('[1]TCE - ANEXO IV - Preencher'!M190,2),IF(F181="S",LEFT('[1]TCE - ANEXO IV - Preencher'!M190,7),IF('[1]TCE - ANEXO IV - Preencher'!H190="","")))</f>
        <v>3550308</v>
      </c>
      <c r="L181" s="7">
        <f>'[1]TCE - ANEXO IV - Preencher'!N190</f>
        <v>78.94</v>
      </c>
    </row>
    <row r="182" spans="1:12" s="8" customFormat="1" ht="19.5" customHeight="1" x14ac:dyDescent="0.25">
      <c r="A182" s="3">
        <f>IFERROR(VLOOKUP(B182,'[1]DADOS (OCULTAR)'!$Q$3:$S$136,3,0),"")</f>
        <v>9039744002642</v>
      </c>
      <c r="B182" s="4" t="str">
        <f>'[1]TCE - ANEXO IV - Preencher'!C191</f>
        <v>UPAE ESCADA - CG Nº 021/2022</v>
      </c>
      <c r="C182" s="4" t="str">
        <f>'[1]TCE - ANEXO IV - Preencher'!E191</f>
        <v>5.17 - Manutenção de Software, Certificação Digital e Microfilmagem</v>
      </c>
      <c r="D182" s="3" t="str">
        <f>'[1]TCE - ANEXO IV - Preencher'!F191</f>
        <v>53.113.791/0001-22</v>
      </c>
      <c r="E182" s="5" t="str">
        <f>'[1]TCE - ANEXO IV - Preencher'!G191</f>
        <v>TOTVS S.A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04307592</v>
      </c>
      <c r="I182" s="6">
        <f>IF('[1]TCE - ANEXO IV - Preencher'!K191="","",'[1]TCE - ANEXO IV - Preencher'!K191)</f>
        <v>45992</v>
      </c>
      <c r="J182" s="5" t="str">
        <f>'[1]TCE - ANEXO IV - Preencher'!L191</f>
        <v>EMJP-VZMM</v>
      </c>
      <c r="K182" s="5" t="str">
        <f>IF(F182="B",LEFT('[1]TCE - ANEXO IV - Preencher'!M191,2),IF(F182="S",LEFT('[1]TCE - ANEXO IV - Preencher'!M191,7),IF('[1]TCE - ANEXO IV - Preencher'!H191="","")))</f>
        <v>3550308</v>
      </c>
      <c r="L182" s="7">
        <f>'[1]TCE - ANEXO IV - Preencher'!N191</f>
        <v>594.14</v>
      </c>
    </row>
    <row r="183" spans="1:12" s="8" customFormat="1" ht="19.5" customHeight="1" x14ac:dyDescent="0.25">
      <c r="A183" s="3">
        <f>IFERROR(VLOOKUP(B183,'[1]DADOS (OCULTAR)'!$Q$3:$S$136,3,0),"")</f>
        <v>9039744002642</v>
      </c>
      <c r="B183" s="4" t="str">
        <f>'[1]TCE - ANEXO IV - Preencher'!C192</f>
        <v>UPAE ESCADA - CG Nº 021/2022</v>
      </c>
      <c r="C183" s="4" t="str">
        <f>'[1]TCE - ANEXO IV - Preencher'!E192</f>
        <v>5.17 - Manutenção de Software, Certificação Digital e Microfilmagem</v>
      </c>
      <c r="D183" s="3" t="str">
        <f>'[1]TCE - ANEXO IV - Preencher'!F192</f>
        <v>53.113.791/0001-22</v>
      </c>
      <c r="E183" s="5" t="str">
        <f>'[1]TCE - ANEXO IV - Preencher'!G192</f>
        <v>TOTVS S.A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04307593</v>
      </c>
      <c r="I183" s="6">
        <f>IF('[1]TCE - ANEXO IV - Preencher'!K192="","",'[1]TCE - ANEXO IV - Preencher'!K192)</f>
        <v>45992</v>
      </c>
      <c r="J183" s="5" t="str">
        <f>'[1]TCE - ANEXO IV - Preencher'!L192</f>
        <v>5IZY-N4H9</v>
      </c>
      <c r="K183" s="5" t="str">
        <f>IF(F183="B",LEFT('[1]TCE - ANEXO IV - Preencher'!M192,2),IF(F183="S",LEFT('[1]TCE - ANEXO IV - Preencher'!M192,7),IF('[1]TCE - ANEXO IV - Preencher'!H192="","")))</f>
        <v>3550308</v>
      </c>
      <c r="L183" s="7">
        <f>'[1]TCE - ANEXO IV - Preencher'!N192</f>
        <v>46.97</v>
      </c>
    </row>
    <row r="184" spans="1:12" s="8" customFormat="1" ht="19.5" customHeight="1" x14ac:dyDescent="0.25">
      <c r="A184" s="3">
        <f>IFERROR(VLOOKUP(B184,'[1]DADOS (OCULTAR)'!$Q$3:$S$136,3,0),"")</f>
        <v>9039744002642</v>
      </c>
      <c r="B184" s="4" t="str">
        <f>'[1]TCE - ANEXO IV - Preencher'!C193</f>
        <v>UPAE ESCADA - CG Nº 021/2022</v>
      </c>
      <c r="C184" s="4" t="str">
        <f>'[1]TCE - ANEXO IV - Preencher'!E193</f>
        <v>5.17 - Manutenção de Software, Certificação Digital e Microfilmagem</v>
      </c>
      <c r="D184" s="3" t="str">
        <f>'[1]TCE - ANEXO IV - Preencher'!F193</f>
        <v>53.113.791/0001-22</v>
      </c>
      <c r="E184" s="5" t="str">
        <f>'[1]TCE - ANEXO IV - Preencher'!G193</f>
        <v>TOTVS S.A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04307594</v>
      </c>
      <c r="I184" s="6">
        <f>IF('[1]TCE - ANEXO IV - Preencher'!K193="","",'[1]TCE - ANEXO IV - Preencher'!K193)</f>
        <v>45992</v>
      </c>
      <c r="J184" s="5" t="str">
        <f>'[1]TCE - ANEXO IV - Preencher'!L193</f>
        <v>IJDC-5TFG</v>
      </c>
      <c r="K184" s="5" t="str">
        <f>IF(F184="B",LEFT('[1]TCE - ANEXO IV - Preencher'!M193,2),IF(F184="S",LEFT('[1]TCE - ANEXO IV - Preencher'!M193,7),IF('[1]TCE - ANEXO IV - Preencher'!H193="","")))</f>
        <v>3550308</v>
      </c>
      <c r="L184" s="7">
        <f>'[1]TCE - ANEXO IV - Preencher'!N193</f>
        <v>125.25</v>
      </c>
    </row>
    <row r="185" spans="1:12" s="8" customFormat="1" ht="19.5" customHeight="1" x14ac:dyDescent="0.25">
      <c r="A185" s="3">
        <f>IFERROR(VLOOKUP(B185,'[1]DADOS (OCULTAR)'!$Q$3:$S$136,3,0),"")</f>
        <v>9039744002642</v>
      </c>
      <c r="B185" s="4" t="str">
        <f>'[1]TCE - ANEXO IV - Preencher'!C194</f>
        <v>UPAE ESCADA - CG Nº 021/2022</v>
      </c>
      <c r="C185" s="4" t="str">
        <f>'[1]TCE - ANEXO IV - Preencher'!E194</f>
        <v>5.17 - Manutenção de Software, Certificação Digital e Microfilmagem</v>
      </c>
      <c r="D185" s="3" t="str">
        <f>'[1]TCE - ANEXO IV - Preencher'!F194</f>
        <v>53.113.791/0001-22</v>
      </c>
      <c r="E185" s="5" t="str">
        <f>'[1]TCE - ANEXO IV - Preencher'!G194</f>
        <v>TOTVS S.A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04308427</v>
      </c>
      <c r="I185" s="6">
        <f>IF('[1]TCE - ANEXO IV - Preencher'!K194="","",'[1]TCE - ANEXO IV - Preencher'!K194)</f>
        <v>45992</v>
      </c>
      <c r="J185" s="5" t="str">
        <f>'[1]TCE - ANEXO IV - Preencher'!L194</f>
        <v>6LRK-7MYK</v>
      </c>
      <c r="K185" s="5" t="str">
        <f>IF(F185="B",LEFT('[1]TCE - ANEXO IV - Preencher'!M194,2),IF(F185="S",LEFT('[1]TCE - ANEXO IV - Preencher'!M194,7),IF('[1]TCE - ANEXO IV - Preencher'!H194="","")))</f>
        <v>3550308</v>
      </c>
      <c r="L185" s="7">
        <f>'[1]TCE - ANEXO IV - Preencher'!N194</f>
        <v>112.64</v>
      </c>
    </row>
    <row r="186" spans="1:12" s="8" customFormat="1" ht="19.5" customHeight="1" x14ac:dyDescent="0.25">
      <c r="A186" s="3">
        <f>IFERROR(VLOOKUP(B186,'[1]DADOS (OCULTAR)'!$Q$3:$S$136,3,0),"")</f>
        <v>9039744002642</v>
      </c>
      <c r="B186" s="4" t="str">
        <f>'[1]TCE - ANEXO IV - Preencher'!C195</f>
        <v>UPAE ESCADA - CG Nº 021/2022</v>
      </c>
      <c r="C186" s="4" t="str">
        <f>'[1]TCE - ANEXO IV - Preencher'!E195</f>
        <v>5.17 - Manutenção de Software, Certificação Digital e Microfilmagem</v>
      </c>
      <c r="D186" s="3" t="str">
        <f>'[1]TCE - ANEXO IV - Preencher'!F195</f>
        <v>53.113.791/0001-22</v>
      </c>
      <c r="E186" s="5" t="str">
        <f>'[1]TCE - ANEXO IV - Preencher'!G195</f>
        <v>TOTVS S.A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04308487</v>
      </c>
      <c r="I186" s="6">
        <f>IF('[1]TCE - ANEXO IV - Preencher'!K195="","",'[1]TCE - ANEXO IV - Preencher'!K195)</f>
        <v>45992</v>
      </c>
      <c r="J186" s="5" t="str">
        <f>'[1]TCE - ANEXO IV - Preencher'!L195</f>
        <v>WRTW-D8ZW</v>
      </c>
      <c r="K186" s="5" t="str">
        <f>IF(F186="B",LEFT('[1]TCE - ANEXO IV - Preencher'!M195,2),IF(F186="S",LEFT('[1]TCE - ANEXO IV - Preencher'!M195,7),IF('[1]TCE - ANEXO IV - Preencher'!H195="","")))</f>
        <v>3550308</v>
      </c>
      <c r="L186" s="7">
        <f>'[1]TCE - ANEXO IV - Preencher'!N195</f>
        <v>115.2</v>
      </c>
    </row>
    <row r="187" spans="1:12" s="8" customFormat="1" ht="19.5" customHeight="1" x14ac:dyDescent="0.25">
      <c r="A187" s="3">
        <f>IFERROR(VLOOKUP(B187,'[1]DADOS (OCULTAR)'!$Q$3:$S$136,3,0),"")</f>
        <v>9039744002642</v>
      </c>
      <c r="B187" s="4" t="str">
        <f>'[1]TCE - ANEXO IV - Preencher'!C196</f>
        <v>UPAE ESCADA - CG Nº 021/2022</v>
      </c>
      <c r="C187" s="4" t="str">
        <f>'[1]TCE - ANEXO IV - Preencher'!E196</f>
        <v>5.17 - Manutenção de Software, Certificação Digital e Microfilmagem</v>
      </c>
      <c r="D187" s="3" t="str">
        <f>'[1]TCE - ANEXO IV - Preencher'!F196</f>
        <v>09.236.362/0001-50</v>
      </c>
      <c r="E187" s="5" t="str">
        <f>'[1]TCE - ANEXO IV - Preencher'!G196</f>
        <v>SELECTY TECNOLOGIA PARA RH LTDA</v>
      </c>
      <c r="F187" s="5" t="str">
        <f>'[1]TCE - ANEXO IV - Preencher'!H196</f>
        <v>S</v>
      </c>
      <c r="G187" s="5" t="str">
        <f>'[1]TCE - ANEXO IV - Preencher'!I196</f>
        <v>S</v>
      </c>
      <c r="H187" s="5">
        <f>'[1]TCE - ANEXO IV - Preencher'!J196</f>
        <v>15488</v>
      </c>
      <c r="I187" s="6">
        <f>IF('[1]TCE - ANEXO IV - Preencher'!K196="","",'[1]TCE - ANEXO IV - Preencher'!K196)</f>
        <v>46023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4106902</v>
      </c>
      <c r="L187" s="7">
        <f>'[1]TCE - ANEXO IV - Preencher'!N196</f>
        <v>79.67</v>
      </c>
    </row>
    <row r="188" spans="1:12" s="8" customFormat="1" ht="19.5" customHeight="1" x14ac:dyDescent="0.25">
      <c r="A188" s="3">
        <f>IFERROR(VLOOKUP(B188,'[1]DADOS (OCULTAR)'!$Q$3:$S$136,3,0),"")</f>
        <v>9039744002642</v>
      </c>
      <c r="B188" s="4" t="str">
        <f>'[1]TCE - ANEXO IV - Preencher'!C197</f>
        <v>UPAE ESCADA - CG Nº 021/2022</v>
      </c>
      <c r="C188" s="4" t="str">
        <f>'[1]TCE - ANEXO IV - Preencher'!E197</f>
        <v>5.17 - Manutenção de Software, Certificação Digital e Microfilmagem</v>
      </c>
      <c r="D188" s="3" t="str">
        <f>'[1]TCE - ANEXO IV - Preencher'!F197</f>
        <v>09.071.679/0001-84</v>
      </c>
      <c r="E188" s="5" t="str">
        <f>'[1]TCE - ANEXO IV - Preencher'!G197</f>
        <v>MARIO DE OLIVEIRA TELECOMUNICACOES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0145</v>
      </c>
      <c r="I188" s="6">
        <f>IF('[1]TCE - ANEXO IV - Preencher'!K197="","",'[1]TCE - ANEXO IV - Preencher'!K197)</f>
        <v>46029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2607604</v>
      </c>
      <c r="L188" s="7">
        <f>'[1]TCE - ANEXO IV - Preencher'!N197</f>
        <v>990.4</v>
      </c>
    </row>
    <row r="189" spans="1:12" s="8" customFormat="1" ht="19.5" customHeight="1" x14ac:dyDescent="0.25">
      <c r="A189" s="3">
        <f>IFERROR(VLOOKUP(B189,'[1]DADOS (OCULTAR)'!$Q$3:$S$136,3,0),"")</f>
        <v>9039744002642</v>
      </c>
      <c r="B189" s="4" t="str">
        <f>'[1]TCE - ANEXO IV - Preencher'!C198</f>
        <v>UPAE ESCADA - CG Nº 021/2022</v>
      </c>
      <c r="C189" s="4" t="str">
        <f>'[1]TCE - ANEXO IV - Preencher'!E198</f>
        <v>5.17 - Manutenção de Software, Certificação Digital e Microfilmagem</v>
      </c>
      <c r="D189" s="3" t="str">
        <f>'[1]TCE - ANEXO IV - Preencher'!F198</f>
        <v>45.384.884/0001-63</v>
      </c>
      <c r="E189" s="5" t="str">
        <f>'[1]TCE - ANEXO IV - Preencher'!G198</f>
        <v>WEBDOX DO BRASIL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00003414</v>
      </c>
      <c r="I189" s="6">
        <f>IF('[1]TCE - ANEXO IV - Preencher'!K198="","",'[1]TCE - ANEXO IV - Preencher'!K198)</f>
        <v>46036</v>
      </c>
      <c r="J189" s="5" t="str">
        <f>'[1]TCE - ANEXO IV - Preencher'!L198</f>
        <v>QNLC-QJXN</v>
      </c>
      <c r="K189" s="5" t="str">
        <f>IF(F189="B",LEFT('[1]TCE - ANEXO IV - Preencher'!M198,2),IF(F189="S",LEFT('[1]TCE - ANEXO IV - Preencher'!M198,7),IF('[1]TCE - ANEXO IV - Preencher'!H198="","")))</f>
        <v>3550308</v>
      </c>
      <c r="L189" s="7">
        <f>'[1]TCE - ANEXO IV - Preencher'!N198</f>
        <v>2110</v>
      </c>
    </row>
    <row r="190" spans="1:12" s="8" customFormat="1" ht="19.5" customHeight="1" x14ac:dyDescent="0.25">
      <c r="A190" s="3">
        <f>IFERROR(VLOOKUP(B190,'[1]DADOS (OCULTAR)'!$Q$3:$S$136,3,0),"")</f>
        <v>9039744002642</v>
      </c>
      <c r="B190" s="4" t="str">
        <f>'[1]TCE - ANEXO IV - Preencher'!C199</f>
        <v>UPAE ESCADA - CG Nº 021/2022</v>
      </c>
      <c r="C190" s="4" t="str">
        <f>'[1]TCE - ANEXO IV - Preencher'!E199</f>
        <v>5.17 - Manutenção de Software, Certificação Digital e Microfilmagem</v>
      </c>
      <c r="D190" s="3" t="str">
        <f>'[1]TCE - ANEXO IV - Preencher'!F199</f>
        <v>04.069.709/0001-02</v>
      </c>
      <c r="E190" s="5" t="str">
        <f>'[1]TCE - ANEXO IV - Preencher'!G199</f>
        <v>BIONEXO S.A.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00607809</v>
      </c>
      <c r="I190" s="6">
        <f>IF('[1]TCE - ANEXO IV - Preencher'!K199="","",'[1]TCE - ANEXO IV - Preencher'!K199)</f>
        <v>45993</v>
      </c>
      <c r="J190" s="5" t="str">
        <f>'[1]TCE - ANEXO IV - Preencher'!L199</f>
        <v>PTNC-4EQN</v>
      </c>
      <c r="K190" s="5" t="str">
        <f>IF(F190="B",LEFT('[1]TCE - ANEXO IV - Preencher'!M199,2),IF(F190="S",LEFT('[1]TCE - ANEXO IV - Preencher'!M199,7),IF('[1]TCE - ANEXO IV - Preencher'!H199="","")))</f>
        <v>3550308</v>
      </c>
      <c r="L190" s="7">
        <f>'[1]TCE - ANEXO IV - Preencher'!N199</f>
        <v>1097.23</v>
      </c>
    </row>
    <row r="191" spans="1:12" s="8" customFormat="1" ht="19.5" customHeight="1" x14ac:dyDescent="0.25">
      <c r="A191" s="3">
        <f>IFERROR(VLOOKUP(B191,'[1]DADOS (OCULTAR)'!$Q$3:$S$136,3,0),"")</f>
        <v>9039744002642</v>
      </c>
      <c r="B191" s="4" t="str">
        <f>'[1]TCE - ANEXO IV - Preencher'!C200</f>
        <v>UPAE ESCADA - CG Nº 021/2022</v>
      </c>
      <c r="C191" s="4" t="str">
        <f>'[1]TCE - ANEXO IV - Preencher'!E200</f>
        <v>5.3 - Locação de Máquinas e Equipamentos</v>
      </c>
      <c r="D191" s="3" t="str">
        <f>'[1]TCE - ANEXO IV - Preencher'!F200</f>
        <v>24.801.362/0001-40</v>
      </c>
      <c r="E191" s="5" t="str">
        <f>'[1]TCE - ANEXO IV - Preencher'!G200</f>
        <v>AMD TECNOLOGIA DA INFORMACAO E SISTEMAS LTDA</v>
      </c>
      <c r="F191" s="5" t="str">
        <f>'[1]TCE - ANEXO IV - Preencher'!H200</f>
        <v>S</v>
      </c>
      <c r="G191" s="5" t="str">
        <f>'[1]TCE - ANEXO IV - Preencher'!I200</f>
        <v>S</v>
      </c>
      <c r="H191" s="5">
        <f>'[1]TCE - ANEXO IV - Preencher'!J200</f>
        <v>2073</v>
      </c>
      <c r="I191" s="6">
        <f>IF('[1]TCE - ANEXO IV - Preencher'!K200="","",'[1]TCE - ANEXO IV - Preencher'!K200)</f>
        <v>45962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2611606</v>
      </c>
      <c r="L191" s="7">
        <f>'[1]TCE - ANEXO IV - Preencher'!N200</f>
        <v>1971</v>
      </c>
    </row>
    <row r="192" spans="1:12" s="8" customFormat="1" ht="19.5" customHeight="1" x14ac:dyDescent="0.25">
      <c r="A192" s="3">
        <f>IFERROR(VLOOKUP(B192,'[1]DADOS (OCULTAR)'!$Q$3:$S$136,3,0),"")</f>
        <v>9039744002642</v>
      </c>
      <c r="B192" s="4" t="str">
        <f>'[1]TCE - ANEXO IV - Preencher'!C201</f>
        <v>UPAE ESCADA - CG Nº 021/2022</v>
      </c>
      <c r="C192" s="4" t="str">
        <f>'[1]TCE - ANEXO IV - Preencher'!E201</f>
        <v>5.3 - Locação de Máquinas e Equipamentos</v>
      </c>
      <c r="D192" s="3" t="str">
        <f>'[1]TCE - ANEXO IV - Preencher'!F201</f>
        <v>24.801.362/0001-40</v>
      </c>
      <c r="E192" s="5" t="str">
        <f>'[1]TCE - ANEXO IV - Preencher'!G201</f>
        <v>AMD TECNOLOGIA DA INFORMACAO E SISTEMAS LTDA</v>
      </c>
      <c r="F192" s="5" t="str">
        <f>'[1]TCE - ANEXO IV - Preencher'!H201</f>
        <v>S</v>
      </c>
      <c r="G192" s="5" t="str">
        <f>'[1]TCE - ANEXO IV - Preencher'!I201</f>
        <v>S</v>
      </c>
      <c r="H192" s="5">
        <f>'[1]TCE - ANEXO IV - Preencher'!J201</f>
        <v>2085</v>
      </c>
      <c r="I192" s="6">
        <f>IF('[1]TCE - ANEXO IV - Preencher'!K201="","",'[1]TCE - ANEXO IV - Preencher'!K201)</f>
        <v>45962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2611606</v>
      </c>
      <c r="L192" s="7">
        <f>'[1]TCE - ANEXO IV - Preencher'!N201</f>
        <v>1014</v>
      </c>
    </row>
    <row r="193" spans="1:12" s="8" customFormat="1" ht="19.5" customHeight="1" x14ac:dyDescent="0.25">
      <c r="A193" s="3">
        <f>IFERROR(VLOOKUP(B193,'[1]DADOS (OCULTAR)'!$Q$3:$S$136,3,0),"")</f>
        <v>9039744002642</v>
      </c>
      <c r="B193" s="4" t="str">
        <f>'[1]TCE - ANEXO IV - Preencher'!C202</f>
        <v>UPAE ESCADA - CG Nº 021/2022</v>
      </c>
      <c r="C193" s="4" t="str">
        <f>'[1]TCE - ANEXO IV - Preencher'!E202</f>
        <v>5.3 - Locação de Máquinas e Equipamentos</v>
      </c>
      <c r="D193" s="3" t="str">
        <f>'[1]TCE - ANEXO IV - Preencher'!F202</f>
        <v>24.801.362/0001-40</v>
      </c>
      <c r="E193" s="5" t="str">
        <f>'[1]TCE - ANEXO IV - Preencher'!G202</f>
        <v>AMD TECNOLOGIA DA INFORMACAO E SISTEMAS LTDA</v>
      </c>
      <c r="F193" s="5" t="str">
        <f>'[1]TCE - ANEXO IV - Preencher'!H202</f>
        <v>S</v>
      </c>
      <c r="G193" s="5" t="str">
        <f>'[1]TCE - ANEXO IV - Preencher'!I202</f>
        <v>S</v>
      </c>
      <c r="H193" s="5">
        <f>'[1]TCE - ANEXO IV - Preencher'!J202</f>
        <v>2143</v>
      </c>
      <c r="I193" s="6">
        <f>IF('[1]TCE - ANEXO IV - Preencher'!K202="","",'[1]TCE - ANEXO IV - Preencher'!K202)</f>
        <v>45992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2611606</v>
      </c>
      <c r="L193" s="7">
        <f>'[1]TCE - ANEXO IV - Preencher'!N202</f>
        <v>11140</v>
      </c>
    </row>
    <row r="194" spans="1:12" s="8" customFormat="1" ht="19.5" customHeight="1" x14ac:dyDescent="0.25">
      <c r="A194" s="3">
        <f>IFERROR(VLOOKUP(B194,'[1]DADOS (OCULTAR)'!$Q$3:$S$136,3,0),"")</f>
        <v>9039744002642</v>
      </c>
      <c r="B194" s="4" t="str">
        <f>'[1]TCE - ANEXO IV - Preencher'!C203</f>
        <v>UPAE ESCADA - CG Nº 021/2022</v>
      </c>
      <c r="C194" s="4" t="str">
        <f>'[1]TCE - ANEXO IV - Preencher'!E203</f>
        <v>5.17 - Manutenção de Software, Certificação Digital e Microfilmagem</v>
      </c>
      <c r="D194" s="3" t="str">
        <f>'[1]TCE - ANEXO IV - Preencher'!F203</f>
        <v>43.184.527/0001-26</v>
      </c>
      <c r="E194" s="5" t="str">
        <f>'[1]TCE - ANEXO IV - Preencher'!G203</f>
        <v>CONECTE-SE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00008877</v>
      </c>
      <c r="I194" s="6">
        <f>IF('[1]TCE - ANEXO IV - Preencher'!K203="","",'[1]TCE - ANEXO IV - Preencher'!K203)</f>
        <v>45932</v>
      </c>
      <c r="J194" s="5" t="str">
        <f>'[1]TCE - ANEXO IV - Preencher'!L203</f>
        <v>G8YP-VS5G</v>
      </c>
      <c r="K194" s="5" t="str">
        <f>IF(F194="B",LEFT('[1]TCE - ANEXO IV - Preencher'!M203,2),IF(F194="S",LEFT('[1]TCE - ANEXO IV - Preencher'!M203,7),IF('[1]TCE - ANEXO IV - Preencher'!H203="","")))</f>
        <v>2611606</v>
      </c>
      <c r="L194" s="7">
        <f>'[1]TCE - ANEXO IV - Preencher'!N203</f>
        <v>47.93</v>
      </c>
    </row>
    <row r="195" spans="1:12" s="8" customFormat="1" ht="19.5" customHeight="1" x14ac:dyDescent="0.25">
      <c r="A195" s="3">
        <f>IFERROR(VLOOKUP(B195,'[1]DADOS (OCULTAR)'!$Q$3:$S$136,3,0),"")</f>
        <v>9039744002642</v>
      </c>
      <c r="B195" s="4" t="str">
        <f>'[1]TCE - ANEXO IV - Preencher'!C204</f>
        <v>UPAE ESCADA - CG Nº 021/2022</v>
      </c>
      <c r="C195" s="4" t="str">
        <f>'[1]TCE - ANEXO IV - Preencher'!E204</f>
        <v>5.99 - Outros Serviços de Terceiros Pessoa Jurídica</v>
      </c>
      <c r="D195" s="3" t="str">
        <f>'[1]TCE - ANEXO IV - Preencher'!F204</f>
        <v>27.534.506/0001-37</v>
      </c>
      <c r="E195" s="5" t="str">
        <f>'[1]TCE - ANEXO IV - Preencher'!G204</f>
        <v>FELLIPE R P DE OLIVEIRA TRATAMENTO DE AGUA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00003145</v>
      </c>
      <c r="I195" s="6">
        <f>IF('[1]TCE - ANEXO IV - Preencher'!K204="","",'[1]TCE - ANEXO IV - Preencher'!K204)</f>
        <v>45965</v>
      </c>
      <c r="J195" s="5" t="str">
        <f>'[1]TCE - ANEXO IV - Preencher'!L204</f>
        <v>1KYR-EL1P</v>
      </c>
      <c r="K195" s="5" t="str">
        <f>IF(F195="B",LEFT('[1]TCE - ANEXO IV - Preencher'!M204,2),IF(F195="S",LEFT('[1]TCE - ANEXO IV - Preencher'!M204,7),IF('[1]TCE - ANEXO IV - Preencher'!H204="","")))</f>
        <v>2611606</v>
      </c>
      <c r="L195" s="7">
        <f>'[1]TCE - ANEXO IV - Preencher'!N204</f>
        <v>495</v>
      </c>
    </row>
    <row r="196" spans="1:12" s="8" customFormat="1" ht="19.5" customHeight="1" x14ac:dyDescent="0.25">
      <c r="A196" s="3">
        <f>IFERROR(VLOOKUP(B196,'[1]DADOS (OCULTAR)'!$Q$3:$S$136,3,0),"")</f>
        <v>9039744002642</v>
      </c>
      <c r="B196" s="4" t="str">
        <f>'[1]TCE - ANEXO IV - Preencher'!C205</f>
        <v>UPAE ESCADA - CG Nº 021/2022</v>
      </c>
      <c r="C196" s="4" t="str">
        <f>'[1]TCE - ANEXO IV - Preencher'!E205</f>
        <v>4.99 - Outros Serviços de Terceiros Pessoa Física</v>
      </c>
      <c r="D196" s="3" t="str">
        <f>'[1]TCE - ANEXO IV - Preencher'!F205</f>
        <v>089.591.954-05</v>
      </c>
      <c r="E196" s="5" t="str">
        <f>'[1]TCE - ANEXO IV - Preencher'!G205</f>
        <v>ALINE MARIA DA SILVA DE ARAUJO</v>
      </c>
      <c r="F196" s="5" t="str">
        <f>'[1]TCE - ANEXO IV - Preencher'!H205</f>
        <v>S</v>
      </c>
      <c r="G196" s="5" t="str">
        <f>'[1]TCE - ANEXO IV - Preencher'!I205</f>
        <v>N</v>
      </c>
      <c r="H196" s="5" t="str">
        <f>'[1]TCE - ANEXO IV - Preencher'!J205</f>
        <v>REEMBOLSO KM</v>
      </c>
      <c r="I196" s="6">
        <f>IF('[1]TCE - ANEXO IV - Preencher'!K205="","",'[1]TCE - ANEXO IV - Preencher'!K205)</f>
        <v>46002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2611606</v>
      </c>
      <c r="L196" s="7">
        <f>'[1]TCE - ANEXO IV - Preencher'!N205</f>
        <v>110.98</v>
      </c>
    </row>
    <row r="197" spans="1:12" s="8" customFormat="1" ht="19.5" customHeight="1" x14ac:dyDescent="0.25">
      <c r="A197" s="3">
        <f>IFERROR(VLOOKUP(B197,'[1]DADOS (OCULTAR)'!$Q$3:$S$136,3,0),"")</f>
        <v>9039744002642</v>
      </c>
      <c r="B197" s="4" t="str">
        <f>'[1]TCE - ANEXO IV - Preencher'!C206</f>
        <v>UPAE ESCADA - CG Nº 021/2022</v>
      </c>
      <c r="C197" s="4" t="str">
        <f>'[1]TCE - ANEXO IV - Preencher'!E206</f>
        <v>4.99 - Outros Serviços de Terceiros Pessoa Física</v>
      </c>
      <c r="D197" s="3" t="str">
        <f>'[1]TCE - ANEXO IV - Preencher'!F206</f>
        <v>089.591.954-05</v>
      </c>
      <c r="E197" s="5" t="str">
        <f>'[1]TCE - ANEXO IV - Preencher'!G206</f>
        <v>ALINE MARIA DA SILVA DE ARAUJO</v>
      </c>
      <c r="F197" s="5" t="str">
        <f>'[1]TCE - ANEXO IV - Preencher'!H206</f>
        <v>S</v>
      </c>
      <c r="G197" s="5" t="str">
        <f>'[1]TCE - ANEXO IV - Preencher'!I206</f>
        <v>N</v>
      </c>
      <c r="H197" s="5" t="str">
        <f>'[1]TCE - ANEXO IV - Preencher'!J206</f>
        <v>REEMBOLSO KM</v>
      </c>
      <c r="I197" s="6">
        <f>IF('[1]TCE - ANEXO IV - Preencher'!K206="","",'[1]TCE - ANEXO IV - Preencher'!K206)</f>
        <v>45995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2611606</v>
      </c>
      <c r="L197" s="7">
        <f>'[1]TCE - ANEXO IV - Preencher'!N206</f>
        <v>132.18</v>
      </c>
    </row>
    <row r="198" spans="1:12" s="8" customFormat="1" ht="19.5" customHeight="1" x14ac:dyDescent="0.25">
      <c r="A198" s="3">
        <f>IFERROR(VLOOKUP(B198,'[1]DADOS (OCULTAR)'!$Q$3:$S$136,3,0),"")</f>
        <v>9039744002642</v>
      </c>
      <c r="B198" s="4" t="str">
        <f>'[1]TCE - ANEXO IV - Preencher'!C207</f>
        <v>UPAE ESCADA - CG Nº 021/2022</v>
      </c>
      <c r="C198" s="4" t="str">
        <f>'[1]TCE - ANEXO IV - Preencher'!E207</f>
        <v>4.99 - Outros Serviços de Terceiros Pessoa Física</v>
      </c>
      <c r="D198" s="3" t="str">
        <f>'[1]TCE - ANEXO IV - Preencher'!F207</f>
        <v>008.062.094-96</v>
      </c>
      <c r="E198" s="5" t="str">
        <f>'[1]TCE - ANEXO IV - Preencher'!G207</f>
        <v>ELAINE CRISTINA DE SOUZA SANTOS NASCIMENTO</v>
      </c>
      <c r="F198" s="5" t="str">
        <f>'[1]TCE - ANEXO IV - Preencher'!H207</f>
        <v>S</v>
      </c>
      <c r="G198" s="5" t="str">
        <f>'[1]TCE - ANEXO IV - Preencher'!I207</f>
        <v>N</v>
      </c>
      <c r="H198" s="5" t="str">
        <f>'[1]TCE - ANEXO IV - Preencher'!J207</f>
        <v>REEMBOLSO KM</v>
      </c>
      <c r="I198" s="6">
        <f>IF('[1]TCE - ANEXO IV - Preencher'!K207="","",'[1]TCE - ANEXO IV - Preencher'!K207)</f>
        <v>46001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2611606</v>
      </c>
      <c r="L198" s="7">
        <f>'[1]TCE - ANEXO IV - Preencher'!N207</f>
        <v>110.99</v>
      </c>
    </row>
    <row r="199" spans="1:12" s="8" customFormat="1" ht="19.5" customHeight="1" x14ac:dyDescent="0.25">
      <c r="A199" s="3">
        <f>IFERROR(VLOOKUP(B199,'[1]DADOS (OCULTAR)'!$Q$3:$S$136,3,0),"")</f>
        <v>9039744002642</v>
      </c>
      <c r="B199" s="4" t="str">
        <f>'[1]TCE - ANEXO IV - Preencher'!C208</f>
        <v>UPAE ESCADA - CG Nº 021/2022</v>
      </c>
      <c r="C199" s="4" t="str">
        <f>'[1]TCE - ANEXO IV - Preencher'!E208</f>
        <v>4.99 - Outros Serviços de Terceiros Pessoa Física</v>
      </c>
      <c r="D199" s="3" t="str">
        <f>'[1]TCE - ANEXO IV - Preencher'!F208</f>
        <v>008.062.094-96</v>
      </c>
      <c r="E199" s="5" t="str">
        <f>'[1]TCE - ANEXO IV - Preencher'!G208</f>
        <v>ELAINE CRISTINA DE SOUZA SANTOS NASCIMENTO</v>
      </c>
      <c r="F199" s="5" t="str">
        <f>'[1]TCE - ANEXO IV - Preencher'!H208</f>
        <v>S</v>
      </c>
      <c r="G199" s="5" t="str">
        <f>'[1]TCE - ANEXO IV - Preencher'!I208</f>
        <v>N</v>
      </c>
      <c r="H199" s="5" t="str">
        <f>'[1]TCE - ANEXO IV - Preencher'!J208</f>
        <v>REEMBOLSO KM</v>
      </c>
      <c r="I199" s="6">
        <f>IF('[1]TCE - ANEXO IV - Preencher'!K208="","",'[1]TCE - ANEXO IV - Preencher'!K208)</f>
        <v>46002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2611606</v>
      </c>
      <c r="L199" s="7">
        <f>'[1]TCE - ANEXO IV - Preencher'!N208</f>
        <v>110.99</v>
      </c>
    </row>
    <row r="200" spans="1:12" s="8" customFormat="1" ht="19.5" customHeight="1" x14ac:dyDescent="0.25">
      <c r="A200" s="3">
        <f>IFERROR(VLOOKUP(B200,'[1]DADOS (OCULTAR)'!$Q$3:$S$136,3,0),"")</f>
        <v>9039744002642</v>
      </c>
      <c r="B200" s="4" t="str">
        <f>'[1]TCE - ANEXO IV - Preencher'!C209</f>
        <v>UPAE ESCADA - CG Nº 021/2022</v>
      </c>
      <c r="C200" s="4" t="str">
        <f>'[1]TCE - ANEXO IV - Preencher'!E209</f>
        <v>4.99 - Outros Serviços de Terceiros Pessoa Física</v>
      </c>
      <c r="D200" s="3" t="str">
        <f>'[1]TCE - ANEXO IV - Preencher'!F209</f>
        <v>008.062.094-96</v>
      </c>
      <c r="E200" s="5" t="str">
        <f>'[1]TCE - ANEXO IV - Preencher'!G209</f>
        <v>ELAINE CRISTINA DE SOUZA SANTOS NASCIMENTO</v>
      </c>
      <c r="F200" s="5" t="str">
        <f>'[1]TCE - ANEXO IV - Preencher'!H209</f>
        <v>S</v>
      </c>
      <c r="G200" s="5" t="str">
        <f>'[1]TCE - ANEXO IV - Preencher'!I209</f>
        <v>N</v>
      </c>
      <c r="H200" s="5" t="str">
        <f>'[1]TCE - ANEXO IV - Preencher'!J209</f>
        <v>REEMBOLSO KM</v>
      </c>
      <c r="I200" s="6">
        <f>IF('[1]TCE - ANEXO IV - Preencher'!K209="","",'[1]TCE - ANEXO IV - Preencher'!K209)</f>
        <v>46000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2611606</v>
      </c>
      <c r="L200" s="7">
        <f>'[1]TCE - ANEXO IV - Preencher'!N209</f>
        <v>110.99</v>
      </c>
    </row>
    <row r="201" spans="1:12" s="8" customFormat="1" ht="19.5" customHeight="1" x14ac:dyDescent="0.25">
      <c r="A201" s="3">
        <f>IFERROR(VLOOKUP(B201,'[1]DADOS (OCULTAR)'!$Q$3:$S$136,3,0),"")</f>
        <v>9039744002642</v>
      </c>
      <c r="B201" s="4" t="str">
        <f>'[1]TCE - ANEXO IV - Preencher'!C210</f>
        <v>UPAE ESCADA - CG Nº 021/2022</v>
      </c>
      <c r="C201" s="4" t="str">
        <f>'[1]TCE - ANEXO IV - Preencher'!E210</f>
        <v>4.99 - Outros Serviços de Terceiros Pessoa Física</v>
      </c>
      <c r="D201" s="3" t="str">
        <f>'[1]TCE - ANEXO IV - Preencher'!F210</f>
        <v>008.062.094-96</v>
      </c>
      <c r="E201" s="5" t="str">
        <f>'[1]TCE - ANEXO IV - Preencher'!G210</f>
        <v>ELAINE CRISTINA DE SOUZA SANTOS NASCIMENTO</v>
      </c>
      <c r="F201" s="5" t="str">
        <f>'[1]TCE - ANEXO IV - Preencher'!H210</f>
        <v>S</v>
      </c>
      <c r="G201" s="5" t="str">
        <f>'[1]TCE - ANEXO IV - Preencher'!I210</f>
        <v>N</v>
      </c>
      <c r="H201" s="5" t="str">
        <f>'[1]TCE - ANEXO IV - Preencher'!J210</f>
        <v>REEMBOLSO KM</v>
      </c>
      <c r="I201" s="6">
        <f>IF('[1]TCE - ANEXO IV - Preencher'!K210="","",'[1]TCE - ANEXO IV - Preencher'!K210)</f>
        <v>46007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2611606</v>
      </c>
      <c r="L201" s="7">
        <f>'[1]TCE - ANEXO IV - Preencher'!N210</f>
        <v>132.51</v>
      </c>
    </row>
    <row r="202" spans="1:12" s="8" customFormat="1" ht="19.5" customHeight="1" x14ac:dyDescent="0.25">
      <c r="A202" s="3">
        <f>IFERROR(VLOOKUP(B202,'[1]DADOS (OCULTAR)'!$Q$3:$S$136,3,0),"")</f>
        <v>9039744002642</v>
      </c>
      <c r="B202" s="4" t="str">
        <f>'[1]TCE - ANEXO IV - Preencher'!C211</f>
        <v>UPAE ESCADA - CG Nº 021/2022</v>
      </c>
      <c r="C202" s="4" t="str">
        <f>'[1]TCE - ANEXO IV - Preencher'!E211</f>
        <v>4.99 - Outros Serviços de Terceiros Pessoa Física</v>
      </c>
      <c r="D202" s="3" t="str">
        <f>'[1]TCE - ANEXO IV - Preencher'!F211</f>
        <v>008.062.094-96</v>
      </c>
      <c r="E202" s="5" t="str">
        <f>'[1]TCE - ANEXO IV - Preencher'!G211</f>
        <v>ELAINE CRISTINA DE SOUZA SANTOS NASCIMENTO</v>
      </c>
      <c r="F202" s="5" t="str">
        <f>'[1]TCE - ANEXO IV - Preencher'!H211</f>
        <v>S</v>
      </c>
      <c r="G202" s="5" t="str">
        <f>'[1]TCE - ANEXO IV - Preencher'!I211</f>
        <v>N</v>
      </c>
      <c r="H202" s="5" t="str">
        <f>'[1]TCE - ANEXO IV - Preencher'!J211</f>
        <v>REEMBOLSO KM</v>
      </c>
      <c r="I202" s="6">
        <f>IF('[1]TCE - ANEXO IV - Preencher'!K211="","",'[1]TCE - ANEXO IV - Preencher'!K211)</f>
        <v>46006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2611606</v>
      </c>
      <c r="L202" s="7">
        <f>'[1]TCE - ANEXO IV - Preencher'!N211</f>
        <v>132.51</v>
      </c>
    </row>
    <row r="203" spans="1:12" s="8" customFormat="1" ht="19.5" customHeight="1" x14ac:dyDescent="0.25">
      <c r="A203" s="3">
        <f>IFERROR(VLOOKUP(B203,'[1]DADOS (OCULTAR)'!$Q$3:$S$136,3,0),"")</f>
        <v>9039744002642</v>
      </c>
      <c r="B203" s="4" t="str">
        <f>'[1]TCE - ANEXO IV - Preencher'!C212</f>
        <v>UPAE ESCADA - CG Nº 021/2022</v>
      </c>
      <c r="C203" s="4" t="str">
        <f>'[1]TCE - ANEXO IV - Preencher'!E212</f>
        <v>4.99 - Outros Serviços de Terceiros Pessoa Física</v>
      </c>
      <c r="D203" s="3" t="str">
        <f>'[1]TCE - ANEXO IV - Preencher'!F212</f>
        <v>107.269.014-40</v>
      </c>
      <c r="E203" s="5" t="str">
        <f>'[1]TCE - ANEXO IV - Preencher'!G212</f>
        <v>GLAUCIANE MARIA DOS SANTOS SILVA</v>
      </c>
      <c r="F203" s="5" t="str">
        <f>'[1]TCE - ANEXO IV - Preencher'!H212</f>
        <v>S</v>
      </c>
      <c r="G203" s="5" t="str">
        <f>'[1]TCE - ANEXO IV - Preencher'!I212</f>
        <v>N</v>
      </c>
      <c r="H203" s="5" t="str">
        <f>'[1]TCE - ANEXO IV - Preencher'!J212</f>
        <v>REEMBOLSO KM</v>
      </c>
      <c r="I203" s="6">
        <f>IF('[1]TCE - ANEXO IV - Preencher'!K212="","",'[1]TCE - ANEXO IV - Preencher'!K212)</f>
        <v>46002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2611606</v>
      </c>
      <c r="L203" s="7">
        <f>'[1]TCE - ANEXO IV - Preencher'!N212</f>
        <v>110.99</v>
      </c>
    </row>
    <row r="204" spans="1:12" s="8" customFormat="1" ht="19.5" customHeight="1" x14ac:dyDescent="0.25">
      <c r="A204" s="3">
        <f>IFERROR(VLOOKUP(B204,'[1]DADOS (OCULTAR)'!$Q$3:$S$136,3,0),"")</f>
        <v>9039744002642</v>
      </c>
      <c r="B204" s="4" t="str">
        <f>'[1]TCE - ANEXO IV - Preencher'!C213</f>
        <v>UPAE ESCADA - CG Nº 021/2022</v>
      </c>
      <c r="C204" s="4" t="str">
        <f>'[1]TCE - ANEXO IV - Preencher'!E213</f>
        <v>4.99 - Outros Serviços de Terceiros Pessoa Física</v>
      </c>
      <c r="D204" s="3" t="str">
        <f>'[1]TCE - ANEXO IV - Preencher'!F213</f>
        <v>107.269.014-40</v>
      </c>
      <c r="E204" s="5" t="str">
        <f>'[1]TCE - ANEXO IV - Preencher'!G213</f>
        <v>GLAUCIANE MARIA DOS SANTOS SILVA</v>
      </c>
      <c r="F204" s="5" t="str">
        <f>'[1]TCE - ANEXO IV - Preencher'!H213</f>
        <v>S</v>
      </c>
      <c r="G204" s="5" t="str">
        <f>'[1]TCE - ANEXO IV - Preencher'!I213</f>
        <v>N</v>
      </c>
      <c r="H204" s="5" t="str">
        <f>'[1]TCE - ANEXO IV - Preencher'!J213</f>
        <v>REEMBOLSO KM</v>
      </c>
      <c r="I204" s="6">
        <f>IF('[1]TCE - ANEXO IV - Preencher'!K213="","",'[1]TCE - ANEXO IV - Preencher'!K213)</f>
        <v>46001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2611606</v>
      </c>
      <c r="L204" s="7">
        <f>'[1]TCE - ANEXO IV - Preencher'!N213</f>
        <v>110.99</v>
      </c>
    </row>
    <row r="205" spans="1:12" s="8" customFormat="1" ht="19.5" customHeight="1" x14ac:dyDescent="0.25">
      <c r="A205" s="3">
        <f>IFERROR(VLOOKUP(B205,'[1]DADOS (OCULTAR)'!$Q$3:$S$136,3,0),"")</f>
        <v>9039744002642</v>
      </c>
      <c r="B205" s="4" t="str">
        <f>'[1]TCE - ANEXO IV - Preencher'!C214</f>
        <v>UPAE ESCADA - CG Nº 021/2022</v>
      </c>
      <c r="C205" s="4" t="str">
        <f>'[1]TCE - ANEXO IV - Preencher'!E214</f>
        <v>4.99 - Outros Serviços de Terceiros Pessoa Física</v>
      </c>
      <c r="D205" s="3" t="str">
        <f>'[1]TCE - ANEXO IV - Preencher'!F214</f>
        <v>107.269.014-40</v>
      </c>
      <c r="E205" s="5" t="str">
        <f>'[1]TCE - ANEXO IV - Preencher'!G214</f>
        <v>GLAUCIANE MARIA DOS SANTOS SILVA</v>
      </c>
      <c r="F205" s="5" t="str">
        <f>'[1]TCE - ANEXO IV - Preencher'!H214</f>
        <v>S</v>
      </c>
      <c r="G205" s="5" t="str">
        <f>'[1]TCE - ANEXO IV - Preencher'!I214</f>
        <v>N</v>
      </c>
      <c r="H205" s="5" t="str">
        <f>'[1]TCE - ANEXO IV - Preencher'!J214</f>
        <v>REEMBOLSO KM</v>
      </c>
      <c r="I205" s="6">
        <f>IF('[1]TCE - ANEXO IV - Preencher'!K214="","",'[1]TCE - ANEXO IV - Preencher'!K214)</f>
        <v>46003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2611606</v>
      </c>
      <c r="L205" s="7">
        <f>'[1]TCE - ANEXO IV - Preencher'!N214</f>
        <v>116.98</v>
      </c>
    </row>
    <row r="206" spans="1:12" s="8" customFormat="1" ht="19.5" customHeight="1" x14ac:dyDescent="0.25">
      <c r="A206" s="3">
        <f>IFERROR(VLOOKUP(B206,'[1]DADOS (OCULTAR)'!$Q$3:$S$136,3,0),"")</f>
        <v>9039744002642</v>
      </c>
      <c r="B206" s="4" t="str">
        <f>'[1]TCE - ANEXO IV - Preencher'!C215</f>
        <v>UPAE ESCADA - CG Nº 021/2022</v>
      </c>
      <c r="C206" s="4" t="str">
        <f>'[1]TCE - ANEXO IV - Preencher'!E215</f>
        <v>4.99 - Outros Serviços de Terceiros Pessoa Física</v>
      </c>
      <c r="D206" s="3" t="str">
        <f>'[1]TCE - ANEXO IV - Preencher'!F215</f>
        <v>080.136.644-57</v>
      </c>
      <c r="E206" s="5" t="str">
        <f>'[1]TCE - ANEXO IV - Preencher'!G215</f>
        <v>SILMARA VERISSIMO DOS SANTOS</v>
      </c>
      <c r="F206" s="5" t="str">
        <f>'[1]TCE - ANEXO IV - Preencher'!H215</f>
        <v>S</v>
      </c>
      <c r="G206" s="5" t="str">
        <f>'[1]TCE - ANEXO IV - Preencher'!I215</f>
        <v>N</v>
      </c>
      <c r="H206" s="5" t="str">
        <f>'[1]TCE - ANEXO IV - Preencher'!J215</f>
        <v>REEMBOLSO KM</v>
      </c>
      <c r="I206" s="6">
        <f>IF('[1]TCE - ANEXO IV - Preencher'!K215="","",'[1]TCE - ANEXO IV - Preencher'!K215)</f>
        <v>46007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2611606</v>
      </c>
      <c r="L206" s="7">
        <f>'[1]TCE - ANEXO IV - Preencher'!N215</f>
        <v>130.31</v>
      </c>
    </row>
    <row r="207" spans="1:12" s="8" customFormat="1" ht="19.5" customHeight="1" x14ac:dyDescent="0.25">
      <c r="A207" s="3">
        <f>IFERROR(VLOOKUP(B207,'[1]DADOS (OCULTAR)'!$Q$3:$S$136,3,0),"")</f>
        <v>9039744002642</v>
      </c>
      <c r="B207" s="4" t="str">
        <f>'[1]TCE - ANEXO IV - Preencher'!C216</f>
        <v>UPAE ESCADA - CG Nº 021/2022</v>
      </c>
      <c r="C207" s="4" t="str">
        <f>'[1]TCE - ANEXO IV - Preencher'!E216</f>
        <v>4.99 - Outros Serviços de Terceiros Pessoa Física</v>
      </c>
      <c r="D207" s="3" t="str">
        <f>'[1]TCE - ANEXO IV - Preencher'!F216</f>
        <v>080.136.644-57</v>
      </c>
      <c r="E207" s="5" t="str">
        <f>'[1]TCE - ANEXO IV - Preencher'!G216</f>
        <v>SILMARA VERISSIMO DOS SANTOS</v>
      </c>
      <c r="F207" s="5" t="str">
        <f>'[1]TCE - ANEXO IV - Preencher'!H216</f>
        <v>S</v>
      </c>
      <c r="G207" s="5" t="str">
        <f>'[1]TCE - ANEXO IV - Preencher'!I216</f>
        <v>N</v>
      </c>
      <c r="H207" s="5" t="str">
        <f>'[1]TCE - ANEXO IV - Preencher'!J216</f>
        <v>REEMBOLSO KM</v>
      </c>
      <c r="I207" s="6">
        <f>IF('[1]TCE - ANEXO IV - Preencher'!K216="","",'[1]TCE - ANEXO IV - Preencher'!K216)</f>
        <v>46001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2611606</v>
      </c>
      <c r="L207" s="7">
        <f>'[1]TCE - ANEXO IV - Preencher'!N216</f>
        <v>111.09</v>
      </c>
    </row>
    <row r="208" spans="1:12" s="8" customFormat="1" ht="19.5" customHeight="1" x14ac:dyDescent="0.25">
      <c r="A208" s="3">
        <f>IFERROR(VLOOKUP(B208,'[1]DADOS (OCULTAR)'!$Q$3:$S$136,3,0),"")</f>
        <v>9039744002642</v>
      </c>
      <c r="B208" s="4" t="str">
        <f>'[1]TCE - ANEXO IV - Preencher'!C217</f>
        <v>UPAE ESCADA - CG Nº 021/2022</v>
      </c>
      <c r="C208" s="4" t="str">
        <f>'[1]TCE - ANEXO IV - Preencher'!E217</f>
        <v>4.99 - Outros Serviços de Terceiros Pessoa Física</v>
      </c>
      <c r="D208" s="3" t="str">
        <f>'[1]TCE - ANEXO IV - Preencher'!F217</f>
        <v>080.136.644-57</v>
      </c>
      <c r="E208" s="5" t="str">
        <f>'[1]TCE - ANEXO IV - Preencher'!G217</f>
        <v>SILMARA VERISSIMO DOS SANTOS</v>
      </c>
      <c r="F208" s="5" t="str">
        <f>'[1]TCE - ANEXO IV - Preencher'!H217</f>
        <v>S</v>
      </c>
      <c r="G208" s="5" t="str">
        <f>'[1]TCE - ANEXO IV - Preencher'!I217</f>
        <v>N</v>
      </c>
      <c r="H208" s="5" t="str">
        <f>'[1]TCE - ANEXO IV - Preencher'!J217</f>
        <v>REEMBOLSO KM</v>
      </c>
      <c r="I208" s="6">
        <f>IF('[1]TCE - ANEXO IV - Preencher'!K217="","",'[1]TCE - ANEXO IV - Preencher'!K217)</f>
        <v>46003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2611606</v>
      </c>
      <c r="L208" s="7">
        <f>'[1]TCE - ANEXO IV - Preencher'!N217</f>
        <v>116.87</v>
      </c>
    </row>
    <row r="209" spans="1:12" s="8" customFormat="1" ht="19.5" customHeight="1" x14ac:dyDescent="0.25">
      <c r="A209" s="3">
        <f>IFERROR(VLOOKUP(B209,'[1]DADOS (OCULTAR)'!$Q$3:$S$136,3,0),"")</f>
        <v>9039744002642</v>
      </c>
      <c r="B209" s="4" t="str">
        <f>'[1]TCE - ANEXO IV - Preencher'!C218</f>
        <v>UPAE ESCADA - CG Nº 021/2022</v>
      </c>
      <c r="C209" s="4" t="str">
        <f>'[1]TCE - ANEXO IV - Preencher'!E218</f>
        <v>4.99 - Outros Serviços de Terceiros Pessoa Física</v>
      </c>
      <c r="D209" s="3" t="str">
        <f>'[1]TCE - ANEXO IV - Preencher'!F218</f>
        <v>008.655.964-84</v>
      </c>
      <c r="E209" s="5" t="str">
        <f>'[1]TCE - ANEXO IV - Preencher'!G218</f>
        <v>TAMIRIS TAVARES DE LIMA</v>
      </c>
      <c r="F209" s="5" t="str">
        <f>'[1]TCE - ANEXO IV - Preencher'!H218</f>
        <v>S</v>
      </c>
      <c r="G209" s="5" t="str">
        <f>'[1]TCE - ANEXO IV - Preencher'!I218</f>
        <v>N</v>
      </c>
      <c r="H209" s="5" t="str">
        <f>'[1]TCE - ANEXO IV - Preencher'!J218</f>
        <v>REEMBOLSO KM</v>
      </c>
      <c r="I209" s="6">
        <f>IF('[1]TCE - ANEXO IV - Preencher'!K218="","",'[1]TCE - ANEXO IV - Preencher'!K218)</f>
        <v>45992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2611606</v>
      </c>
      <c r="L209" s="7">
        <f>'[1]TCE - ANEXO IV - Preencher'!N218</f>
        <v>130.83000000000001</v>
      </c>
    </row>
    <row r="210" spans="1:12" s="8" customFormat="1" ht="19.5" customHeight="1" x14ac:dyDescent="0.25">
      <c r="A210" s="3">
        <f>IFERROR(VLOOKUP(B210,'[1]DADOS (OCULTAR)'!$Q$3:$S$136,3,0),"")</f>
        <v>9039744002642</v>
      </c>
      <c r="B210" s="4" t="str">
        <f>'[1]TCE - ANEXO IV - Preencher'!C219</f>
        <v>UPAE ESCADA - CG Nº 021/2022</v>
      </c>
      <c r="C210" s="4" t="str">
        <f>'[1]TCE - ANEXO IV - Preencher'!E219</f>
        <v>4.7 - Apoio Administrativo, Técnico e Operacional</v>
      </c>
      <c r="D210" s="3">
        <f>'[1]TCE - ANEXO IV - Preencher'!F219</f>
        <v>1029867461</v>
      </c>
      <c r="E210" s="5" t="str">
        <f>'[1]TCE - ANEXO IV - Preencher'!G219</f>
        <v>MARCELO FABIO GUALBERTO FERREIRA NASCIMENTO</v>
      </c>
      <c r="F210" s="5" t="str">
        <f>'[1]TCE - ANEXO IV - Preencher'!H219</f>
        <v>S</v>
      </c>
      <c r="G210" s="5" t="str">
        <f>'[1]TCE - ANEXO IV - Preencher'!I219</f>
        <v>N</v>
      </c>
      <c r="H210" s="5" t="str">
        <f>'[1]TCE - ANEXO IV - Preencher'!J219</f>
        <v>RPA</v>
      </c>
      <c r="I210" s="6">
        <f>IF('[1]TCE - ANEXO IV - Preencher'!K219="","",'[1]TCE - ANEXO IV - Preencher'!K219)</f>
        <v>45992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2605202</v>
      </c>
      <c r="L210" s="7">
        <f>'[1]TCE - ANEXO IV - Preencher'!N219</f>
        <v>4665.8999999999996</v>
      </c>
    </row>
    <row r="211" spans="1:12" s="8" customFormat="1" ht="19.5" customHeight="1" x14ac:dyDescent="0.25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5">
      <c r="A212" s="3">
        <f>IFERROR(VLOOKUP(B212,'[1]DADOS (OCULTAR)'!$Q$3:$S$136,3,0),"")</f>
        <v>9039744002642</v>
      </c>
      <c r="B212" s="4" t="str">
        <f>'[1]TCE - ANEXO IV - Preencher'!C221</f>
        <v>UPAE ESCADA - CG Nº 021/2022</v>
      </c>
      <c r="C212" s="4" t="str">
        <f>'[1]TCE - ANEXO IV - Preencher'!E221</f>
        <v>4.99 - Outros Serviços de Terceiros Pessoa Física</v>
      </c>
      <c r="D212" s="3" t="str">
        <f>'[1]TCE - ANEXO IV - Preencher'!F221</f>
        <v>089.591.954-05</v>
      </c>
      <c r="E212" s="5" t="str">
        <f>'[1]TCE - ANEXO IV - Preencher'!G221</f>
        <v>ALINE MARIA DA SILVA DE ARAUJO</v>
      </c>
      <c r="F212" s="5" t="str">
        <f>'[1]TCE - ANEXO IV - Preencher'!H221</f>
        <v>S</v>
      </c>
      <c r="G212" s="5" t="str">
        <f>'[1]TCE - ANEXO IV - Preencher'!I221</f>
        <v>N</v>
      </c>
      <c r="H212" s="5" t="str">
        <f>'[1]TCE - ANEXO IV - Preencher'!J221</f>
        <v>REEMBOLSO KM</v>
      </c>
      <c r="I212" s="6">
        <f>IF('[1]TCE - ANEXO IV - Preencher'!K221="","",'[1]TCE - ANEXO IV - Preencher'!K221)</f>
        <v>45962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2611606</v>
      </c>
      <c r="L212" s="7">
        <f>'[1]TCE - ANEXO IV - Preencher'!N221</f>
        <v>110.08</v>
      </c>
    </row>
    <row r="213" spans="1:12" s="8" customFormat="1" ht="19.5" customHeight="1" x14ac:dyDescent="0.25">
      <c r="A213" s="3">
        <f>IFERROR(VLOOKUP(B213,'[1]DADOS (OCULTAR)'!$Q$3:$S$136,3,0),"")</f>
        <v>9039744002642</v>
      </c>
      <c r="B213" s="4" t="str">
        <f>'[1]TCE - ANEXO IV - Preencher'!C222</f>
        <v>UPAE ESCADA - CG Nº 021/2022</v>
      </c>
      <c r="C213" s="4" t="str">
        <f>'[1]TCE - ANEXO IV - Preencher'!E222</f>
        <v>4.99 - Outros Serviços de Terceiros Pessoa Física</v>
      </c>
      <c r="D213" s="3" t="str">
        <f>'[1]TCE - ANEXO IV - Preencher'!F222</f>
        <v>089.591.954-05</v>
      </c>
      <c r="E213" s="5" t="str">
        <f>'[1]TCE - ANEXO IV - Preencher'!G222</f>
        <v>ALINE MARIA DA SILVA DE ARAUJO</v>
      </c>
      <c r="F213" s="5" t="str">
        <f>'[1]TCE - ANEXO IV - Preencher'!H222</f>
        <v>S</v>
      </c>
      <c r="G213" s="5" t="str">
        <f>'[1]TCE - ANEXO IV - Preencher'!I222</f>
        <v>N</v>
      </c>
      <c r="H213" s="5" t="str">
        <f>'[1]TCE - ANEXO IV - Preencher'!J222</f>
        <v>REEMBOLSO KM</v>
      </c>
      <c r="I213" s="6">
        <f>IF('[1]TCE - ANEXO IV - Preencher'!K222="","",'[1]TCE - ANEXO IV - Preencher'!K222)</f>
        <v>45962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2611606</v>
      </c>
      <c r="L213" s="7">
        <f>'[1]TCE - ANEXO IV - Preencher'!N222</f>
        <v>116.85</v>
      </c>
    </row>
    <row r="214" spans="1:12" s="8" customFormat="1" ht="19.5" customHeight="1" x14ac:dyDescent="0.25">
      <c r="A214" s="3">
        <f>IFERROR(VLOOKUP(B214,'[1]DADOS (OCULTAR)'!$Q$3:$S$136,3,0),"")</f>
        <v>9039744002642</v>
      </c>
      <c r="B214" s="4" t="str">
        <f>'[1]TCE - ANEXO IV - Preencher'!C223</f>
        <v>UPAE ESCADA - CG Nº 021/2022</v>
      </c>
      <c r="C214" s="4" t="str">
        <f>'[1]TCE - ANEXO IV - Preencher'!E223</f>
        <v>4.99 - Outros Serviços de Terceiros Pessoa Física</v>
      </c>
      <c r="D214" s="3" t="str">
        <f>'[1]TCE - ANEXO IV - Preencher'!F223</f>
        <v>089.591.954-05</v>
      </c>
      <c r="E214" s="5" t="str">
        <f>'[1]TCE - ANEXO IV - Preencher'!G223</f>
        <v>ALINE MARIA DA SILVA DE ARAUJO</v>
      </c>
      <c r="F214" s="5" t="str">
        <f>'[1]TCE - ANEXO IV - Preencher'!H223</f>
        <v>S</v>
      </c>
      <c r="G214" s="5" t="str">
        <f>'[1]TCE - ANEXO IV - Preencher'!I223</f>
        <v>N</v>
      </c>
      <c r="H214" s="5" t="str">
        <f>'[1]TCE - ANEXO IV - Preencher'!J223</f>
        <v>REEMBOLSO KM</v>
      </c>
      <c r="I214" s="6">
        <f>IF('[1]TCE - ANEXO IV - Preencher'!K223="","",'[1]TCE - ANEXO IV - Preencher'!K223)</f>
        <v>45962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2611606</v>
      </c>
      <c r="L214" s="7">
        <f>'[1]TCE - ANEXO IV - Preencher'!N223</f>
        <v>116.85</v>
      </c>
    </row>
    <row r="215" spans="1:12" s="8" customFormat="1" ht="19.5" customHeight="1" x14ac:dyDescent="0.25">
      <c r="A215" s="3">
        <f>IFERROR(VLOOKUP(B215,'[1]DADOS (OCULTAR)'!$Q$3:$S$136,3,0),"")</f>
        <v>9039744002642</v>
      </c>
      <c r="B215" s="4" t="str">
        <f>'[1]TCE - ANEXO IV - Preencher'!C224</f>
        <v>UPAE ESCADA - CG Nº 021/2022</v>
      </c>
      <c r="C215" s="4" t="str">
        <f>'[1]TCE - ANEXO IV - Preencher'!E224</f>
        <v>4.99 - Outros Serviços de Terceiros Pessoa Física</v>
      </c>
      <c r="D215" s="3" t="str">
        <f>'[1]TCE - ANEXO IV - Preencher'!F224</f>
        <v>089.591.954-05</v>
      </c>
      <c r="E215" s="5" t="str">
        <f>'[1]TCE - ANEXO IV - Preencher'!G224</f>
        <v>ALINE MARIA DA SILVA DE ARAUJO</v>
      </c>
      <c r="F215" s="5" t="str">
        <f>'[1]TCE - ANEXO IV - Preencher'!H224</f>
        <v>S</v>
      </c>
      <c r="G215" s="5" t="str">
        <f>'[1]TCE - ANEXO IV - Preencher'!I224</f>
        <v>N</v>
      </c>
      <c r="H215" s="5" t="str">
        <f>'[1]TCE - ANEXO IV - Preencher'!J224</f>
        <v>REEMBOLSO KM</v>
      </c>
      <c r="I215" s="6">
        <f>IF('[1]TCE - ANEXO IV - Preencher'!K224="","",'[1]TCE - ANEXO IV - Preencher'!K224)</f>
        <v>45962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2611606</v>
      </c>
      <c r="L215" s="7">
        <f>'[1]TCE - ANEXO IV - Preencher'!N224</f>
        <v>116.85</v>
      </c>
    </row>
    <row r="216" spans="1:12" s="8" customFormat="1" ht="19.5" customHeight="1" x14ac:dyDescent="0.25">
      <c r="A216" s="3">
        <f>IFERROR(VLOOKUP(B216,'[1]DADOS (OCULTAR)'!$Q$3:$S$136,3,0),"")</f>
        <v>9039744002642</v>
      </c>
      <c r="B216" s="4" t="str">
        <f>'[1]TCE - ANEXO IV - Preencher'!C225</f>
        <v>UPAE ESCADA - CG Nº 021/2022</v>
      </c>
      <c r="C216" s="4" t="str">
        <f>'[1]TCE - ANEXO IV - Preencher'!E225</f>
        <v>4.99 - Outros Serviços de Terceiros Pessoa Física</v>
      </c>
      <c r="D216" s="3" t="str">
        <f>'[1]TCE - ANEXO IV - Preencher'!F225</f>
        <v>089.591.954-05</v>
      </c>
      <c r="E216" s="5" t="str">
        <f>'[1]TCE - ANEXO IV - Preencher'!G225</f>
        <v>ALINE MARIA DA SILVA DE ARAUJO</v>
      </c>
      <c r="F216" s="5" t="str">
        <f>'[1]TCE - ANEXO IV - Preencher'!H225</f>
        <v>S</v>
      </c>
      <c r="G216" s="5" t="str">
        <f>'[1]TCE - ANEXO IV - Preencher'!I225</f>
        <v>N</v>
      </c>
      <c r="H216" s="5" t="str">
        <f>'[1]TCE - ANEXO IV - Preencher'!J225</f>
        <v>REEMBOLSO KM</v>
      </c>
      <c r="I216" s="6">
        <f>IF('[1]TCE - ANEXO IV - Preencher'!K225="","",'[1]TCE - ANEXO IV - Preencher'!K225)</f>
        <v>45962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2611606</v>
      </c>
      <c r="L216" s="7">
        <f>'[1]TCE - ANEXO IV - Preencher'!N225</f>
        <v>132.18</v>
      </c>
    </row>
    <row r="217" spans="1:12" s="8" customFormat="1" ht="19.5" customHeight="1" x14ac:dyDescent="0.25">
      <c r="A217" s="3">
        <f>IFERROR(VLOOKUP(B217,'[1]DADOS (OCULTAR)'!$Q$3:$S$136,3,0),"")</f>
        <v>9039744002642</v>
      </c>
      <c r="B217" s="4" t="str">
        <f>'[1]TCE - ANEXO IV - Preencher'!C226</f>
        <v>UPAE ESCADA - CG Nº 021/2022</v>
      </c>
      <c r="C217" s="4" t="str">
        <f>'[1]TCE - ANEXO IV - Preencher'!E226</f>
        <v>4.99 - Outros Serviços de Terceiros Pessoa Física</v>
      </c>
      <c r="D217" s="3" t="str">
        <f>'[1]TCE - ANEXO IV - Preencher'!F226</f>
        <v>008.062.094-96</v>
      </c>
      <c r="E217" s="5" t="str">
        <f>'[1]TCE - ANEXO IV - Preencher'!G226</f>
        <v>ELAINE CRISTINA DE SOUZA SANTOS NASCIMENTO</v>
      </c>
      <c r="F217" s="5" t="str">
        <f>'[1]TCE - ANEXO IV - Preencher'!H226</f>
        <v>S</v>
      </c>
      <c r="G217" s="5" t="str">
        <f>'[1]TCE - ANEXO IV - Preencher'!I226</f>
        <v>N</v>
      </c>
      <c r="H217" s="5" t="str">
        <f>'[1]TCE - ANEXO IV - Preencher'!J226</f>
        <v>REEMBOLSO KM</v>
      </c>
      <c r="I217" s="6">
        <f>IF('[1]TCE - ANEXO IV - Preencher'!K226="","",'[1]TCE - ANEXO IV - Preencher'!K226)</f>
        <v>45962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2611606</v>
      </c>
      <c r="L217" s="7">
        <f>'[1]TCE - ANEXO IV - Preencher'!N226</f>
        <v>105</v>
      </c>
    </row>
    <row r="218" spans="1:12" s="8" customFormat="1" ht="19.5" customHeight="1" x14ac:dyDescent="0.25">
      <c r="A218" s="3">
        <f>IFERROR(VLOOKUP(B218,'[1]DADOS (OCULTAR)'!$Q$3:$S$136,3,0),"")</f>
        <v>9039744002642</v>
      </c>
      <c r="B218" s="4" t="str">
        <f>'[1]TCE - ANEXO IV - Preencher'!C227</f>
        <v>UPAE ESCADA - CG Nº 021/2022</v>
      </c>
      <c r="C218" s="4" t="str">
        <f>'[1]TCE - ANEXO IV - Preencher'!E227</f>
        <v>4.99 - Outros Serviços de Terceiros Pessoa Física</v>
      </c>
      <c r="D218" s="3" t="str">
        <f>'[1]TCE - ANEXO IV - Preencher'!F227</f>
        <v>008.062.094-96</v>
      </c>
      <c r="E218" s="5" t="str">
        <f>'[1]TCE - ANEXO IV - Preencher'!G227</f>
        <v>ELAINE CRISTINA DE SOUZA SANTOS NASCIMENTO</v>
      </c>
      <c r="F218" s="5" t="str">
        <f>'[1]TCE - ANEXO IV - Preencher'!H227</f>
        <v>S</v>
      </c>
      <c r="G218" s="5" t="str">
        <f>'[1]TCE - ANEXO IV - Preencher'!I227</f>
        <v>N</v>
      </c>
      <c r="H218" s="5" t="str">
        <f>'[1]TCE - ANEXO IV - Preencher'!J227</f>
        <v>REEMBOLSO KM</v>
      </c>
      <c r="I218" s="6">
        <f>IF('[1]TCE - ANEXO IV - Preencher'!K227="","",'[1]TCE - ANEXO IV - Preencher'!K227)</f>
        <v>45962</v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2611606</v>
      </c>
      <c r="L218" s="7">
        <f>'[1]TCE - ANEXO IV - Preencher'!N227</f>
        <v>115.4</v>
      </c>
    </row>
    <row r="219" spans="1:12" s="8" customFormat="1" ht="19.5" customHeight="1" x14ac:dyDescent="0.25">
      <c r="A219" s="3">
        <f>IFERROR(VLOOKUP(B219,'[1]DADOS (OCULTAR)'!$Q$3:$S$136,3,0),"")</f>
        <v>9039744002642</v>
      </c>
      <c r="B219" s="4" t="str">
        <f>'[1]TCE - ANEXO IV - Preencher'!C228</f>
        <v>UPAE ESCADA - CG Nº 021/2022</v>
      </c>
      <c r="C219" s="4" t="str">
        <f>'[1]TCE - ANEXO IV - Preencher'!E228</f>
        <v>4.99 - Outros Serviços de Terceiros Pessoa Física</v>
      </c>
      <c r="D219" s="3" t="str">
        <f>'[1]TCE - ANEXO IV - Preencher'!F228</f>
        <v>008.062.094-96</v>
      </c>
      <c r="E219" s="5" t="str">
        <f>'[1]TCE - ANEXO IV - Preencher'!G228</f>
        <v>ELAINE CRISTINA DE SOUZA SANTOS NASCIMENTO</v>
      </c>
      <c r="F219" s="5" t="str">
        <f>'[1]TCE - ANEXO IV - Preencher'!H228</f>
        <v>S</v>
      </c>
      <c r="G219" s="5" t="str">
        <f>'[1]TCE - ANEXO IV - Preencher'!I228</f>
        <v>N</v>
      </c>
      <c r="H219" s="5" t="str">
        <f>'[1]TCE - ANEXO IV - Preencher'!J228</f>
        <v>REEMBOLSO KM</v>
      </c>
      <c r="I219" s="6">
        <f>IF('[1]TCE - ANEXO IV - Preencher'!K228="","",'[1]TCE - ANEXO IV - Preencher'!K228)</f>
        <v>45962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2611606</v>
      </c>
      <c r="L219" s="7">
        <f>'[1]TCE - ANEXO IV - Preencher'!N228</f>
        <v>125.58</v>
      </c>
    </row>
    <row r="220" spans="1:12" s="8" customFormat="1" ht="19.5" customHeight="1" x14ac:dyDescent="0.25">
      <c r="A220" s="3">
        <f>IFERROR(VLOOKUP(B220,'[1]DADOS (OCULTAR)'!$Q$3:$S$136,3,0),"")</f>
        <v>9039744002642</v>
      </c>
      <c r="B220" s="4" t="str">
        <f>'[1]TCE - ANEXO IV - Preencher'!C229</f>
        <v>UPAE ESCADA - CG Nº 021/2022</v>
      </c>
      <c r="C220" s="4" t="str">
        <f>'[1]TCE - ANEXO IV - Preencher'!E229</f>
        <v>4.99 - Outros Serviços de Terceiros Pessoa Física</v>
      </c>
      <c r="D220" s="3" t="str">
        <f>'[1]TCE - ANEXO IV - Preencher'!F229</f>
        <v>008.062.094-96</v>
      </c>
      <c r="E220" s="5" t="str">
        <f>'[1]TCE - ANEXO IV - Preencher'!G229</f>
        <v>ELAINE CRISTINA DE SOUZA SANTOS NASCIMENTO</v>
      </c>
      <c r="F220" s="5" t="str">
        <f>'[1]TCE - ANEXO IV - Preencher'!H229</f>
        <v>S</v>
      </c>
      <c r="G220" s="5" t="str">
        <f>'[1]TCE - ANEXO IV - Preencher'!I229</f>
        <v>N</v>
      </c>
      <c r="H220" s="5" t="str">
        <f>'[1]TCE - ANEXO IV - Preencher'!J229</f>
        <v>REEMBOLSO KM</v>
      </c>
      <c r="I220" s="6">
        <f>IF('[1]TCE - ANEXO IV - Preencher'!K229="","",'[1]TCE - ANEXO IV - Preencher'!K229)</f>
        <v>45962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2611606</v>
      </c>
      <c r="L220" s="7">
        <f>'[1]TCE - ANEXO IV - Preencher'!N229</f>
        <v>125.58</v>
      </c>
    </row>
    <row r="221" spans="1:12" s="8" customFormat="1" ht="19.5" customHeight="1" x14ac:dyDescent="0.25">
      <c r="A221" s="3">
        <f>IFERROR(VLOOKUP(B221,'[1]DADOS (OCULTAR)'!$Q$3:$S$136,3,0),"")</f>
        <v>9039744002642</v>
      </c>
      <c r="B221" s="4" t="str">
        <f>'[1]TCE - ANEXO IV - Preencher'!C230</f>
        <v>UPAE ESCADA - CG Nº 021/2022</v>
      </c>
      <c r="C221" s="4" t="str">
        <f>'[1]TCE - ANEXO IV - Preencher'!E230</f>
        <v>4.99 - Outros Serviços de Terceiros Pessoa Física</v>
      </c>
      <c r="D221" s="3" t="str">
        <f>'[1]TCE - ANEXO IV - Preencher'!F230</f>
        <v>008.062.094-96</v>
      </c>
      <c r="E221" s="5" t="str">
        <f>'[1]TCE - ANEXO IV - Preencher'!G230</f>
        <v>ELAINE CRISTINA DE SOUZA SANTOS NASCIMENTO</v>
      </c>
      <c r="F221" s="5" t="str">
        <f>'[1]TCE - ANEXO IV - Preencher'!H230</f>
        <v>S</v>
      </c>
      <c r="G221" s="5" t="str">
        <f>'[1]TCE - ANEXO IV - Preencher'!I230</f>
        <v>N</v>
      </c>
      <c r="H221" s="5" t="str">
        <f>'[1]TCE - ANEXO IV - Preencher'!J230</f>
        <v>REEMBOLSO KM</v>
      </c>
      <c r="I221" s="6">
        <f>IF('[1]TCE - ANEXO IV - Preencher'!K230="","",'[1]TCE - ANEXO IV - Preencher'!K230)</f>
        <v>45962</v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2611606</v>
      </c>
      <c r="L221" s="7">
        <f>'[1]TCE - ANEXO IV - Preencher'!N230</f>
        <v>132.19999999999999</v>
      </c>
    </row>
    <row r="222" spans="1:12" s="8" customFormat="1" ht="19.5" customHeight="1" x14ac:dyDescent="0.25">
      <c r="A222" s="3">
        <f>IFERROR(VLOOKUP(B222,'[1]DADOS (OCULTAR)'!$Q$3:$S$136,3,0),"")</f>
        <v>9039744002642</v>
      </c>
      <c r="B222" s="4" t="str">
        <f>'[1]TCE - ANEXO IV - Preencher'!C231</f>
        <v>UPAE ESCADA - CG Nº 021/2022</v>
      </c>
      <c r="C222" s="4" t="str">
        <f>'[1]TCE - ANEXO IV - Preencher'!E231</f>
        <v>4.99 - Outros Serviços de Terceiros Pessoa Física</v>
      </c>
      <c r="D222" s="3" t="str">
        <f>'[1]TCE - ANEXO IV - Preencher'!F231</f>
        <v>008.062.094-96</v>
      </c>
      <c r="E222" s="5" t="str">
        <f>'[1]TCE - ANEXO IV - Preencher'!G231</f>
        <v>ELAINE CRISTINA DE SOUZA SANTOS NASCIMENTO</v>
      </c>
      <c r="F222" s="5" t="str">
        <f>'[1]TCE - ANEXO IV - Preencher'!H231</f>
        <v>S</v>
      </c>
      <c r="G222" s="5" t="str">
        <f>'[1]TCE - ANEXO IV - Preencher'!I231</f>
        <v>N</v>
      </c>
      <c r="H222" s="5" t="str">
        <f>'[1]TCE - ANEXO IV - Preencher'!J231</f>
        <v>REEMBOLSO KM</v>
      </c>
      <c r="I222" s="6">
        <f>IF('[1]TCE - ANEXO IV - Preencher'!K231="","",'[1]TCE - ANEXO IV - Preencher'!K231)</f>
        <v>45962</v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2611606</v>
      </c>
      <c r="L222" s="7">
        <f>'[1]TCE - ANEXO IV - Preencher'!N231</f>
        <v>141.22999999999999</v>
      </c>
    </row>
    <row r="223" spans="1:12" s="8" customFormat="1" ht="19.5" customHeight="1" x14ac:dyDescent="0.25">
      <c r="A223" s="3">
        <f>IFERROR(VLOOKUP(B223,'[1]DADOS (OCULTAR)'!$Q$3:$S$136,3,0),"")</f>
        <v>9039744002642</v>
      </c>
      <c r="B223" s="4" t="str">
        <f>'[1]TCE - ANEXO IV - Preencher'!C232</f>
        <v>UPAE ESCADA - CG Nº 021/2022</v>
      </c>
      <c r="C223" s="4" t="str">
        <f>'[1]TCE - ANEXO IV - Preencher'!E232</f>
        <v>4.99 - Outros Serviços de Terceiros Pessoa Física</v>
      </c>
      <c r="D223" s="3" t="str">
        <f>'[1]TCE - ANEXO IV - Preencher'!F232</f>
        <v>107.269.014-40</v>
      </c>
      <c r="E223" s="5" t="str">
        <f>'[1]TCE - ANEXO IV - Preencher'!G232</f>
        <v>GLAUCIANE MARIA DOS SANTOS SILVA</v>
      </c>
      <c r="F223" s="5" t="str">
        <f>'[1]TCE - ANEXO IV - Preencher'!H232</f>
        <v>S</v>
      </c>
      <c r="G223" s="5" t="str">
        <f>'[1]TCE - ANEXO IV - Preencher'!I232</f>
        <v>N</v>
      </c>
      <c r="H223" s="5" t="str">
        <f>'[1]TCE - ANEXO IV - Preencher'!J232</f>
        <v>REEMBOLSO KM</v>
      </c>
      <c r="I223" s="6">
        <f>IF('[1]TCE - ANEXO IV - Preencher'!K232="","",'[1]TCE - ANEXO IV - Preencher'!K232)</f>
        <v>45962</v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2611606</v>
      </c>
      <c r="L223" s="7">
        <f>'[1]TCE - ANEXO IV - Preencher'!N232</f>
        <v>111.1</v>
      </c>
    </row>
    <row r="224" spans="1:12" s="8" customFormat="1" ht="19.5" customHeight="1" x14ac:dyDescent="0.25">
      <c r="A224" s="3">
        <f>IFERROR(VLOOKUP(B224,'[1]DADOS (OCULTAR)'!$Q$3:$S$136,3,0),"")</f>
        <v>9039744002642</v>
      </c>
      <c r="B224" s="4" t="str">
        <f>'[1]TCE - ANEXO IV - Preencher'!C233</f>
        <v>UPAE ESCADA - CG Nº 021/2022</v>
      </c>
      <c r="C224" s="4" t="str">
        <f>'[1]TCE - ANEXO IV - Preencher'!E233</f>
        <v>4.99 - Outros Serviços de Terceiros Pessoa Física</v>
      </c>
      <c r="D224" s="3" t="str">
        <f>'[1]TCE - ANEXO IV - Preencher'!F233</f>
        <v>107.269.014-40</v>
      </c>
      <c r="E224" s="5" t="str">
        <f>'[1]TCE - ANEXO IV - Preencher'!G233</f>
        <v>GLAUCIANE MARIA DOS SANTOS SILVA</v>
      </c>
      <c r="F224" s="5" t="str">
        <f>'[1]TCE - ANEXO IV - Preencher'!H233</f>
        <v>S</v>
      </c>
      <c r="G224" s="5" t="str">
        <f>'[1]TCE - ANEXO IV - Preencher'!I233</f>
        <v>N</v>
      </c>
      <c r="H224" s="5" t="str">
        <f>'[1]TCE - ANEXO IV - Preencher'!J233</f>
        <v>REEMBOLSO KM</v>
      </c>
      <c r="I224" s="6">
        <f>IF('[1]TCE - ANEXO IV - Preencher'!K233="","",'[1]TCE - ANEXO IV - Preencher'!K233)</f>
        <v>45962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2611606</v>
      </c>
      <c r="L224" s="7">
        <f>'[1]TCE - ANEXO IV - Preencher'!N233</f>
        <v>116.88</v>
      </c>
    </row>
    <row r="225" spans="1:12" s="8" customFormat="1" ht="19.5" customHeight="1" x14ac:dyDescent="0.25">
      <c r="A225" s="3">
        <f>IFERROR(VLOOKUP(B225,'[1]DADOS (OCULTAR)'!$Q$3:$S$136,3,0),"")</f>
        <v>9039744002642</v>
      </c>
      <c r="B225" s="4" t="str">
        <f>'[1]TCE - ANEXO IV - Preencher'!C234</f>
        <v>UPAE ESCADA - CG Nº 021/2022</v>
      </c>
      <c r="C225" s="4" t="str">
        <f>'[1]TCE - ANEXO IV - Preencher'!E234</f>
        <v>4.99 - Outros Serviços de Terceiros Pessoa Física</v>
      </c>
      <c r="D225" s="3" t="str">
        <f>'[1]TCE - ANEXO IV - Preencher'!F234</f>
        <v>061.935.784-39</v>
      </c>
      <c r="E225" s="5" t="str">
        <f>'[1]TCE - ANEXO IV - Preencher'!G234</f>
        <v>JOANITA CHAGAS SILVA DO NASCIMENTO</v>
      </c>
      <c r="F225" s="5" t="str">
        <f>'[1]TCE - ANEXO IV - Preencher'!H234</f>
        <v>S</v>
      </c>
      <c r="G225" s="5" t="str">
        <f>'[1]TCE - ANEXO IV - Preencher'!I234</f>
        <v>N</v>
      </c>
      <c r="H225" s="5" t="str">
        <f>'[1]TCE - ANEXO IV - Preencher'!J234</f>
        <v>REEMBOLSO KM</v>
      </c>
      <c r="I225" s="6">
        <f>IF('[1]TCE - ANEXO IV - Preencher'!K234="","",'[1]TCE - ANEXO IV - Preencher'!K234)</f>
        <v>45962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2611606</v>
      </c>
      <c r="L225" s="7">
        <f>'[1]TCE - ANEXO IV - Preencher'!N234</f>
        <v>111.1</v>
      </c>
    </row>
    <row r="226" spans="1:12" s="8" customFormat="1" ht="19.5" customHeight="1" x14ac:dyDescent="0.25">
      <c r="A226" s="3">
        <f>IFERROR(VLOOKUP(B226,'[1]DADOS (OCULTAR)'!$Q$3:$S$136,3,0),"")</f>
        <v>9039744002642</v>
      </c>
      <c r="B226" s="4" t="str">
        <f>'[1]TCE - ANEXO IV - Preencher'!C235</f>
        <v>UPAE ESCADA - CG Nº 021/2022</v>
      </c>
      <c r="C226" s="4" t="str">
        <f>'[1]TCE - ANEXO IV - Preencher'!E235</f>
        <v>4.99 - Outros Serviços de Terceiros Pessoa Física</v>
      </c>
      <c r="D226" s="3" t="str">
        <f>'[1]TCE - ANEXO IV - Preencher'!F235</f>
        <v>080.136.644-57</v>
      </c>
      <c r="E226" s="5" t="str">
        <f>'[1]TCE - ANEXO IV - Preencher'!G235</f>
        <v>SILMARA VERISSIMO DOS SANTOS</v>
      </c>
      <c r="F226" s="5" t="str">
        <f>'[1]TCE - ANEXO IV - Preencher'!H235</f>
        <v>S</v>
      </c>
      <c r="G226" s="5" t="str">
        <f>'[1]TCE - ANEXO IV - Preencher'!I235</f>
        <v>N</v>
      </c>
      <c r="H226" s="5" t="str">
        <f>'[1]TCE - ANEXO IV - Preencher'!J235</f>
        <v>REEMBOLSO KM</v>
      </c>
      <c r="I226" s="6">
        <f>IF('[1]TCE - ANEXO IV - Preencher'!K235="","",'[1]TCE - ANEXO IV - Preencher'!K235)</f>
        <v>45962</v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2611606</v>
      </c>
      <c r="L226" s="7">
        <f>'[1]TCE - ANEXO IV - Preencher'!N235</f>
        <v>110.99</v>
      </c>
    </row>
    <row r="227" spans="1:12" s="8" customFormat="1" ht="19.5" customHeight="1" x14ac:dyDescent="0.25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5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5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5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5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5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5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5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5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5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5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5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5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5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5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5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5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5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5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5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5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5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5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5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5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5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5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5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5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5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5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5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5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5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5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5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5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5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5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5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5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5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5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5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5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5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5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5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5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5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5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5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5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5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5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5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5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5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5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5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5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5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5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5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5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5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5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5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5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5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5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5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5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5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5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5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5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5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5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5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5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5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5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5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5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5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5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5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5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5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5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5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5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5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5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5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5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5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5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5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5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5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5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5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5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5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5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5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5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5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5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5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5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5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5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5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5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5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5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5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5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5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5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5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5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5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5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5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5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5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5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5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5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5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5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5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5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5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5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5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5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5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5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5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5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5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5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5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5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5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5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5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5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5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5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5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5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5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5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5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5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5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5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5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5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5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5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5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5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5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5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5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5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5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5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5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5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5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5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5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5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5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5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5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5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5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5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5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5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5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5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5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5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5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5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5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5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5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5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5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5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5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5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5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5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5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5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5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5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5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5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5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5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5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5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5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5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5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5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5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5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5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5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5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5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5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5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5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5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5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5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5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5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5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5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5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5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5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5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5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5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5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5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5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5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5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5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5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5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5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5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5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5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5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5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5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5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5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5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5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5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5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5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5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5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5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5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5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5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5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5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5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5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5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5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5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5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5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5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5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5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5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5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5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5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5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5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5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5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5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5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5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5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5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5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5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5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5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5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5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5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5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5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5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5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5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5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5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5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5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5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5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5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5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5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5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5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5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5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5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5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5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5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5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5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5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5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5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5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5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5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5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5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5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5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5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5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5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5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5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5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5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5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5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5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5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5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5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5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5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5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5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5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5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5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5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5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5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5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5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5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5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5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5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5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5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5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5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5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5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5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5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5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5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5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5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5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5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5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5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5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5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5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5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5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5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5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5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5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5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5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5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5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5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5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5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5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5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5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5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5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5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5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5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5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5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5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5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5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5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5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5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5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5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5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5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5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5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5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5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5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5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5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5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5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5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5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5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5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5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5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5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5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5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5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5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5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5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5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5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5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5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5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5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5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5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5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5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5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5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5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5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5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5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5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5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5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5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5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5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5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5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5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5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5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5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5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5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5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5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5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5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5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5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5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5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5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5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5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5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5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5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5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5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5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5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5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5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5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5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5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5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5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5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5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5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5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5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5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5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5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5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5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5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5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5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5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5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5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5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5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5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5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5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5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5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5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5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5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5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5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5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5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5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5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5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5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5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5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5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5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5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5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5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5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5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5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5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5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5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5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5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5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5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5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5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5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5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5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5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5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5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5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5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5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5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5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5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5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5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5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5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5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5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5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5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5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5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5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5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5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5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5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5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5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5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5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5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5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5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5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5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5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5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5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5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5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5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5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5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5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5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5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5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5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5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5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5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5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5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5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5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5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5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5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5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5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5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5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5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5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5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5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5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5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5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5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5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5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5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5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5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5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5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5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5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5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5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5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5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5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5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5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5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5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5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5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5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5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5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5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5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5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5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5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5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5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5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5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5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5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5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5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5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5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5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5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5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5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5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5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5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5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5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5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5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5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5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5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5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5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5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5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5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5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5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5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5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5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5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5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5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5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5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5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5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5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5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5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5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5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5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5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5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5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5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5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5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5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5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5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5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5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5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5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5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5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5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5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5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5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5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5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5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5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5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5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5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5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5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5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5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5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5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5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5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5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5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5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5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5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5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5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5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5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5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5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5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5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5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5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5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5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5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5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5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5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5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5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5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5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5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5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5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5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5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5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5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5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5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5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5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5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5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5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5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5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5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5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5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5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5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5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5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5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5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5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5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5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5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5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5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5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5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5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5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5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5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5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5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5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5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5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5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5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5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5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5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5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5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5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5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5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5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5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5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5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5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5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5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5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5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5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5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5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5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5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5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5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5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5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5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5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5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5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5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5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5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5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5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5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5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5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5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5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5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5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5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5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5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5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5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5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5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5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5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5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5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5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5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5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5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5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5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5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5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5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5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5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5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5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5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5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5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5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5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5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5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5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5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5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5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5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5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5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5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5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5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5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5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5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5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5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5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5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5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5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5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5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5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5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5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5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5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5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5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5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5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5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5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5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5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5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5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5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5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5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5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5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5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5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5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5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5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5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5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5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5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5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5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5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5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5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5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5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5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5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5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5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5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5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5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5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5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5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5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5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5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5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5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5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5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5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5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5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5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5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5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5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5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5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5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5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5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5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5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5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5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5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5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5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5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5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5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5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5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5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5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5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5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5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5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5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5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5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5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5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5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5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5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5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5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5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5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5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5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5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5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5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5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5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5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5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5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5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5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5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5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5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5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5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5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5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5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5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5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5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5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5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5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5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5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5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5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5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5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5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5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5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5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5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5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5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5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5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5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5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5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5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5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5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5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5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5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5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5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5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5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5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5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5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5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5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5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5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5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5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5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5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5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5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5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5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5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5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5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5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5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5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5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5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5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5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5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5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5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5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5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5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5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5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5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5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5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5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5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5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5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5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5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5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5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5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5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5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5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5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5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5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5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5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5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5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5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5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5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5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5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5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5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5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5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5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5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5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5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5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5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5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5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5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5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5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5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5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5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5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5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5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5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5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5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5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5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5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5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5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5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5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5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5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5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5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5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5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5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5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5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5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5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5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5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5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5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5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5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5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5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5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5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5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5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5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5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5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5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5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5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5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5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5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5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5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5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5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5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5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5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5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5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5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5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5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5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5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5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5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5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5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5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5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5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5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5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5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5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5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5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5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5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5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5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5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5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5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5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5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5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5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5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5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5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5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5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5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5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5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5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5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5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5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5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5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5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5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5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5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5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5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5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5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5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5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5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5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5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5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5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5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5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5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5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5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5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5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5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5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5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5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5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5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5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5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5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5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5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5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5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5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5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5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5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5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5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5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5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5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5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5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5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5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5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5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5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5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5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5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5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5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5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5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5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5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5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5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5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5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5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5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5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5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5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5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5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5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5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5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5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5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5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5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5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5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5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5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5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5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5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5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5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5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5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5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5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5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5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5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5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5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5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5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5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5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5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5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5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5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5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5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5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5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5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5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5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5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5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5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5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5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5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5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5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5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5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5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5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5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5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5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5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5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5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5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5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5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5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5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5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5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5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5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5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5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5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5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5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5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5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Moacir Silva Junior</dc:creator>
  <cp:lastModifiedBy>Moacir Silva Junior</cp:lastModifiedBy>
  <dcterms:created xsi:type="dcterms:W3CDTF">2026-01-23T18:01:59Z</dcterms:created>
  <dcterms:modified xsi:type="dcterms:W3CDTF">2026-01-23T18:02:28Z</dcterms:modified>
</cp:coreProperties>
</file>