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6FDFC56E-2D65-4382-A5FF-F0014FA4AFD9}" xr6:coauthVersionLast="47" xr6:coauthVersionMax="47" xr10:uidLastSave="{00000000-0000-0000-0000-000000000000}"/>
  <bookViews>
    <workbookView xWindow="-28920" yWindow="-60" windowWidth="29040" windowHeight="15720" xr2:uid="{1CD44BAF-9FF7-4B0F-826D-10318D467CD0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<sst xmlns="http://schemas.openxmlformats.org/spreadsheetml/2006/main" count="12" uniqueCount="12">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</sst>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08.%20ARQUIVOS%20SEI\PCF%20SEI%20SALGUEIRO%2012.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08.%20ARQUIVOS%20SEI/PCF%20SEI%20SALGUEIRO%2012.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SALGUEIRO - CG Nº 006/2014</v>
          </cell>
          <cell r="E11" t="str">
            <v>1.99 - Outras Despesas com Pessoal</v>
          </cell>
          <cell r="F11" t="str">
            <v>04.740.876/0001-25</v>
          </cell>
          <cell r="G11" t="str">
            <v>ALELO INSTITUICAO DE PAGAMENTO SA</v>
          </cell>
          <cell r="H11" t="str">
            <v>S</v>
          </cell>
          <cell r="I11" t="str">
            <v>S</v>
          </cell>
          <cell r="J11" t="str">
            <v>065545</v>
          </cell>
          <cell r="K11">
            <v>46021</v>
          </cell>
          <cell r="L11" t="str">
            <v>206V.1272.8662.0367099-V</v>
          </cell>
          <cell r="M11" t="str">
            <v>3505708 - Barueri - SP</v>
          </cell>
          <cell r="N11">
            <v>17693.439999999999</v>
          </cell>
        </row>
        <row r="12">
          <cell r="C12" t="str">
            <v>UPAE SALGUEIRO - CG Nº 006/2014</v>
          </cell>
          <cell r="E12" t="str">
            <v>1.99 - Outras Despesas com Pessoal</v>
          </cell>
          <cell r="F12" t="str">
            <v>33.608.308/0001-73</v>
          </cell>
          <cell r="G12" t="str">
            <v>MONGERAL S/A</v>
          </cell>
          <cell r="H12" t="str">
            <v>S</v>
          </cell>
          <cell r="I12" t="str">
            <v>N</v>
          </cell>
          <cell r="J12" t="str">
            <v>12.2025</v>
          </cell>
          <cell r="K12">
            <v>46032</v>
          </cell>
          <cell r="M12" t="str">
            <v>2611606 - Recife - PE</v>
          </cell>
          <cell r="N12">
            <v>141.88999999999999</v>
          </cell>
        </row>
        <row r="13">
          <cell r="C13" t="str">
            <v>UPAE SALGUEIRO - CG Nº 006/2014</v>
          </cell>
          <cell r="E13" t="str">
            <v>3.12 - Material Hospitalar</v>
          </cell>
          <cell r="F13" t="str">
            <v>10.779.833/0001-56</v>
          </cell>
          <cell r="G13" t="str">
            <v>MEDICAL MERCANTIL DE APAR MEDICA LTDA</v>
          </cell>
          <cell r="H13" t="str">
            <v>B</v>
          </cell>
          <cell r="I13" t="str">
            <v>S</v>
          </cell>
          <cell r="J13" t="str">
            <v>000659986</v>
          </cell>
          <cell r="K13" t="str">
            <v>12/12/2025</v>
          </cell>
          <cell r="L13" t="str">
            <v>26251210779833000156550010006599861662011000</v>
          </cell>
          <cell r="M13" t="str">
            <v>26 - Pernambuco</v>
          </cell>
          <cell r="N13">
            <v>987.9</v>
          </cell>
        </row>
        <row r="14">
          <cell r="C14" t="str">
            <v>UPAE SALGUEIRO - CG Nº 006/2014</v>
          </cell>
          <cell r="E14" t="str">
            <v>3.12 - Material Hospitalar</v>
          </cell>
          <cell r="F14" t="str">
            <v>04.614.288/0001-45</v>
          </cell>
          <cell r="G14" t="str">
            <v>DISK LIFE COMERCIO DE PRODUTOS CIRURGICOS LTDA</v>
          </cell>
          <cell r="H14" t="str">
            <v>B</v>
          </cell>
          <cell r="I14" t="str">
            <v>S</v>
          </cell>
          <cell r="J14" t="str">
            <v>11175</v>
          </cell>
          <cell r="K14" t="str">
            <v>02/12/2025</v>
          </cell>
          <cell r="L14" t="str">
            <v>26251204614288000145550010000111751782913527</v>
          </cell>
          <cell r="M14" t="str">
            <v>26 - Pernambuco</v>
          </cell>
          <cell r="N14">
            <v>850.7</v>
          </cell>
        </row>
        <row r="15">
          <cell r="C15" t="str">
            <v>UPAE SALGUEIRO - CG Nº 006/2014</v>
          </cell>
          <cell r="E15" t="str">
            <v>3.4 - Material Farmacológico</v>
          </cell>
          <cell r="F15" t="str">
            <v>14.963.357/0001-80</v>
          </cell>
          <cell r="G15" t="str">
            <v>I L S FARMACIA LTDA</v>
          </cell>
          <cell r="H15" t="str">
            <v>S</v>
          </cell>
          <cell r="I15" t="str">
            <v>S</v>
          </cell>
          <cell r="J15" t="str">
            <v>0000004188</v>
          </cell>
          <cell r="K15" t="str">
            <v>04/12/2025</v>
          </cell>
          <cell r="M15" t="str">
            <v>26 - Pernambuco</v>
          </cell>
          <cell r="N15">
            <v>140</v>
          </cell>
        </row>
        <row r="16">
          <cell r="C16" t="str">
            <v>UPAE SALGUEIRO - CG Nº 006/2014</v>
          </cell>
          <cell r="E16" t="str">
            <v>3.4 - Material Farmacológico</v>
          </cell>
          <cell r="F16" t="str">
            <v>08.814.022/0001-05</v>
          </cell>
          <cell r="G16" t="str">
            <v>DIANA MARIA DE SA CARVALHO LTDA</v>
          </cell>
          <cell r="H16" t="str">
            <v>B</v>
          </cell>
          <cell r="I16" t="str">
            <v>S</v>
          </cell>
          <cell r="J16" t="str">
            <v>000000654</v>
          </cell>
          <cell r="K16" t="str">
            <v>20/12/2025</v>
          </cell>
          <cell r="L16" t="str">
            <v>26251208814022000105550010000006541600000872</v>
          </cell>
          <cell r="M16" t="str">
            <v>26 - Pernambuco</v>
          </cell>
          <cell r="N16">
            <v>170</v>
          </cell>
        </row>
        <row r="17">
          <cell r="C17" t="str">
            <v>UPAE SALGUEIRO - CG Nº 006/2014</v>
          </cell>
          <cell r="E17" t="str">
            <v>3.7 - Material de Limpeza e Produtos de Hgienização</v>
          </cell>
          <cell r="F17" t="str">
            <v>18.577.850/0001-12</v>
          </cell>
          <cell r="G17" t="str">
            <v>MATTOS DISTRIBUIDORA DE PRODUTOS DE LIMPEZA LTDA</v>
          </cell>
          <cell r="H17" t="str">
            <v>B</v>
          </cell>
          <cell r="I17" t="str">
            <v>S</v>
          </cell>
          <cell r="J17" t="str">
            <v>000011820</v>
          </cell>
          <cell r="K17" t="str">
            <v>12/11/2025</v>
          </cell>
          <cell r="L17" t="str">
            <v>26251118577850000112550010000118201000118219</v>
          </cell>
          <cell r="M17" t="str">
            <v>26 - Pernambuco</v>
          </cell>
          <cell r="N17">
            <v>1935</v>
          </cell>
        </row>
        <row r="18">
          <cell r="C18" t="str">
            <v>UPAE SALGUEIRO - CG Nº 006/2014</v>
          </cell>
          <cell r="E18" t="str">
            <v>3.7 - Material de Limpeza e Produtos de Hgienização</v>
          </cell>
          <cell r="F18" t="str">
            <v>10.779.833/0001-56</v>
          </cell>
          <cell r="G18" t="str">
            <v>MEDICAL MERCANTIL DE APAR MEDICA LTDA</v>
          </cell>
          <cell r="H18" t="str">
            <v>B</v>
          </cell>
          <cell r="I18" t="str">
            <v>S</v>
          </cell>
          <cell r="J18" t="str">
            <v>000659986</v>
          </cell>
          <cell r="K18" t="str">
            <v>12/12/2025</v>
          </cell>
          <cell r="L18" t="str">
            <v>26251210779833000156550010006599861662011000</v>
          </cell>
          <cell r="M18" t="str">
            <v>26 - Pernambuco</v>
          </cell>
          <cell r="N18">
            <v>506</v>
          </cell>
        </row>
        <row r="19">
          <cell r="C19" t="str">
            <v>UPAE SALGUEIRO - CG Nº 006/2014</v>
          </cell>
          <cell r="E19" t="str">
            <v>3.14 - Alimentação Preparada</v>
          </cell>
          <cell r="F19" t="str">
            <v>09.061.057/0001-75</v>
          </cell>
          <cell r="G19" t="str">
            <v>EVANDRO DOS SANTOS SILVA FEIRANTE LTDA</v>
          </cell>
          <cell r="H19" t="str">
            <v>B</v>
          </cell>
          <cell r="I19" t="str">
            <v>S</v>
          </cell>
          <cell r="J19" t="str">
            <v>000154142</v>
          </cell>
          <cell r="K19" t="str">
            <v>22/12/2025</v>
          </cell>
          <cell r="L19" t="str">
            <v>26251209061057000175550010001541421764611247</v>
          </cell>
          <cell r="M19" t="str">
            <v>26 - Pernambuco</v>
          </cell>
          <cell r="N19">
            <v>942</v>
          </cell>
        </row>
        <row r="20">
          <cell r="C20" t="str">
            <v>UPAE SALGUEIRO - CG Nº 006/2014</v>
          </cell>
          <cell r="E20" t="str">
            <v>3.6 - Material de Expediente</v>
          </cell>
          <cell r="F20" t="str">
            <v>42.725.594/0001-48</v>
          </cell>
          <cell r="G20" t="str">
            <v>42.725.594 SILVIO JACKSON MIRANDA DOS SANTOS</v>
          </cell>
          <cell r="H20" t="str">
            <v>B</v>
          </cell>
          <cell r="I20" t="str">
            <v>S</v>
          </cell>
          <cell r="J20" t="str">
            <v>546</v>
          </cell>
          <cell r="K20" t="str">
            <v>17/12/2025</v>
          </cell>
          <cell r="L20" t="str">
            <v>26122082242725594000148000000000054625125668</v>
          </cell>
          <cell r="M20" t="str">
            <v>26 - Pernambuco</v>
          </cell>
          <cell r="N20">
            <v>60</v>
          </cell>
        </row>
        <row r="21">
          <cell r="C21" t="str">
            <v>UPAE SALGUEIRO - CG Nº 006/2014</v>
          </cell>
          <cell r="E21" t="str">
            <v xml:space="preserve">3.9 - Material para Manutenção de Bens Imóveis </v>
          </cell>
          <cell r="F21" t="str">
            <v>53.369.089/0001-24</v>
          </cell>
          <cell r="G21" t="str">
            <v>ZAX VAREJO E ATACADO LTDA</v>
          </cell>
          <cell r="H21" t="str">
            <v>B</v>
          </cell>
          <cell r="I21" t="str">
            <v>S</v>
          </cell>
          <cell r="J21" t="str">
            <v>000001514</v>
          </cell>
          <cell r="K21" t="str">
            <v>18/12/2025</v>
          </cell>
          <cell r="L21" t="str">
            <v>26251253369089000124550010000015141265588649</v>
          </cell>
          <cell r="M21" t="str">
            <v>26 - Pernambuco</v>
          </cell>
          <cell r="N21">
            <v>749.5</v>
          </cell>
        </row>
        <row r="22">
          <cell r="C22" t="str">
            <v>UPAE SALGUEIRO - CG Nº 006/2014</v>
          </cell>
          <cell r="E22" t="str">
            <v xml:space="preserve">3.8 - Uniformes, Tecidos e Aviamentos </v>
          </cell>
          <cell r="F22" t="str">
            <v>22.006.201/0001-39</v>
          </cell>
          <cell r="G22" t="str">
            <v>FORTPEL COMERCIO DE DESCARTAVEIS LTDA</v>
          </cell>
          <cell r="H22" t="str">
            <v>B</v>
          </cell>
          <cell r="I22" t="str">
            <v>S</v>
          </cell>
          <cell r="J22" t="str">
            <v>354101</v>
          </cell>
          <cell r="K22" t="str">
            <v>10/12/2025</v>
          </cell>
          <cell r="L22" t="str">
            <v>26251222006201000139550000003541011103541016</v>
          </cell>
          <cell r="M22" t="str">
            <v>26 - Pernambuco</v>
          </cell>
          <cell r="N22">
            <v>538.79999999999995</v>
          </cell>
        </row>
        <row r="23">
          <cell r="C23" t="str">
            <v>UPAE SALGUEIRO - CG Nº 006/2014</v>
          </cell>
          <cell r="E23" t="str">
            <v>3.99 - Outras despesas com Material de Consumo</v>
          </cell>
          <cell r="F23" t="str">
            <v>20.543.660/0001-26</v>
          </cell>
          <cell r="G23" t="str">
            <v>L DE FATIMA ALVES DE SOUZA LTDA</v>
          </cell>
          <cell r="H23" t="str">
            <v>B</v>
          </cell>
          <cell r="I23" t="str">
            <v>S</v>
          </cell>
          <cell r="J23" t="str">
            <v>000002028</v>
          </cell>
          <cell r="K23" t="str">
            <v>19/11/2025</v>
          </cell>
          <cell r="L23" t="str">
            <v>26251120543660000126550010000020281958741256</v>
          </cell>
          <cell r="M23" t="str">
            <v>26 - Pernambuco</v>
          </cell>
          <cell r="N23">
            <v>615</v>
          </cell>
        </row>
        <row r="24">
          <cell r="C24" t="str">
            <v>UPAE SALGUEIRO - CG Nº 006/2014</v>
          </cell>
          <cell r="E24" t="str">
            <v xml:space="preserve">5.21 - Seguros em geral </v>
          </cell>
          <cell r="F24" t="str">
            <v>61.198164/0001-60</v>
          </cell>
          <cell r="G24" t="str">
            <v>PORTO SEGURO COMPANHIA DE SEGUROS GERAIS</v>
          </cell>
          <cell r="H24" t="str">
            <v>B</v>
          </cell>
          <cell r="I24" t="str">
            <v>N</v>
          </cell>
          <cell r="J24" t="str">
            <v>12.2025</v>
          </cell>
          <cell r="M24" t="str">
            <v>35 -  São Paulo</v>
          </cell>
          <cell r="N24">
            <v>202.65</v>
          </cell>
        </row>
        <row r="25">
          <cell r="C25" t="str">
            <v>UPAE SALGUEIRO - CG Nº 006/2014</v>
          </cell>
          <cell r="E25" t="str">
            <v>5.9 - Telefonia Móvel</v>
          </cell>
          <cell r="F25" t="str">
            <v>19.256.987/0001-38</v>
          </cell>
          <cell r="G25" t="str">
            <v>TECHNO BYTES TELECOM - JEFERSON RAMON DE OLIVEIRA MELO LTD</v>
          </cell>
          <cell r="H25" t="str">
            <v>S</v>
          </cell>
          <cell r="I25" t="str">
            <v>S</v>
          </cell>
          <cell r="J25">
            <v>1000</v>
          </cell>
          <cell r="K25">
            <v>46023</v>
          </cell>
          <cell r="M25" t="str">
            <v>2612208 - Salgueiro - PE</v>
          </cell>
          <cell r="N25">
            <v>850</v>
          </cell>
        </row>
        <row r="26">
          <cell r="C26" t="str">
            <v>UPAE SALGUEIRO - CG Nº 006/2014</v>
          </cell>
          <cell r="E26" t="str">
            <v>5.9 - Telefonia Móvel</v>
          </cell>
          <cell r="F26" t="str">
            <v>02.558.157/0001-62</v>
          </cell>
          <cell r="G26" t="str">
            <v>TELEFONICA BRASIL S.A.</v>
          </cell>
          <cell r="H26" t="str">
            <v>S</v>
          </cell>
          <cell r="I26" t="str">
            <v>N</v>
          </cell>
          <cell r="J26" t="str">
            <v>233353</v>
          </cell>
          <cell r="K26">
            <v>46028</v>
          </cell>
          <cell r="L26" t="str">
            <v>26260102558157000839620040002333531097281882</v>
          </cell>
          <cell r="M26" t="str">
            <v>2611606 - Recife - PE</v>
          </cell>
          <cell r="N26">
            <v>288</v>
          </cell>
        </row>
        <row r="27">
          <cell r="C27" t="str">
            <v>UPAE SALGUEIRO - CG Nº 006/2014</v>
          </cell>
          <cell r="E27" t="str">
            <v>5.18 - Teledonia Fixa</v>
          </cell>
          <cell r="F27" t="str">
            <v>41.644.220/0017-00</v>
          </cell>
          <cell r="G27" t="str">
            <v>DB3 SERVIÇOS</v>
          </cell>
          <cell r="H27" t="str">
            <v>S</v>
          </cell>
          <cell r="I27" t="str">
            <v>S</v>
          </cell>
          <cell r="J27">
            <v>28259</v>
          </cell>
          <cell r="K27">
            <v>46029</v>
          </cell>
          <cell r="M27" t="str">
            <v>2607901 - Jaboatão dos Guararapes - PE</v>
          </cell>
          <cell r="N27">
            <v>950</v>
          </cell>
        </row>
        <row r="28">
          <cell r="C28" t="str">
            <v>UPAE SALGUEIRO - CG Nº 006/2014</v>
          </cell>
          <cell r="E28" t="str">
            <v>5.13 - Água e Esgoto</v>
          </cell>
          <cell r="F28" t="str">
            <v>10.572.048/0001-28</v>
          </cell>
          <cell r="G28" t="str">
            <v>COMPANHIA PERNAMBUCANA DE SANEAMENTO</v>
          </cell>
          <cell r="H28" t="str">
            <v>S</v>
          </cell>
          <cell r="I28" t="str">
            <v>N</v>
          </cell>
          <cell r="J28" t="str">
            <v>202512104379847</v>
          </cell>
          <cell r="K28">
            <v>46008</v>
          </cell>
          <cell r="M28" t="str">
            <v>2611606 - Recife - PE</v>
          </cell>
          <cell r="N28">
            <v>4738.1400000000003</v>
          </cell>
        </row>
        <row r="29">
          <cell r="C29" t="str">
            <v>UPAE SALGUEIRO - CG Nº 006/2014</v>
          </cell>
          <cell r="E29" t="str">
            <v>5.12 - Energia Elétrica</v>
          </cell>
          <cell r="F29" t="str">
            <v>10.835.932/0001-08</v>
          </cell>
          <cell r="G29" t="str">
            <v>COMPANHIA ENERGÉTICA DE PERNAMBUCO</v>
          </cell>
          <cell r="H29" t="str">
            <v>S</v>
          </cell>
          <cell r="I29" t="str">
            <v>N</v>
          </cell>
          <cell r="J29" t="str">
            <v>392523560</v>
          </cell>
          <cell r="K29">
            <v>46029</v>
          </cell>
          <cell r="M29" t="str">
            <v>2611606 - Recife - PE</v>
          </cell>
          <cell r="N29">
            <v>13376.26</v>
          </cell>
        </row>
        <row r="30">
          <cell r="C30" t="str">
            <v>UPAE SALGUEIRO - CG Nº 006/2014</v>
          </cell>
          <cell r="E30" t="str">
            <v>5.3 - Locação de Máquinas e Equipamentos</v>
          </cell>
          <cell r="F30" t="str">
            <v>24.801.362/0001-40</v>
          </cell>
          <cell r="G30" t="str">
            <v>AMD TECNOLOGIA DA INFORMACAO E SISTEMAS LTDA</v>
          </cell>
          <cell r="H30" t="str">
            <v>S</v>
          </cell>
          <cell r="I30" t="str">
            <v>S</v>
          </cell>
          <cell r="J30">
            <v>2294</v>
          </cell>
          <cell r="K30">
            <v>46023</v>
          </cell>
          <cell r="M30" t="str">
            <v>2611606 - Recife - PE</v>
          </cell>
          <cell r="N30">
            <v>207</v>
          </cell>
        </row>
        <row r="31">
          <cell r="C31" t="str">
            <v>UPAE SALGUEIRO - CG Nº 006/2014</v>
          </cell>
          <cell r="E31" t="str">
            <v>5.3 - Locação de Máquinas e Equipamentos</v>
          </cell>
          <cell r="F31" t="str">
            <v>24.801.362/0001-40</v>
          </cell>
          <cell r="G31" t="str">
            <v>AMD TECNOLOGIA DA INFORMACAO E SISTEMAS LTDA</v>
          </cell>
          <cell r="H31" t="str">
            <v>S</v>
          </cell>
          <cell r="I31" t="str">
            <v>S</v>
          </cell>
          <cell r="J31">
            <v>2282</v>
          </cell>
          <cell r="K31">
            <v>46023</v>
          </cell>
          <cell r="M31" t="str">
            <v>2611606 - Recife - PE</v>
          </cell>
          <cell r="N31">
            <v>209</v>
          </cell>
        </row>
        <row r="32">
          <cell r="C32" t="str">
            <v>UPAE SALGUEIRO - CG Nº 006/2014</v>
          </cell>
          <cell r="E32" t="str">
            <v>5.3 - Locação de Máquinas e Equipamentos</v>
          </cell>
          <cell r="F32" t="str">
            <v>05.097.661/0001-09</v>
          </cell>
          <cell r="G32" t="str">
            <v>CONTAGE Consultoria em Telecomunicações e Monitoramento Ltda</v>
          </cell>
          <cell r="H32" t="str">
            <v>S</v>
          </cell>
          <cell r="I32" t="str">
            <v>N</v>
          </cell>
          <cell r="J32" t="str">
            <v>FAT111875</v>
          </cell>
          <cell r="K32">
            <v>45992</v>
          </cell>
          <cell r="M32" t="str">
            <v>2611606 - Recife - PE</v>
          </cell>
          <cell r="N32">
            <v>220</v>
          </cell>
        </row>
        <row r="33">
          <cell r="C33" t="str">
            <v>UPAE SALGUEIRO - CG Nº 006/2014</v>
          </cell>
          <cell r="E33" t="str">
            <v>5.3 - Locação de Máquinas e Equipamentos</v>
          </cell>
          <cell r="F33" t="str">
            <v>20.265.080/0001-14</v>
          </cell>
          <cell r="G33" t="str">
            <v xml:space="preserve">JM SILVA MÁQUINAS NF </v>
          </cell>
          <cell r="H33" t="str">
            <v>S</v>
          </cell>
          <cell r="I33" t="str">
            <v>S</v>
          </cell>
          <cell r="J33">
            <v>55</v>
          </cell>
          <cell r="K33">
            <v>46029</v>
          </cell>
          <cell r="M33" t="str">
            <v>2611606 - Recife - PE</v>
          </cell>
          <cell r="N33">
            <v>1980</v>
          </cell>
        </row>
        <row r="34">
          <cell r="C34" t="str">
            <v>UPAE SALGUEIRO - CG Nº 006/2014</v>
          </cell>
          <cell r="E34" t="str">
            <v>5.3 - Locação de Máquinas e Equipamentos</v>
          </cell>
          <cell r="F34" t="str">
            <v>10.279.299/0001-19</v>
          </cell>
          <cell r="G34" t="str">
            <v xml:space="preserve">RGRAPH LOCAÇÃO </v>
          </cell>
          <cell r="H34" t="str">
            <v>S</v>
          </cell>
          <cell r="I34" t="str">
            <v>N</v>
          </cell>
          <cell r="J34">
            <v>10274</v>
          </cell>
          <cell r="K34">
            <v>46036</v>
          </cell>
          <cell r="M34" t="str">
            <v>2611606 - Recife - PE</v>
          </cell>
          <cell r="N34">
            <v>409.88</v>
          </cell>
        </row>
        <row r="35">
          <cell r="C35" t="str">
            <v>UPAE SALGUEIRO - CG Nº 006/2014</v>
          </cell>
          <cell r="E35" t="str">
            <v>5.1 - Locação de Equipamentos Médicos-Hospitalares</v>
          </cell>
          <cell r="F35" t="str">
            <v>24.380.578/0004-21</v>
          </cell>
          <cell r="G35" t="str">
            <v>WHITE MARTINS NF</v>
          </cell>
          <cell r="H35" t="str">
            <v>S</v>
          </cell>
          <cell r="I35" t="str">
            <v>N</v>
          </cell>
          <cell r="J35">
            <v>99629821</v>
          </cell>
          <cell r="K35">
            <v>46007</v>
          </cell>
          <cell r="M35" t="str">
            <v>2607901 - Jaboatão dos Guararapes - PE</v>
          </cell>
          <cell r="N35">
            <v>69.78</v>
          </cell>
        </row>
        <row r="36">
          <cell r="C36" t="str">
            <v>UPAE SALGUEIRO - CG Nº 006/2014</v>
          </cell>
          <cell r="E36" t="str">
            <v>5.19 - Serviços Gráficos, de Encadernação e de Emolduração</v>
          </cell>
          <cell r="F36">
            <v>42725594000148</v>
          </cell>
          <cell r="G36" t="str">
            <v>SILVIO JACKSON MIRANDA DOS SANTOS</v>
          </cell>
          <cell r="H36" t="str">
            <v>S</v>
          </cell>
          <cell r="I36" t="str">
            <v>S</v>
          </cell>
          <cell r="J36">
            <v>546</v>
          </cell>
          <cell r="K36">
            <v>46007</v>
          </cell>
          <cell r="L36" t="str">
            <v>26122082242725594000148000000000054625125668894733</v>
          </cell>
          <cell r="M36" t="str">
            <v>2612208 - Salgueiro - PE</v>
          </cell>
          <cell r="N36">
            <v>60</v>
          </cell>
        </row>
        <row r="37">
          <cell r="C37" t="str">
            <v>UPAE SALGUEIRO - CG Nº 006/2014</v>
          </cell>
          <cell r="E37" t="str">
            <v>4.99 - Outros Serviços de Terceiros Pessoa Física</v>
          </cell>
          <cell r="F37" t="str">
            <v>024.475.703-84</v>
          </cell>
          <cell r="G37" t="str">
            <v>KARLA DE ANDRADE GRANGEIRO</v>
          </cell>
          <cell r="H37" t="str">
            <v>S</v>
          </cell>
          <cell r="I37" t="str">
            <v>N</v>
          </cell>
          <cell r="J37">
            <v>122025</v>
          </cell>
          <cell r="K37">
            <v>46006</v>
          </cell>
          <cell r="M37" t="str">
            <v>2611606 - Recife - PE</v>
          </cell>
          <cell r="N37">
            <v>590.85</v>
          </cell>
        </row>
        <row r="38">
          <cell r="C38" t="str">
            <v>UPAE SALGUEIRO - CG Nº 006/2014</v>
          </cell>
          <cell r="E38" t="str">
            <v>4.99 - Outros Serviços de Terceiros Pessoa Física</v>
          </cell>
          <cell r="F38" t="str">
            <v>025.640.594.81</v>
          </cell>
          <cell r="G38" t="str">
            <v>ROSANE KEYLA QUIRINO DE BRITO</v>
          </cell>
          <cell r="H38" t="str">
            <v>S</v>
          </cell>
          <cell r="I38" t="str">
            <v>N</v>
          </cell>
          <cell r="J38">
            <v>122025</v>
          </cell>
          <cell r="K38">
            <v>46010</v>
          </cell>
          <cell r="M38" t="str">
            <v>2611606 - Recife - PE</v>
          </cell>
          <cell r="N38">
            <v>535.5</v>
          </cell>
        </row>
        <row r="39">
          <cell r="C39" t="str">
            <v>UPAE SALGUEIRO - CG Nº 006/2014</v>
          </cell>
          <cell r="E39" t="str">
            <v>4.99 - Outros Serviços de Terceiros Pessoa Física</v>
          </cell>
          <cell r="F39" t="str">
            <v>087.674.824-81</v>
          </cell>
          <cell r="G39" t="str">
            <v>DENEKYUSE PEREIRA BARBOSA</v>
          </cell>
          <cell r="H39" t="str">
            <v>S</v>
          </cell>
          <cell r="I39" t="str">
            <v>N</v>
          </cell>
          <cell r="J39">
            <v>122025</v>
          </cell>
          <cell r="K39">
            <v>46000</v>
          </cell>
          <cell r="M39" t="str">
            <v>2611606 - Recife - PE</v>
          </cell>
          <cell r="N39">
            <v>383.58</v>
          </cell>
        </row>
        <row r="40">
          <cell r="C40" t="str">
            <v>UPAE SALGUEIRO - CG Nº 006/2014</v>
          </cell>
          <cell r="E40" t="str">
            <v>4.99 - Outros Serviços de Terceiros Pessoa Física</v>
          </cell>
          <cell r="F40" t="str">
            <v>059.787.464-60</v>
          </cell>
          <cell r="G40" t="str">
            <v>SUZANA BARBOSA MOREIRA GRANJA BARROS</v>
          </cell>
          <cell r="H40" t="str">
            <v>S</v>
          </cell>
          <cell r="I40" t="str">
            <v>N</v>
          </cell>
          <cell r="J40">
            <v>122025</v>
          </cell>
          <cell r="K40">
            <v>46005</v>
          </cell>
          <cell r="M40" t="str">
            <v>2611606 - Recife - PE</v>
          </cell>
          <cell r="N40">
            <v>544.15</v>
          </cell>
        </row>
        <row r="41">
          <cell r="C41" t="str">
            <v>UPAE SALGUEIRO - CG Nº 006/2014</v>
          </cell>
          <cell r="E41" t="str">
            <v>4.99 - Outros Serviços de Terceiros Pessoa Física</v>
          </cell>
          <cell r="F41" t="str">
            <v>102.897.114-10</v>
          </cell>
          <cell r="G41" t="str">
            <v>HADASSA RUDENIA PEREIRA SANTOS</v>
          </cell>
          <cell r="H41" t="str">
            <v>S</v>
          </cell>
          <cell r="I41" t="str">
            <v>N</v>
          </cell>
          <cell r="J41">
            <v>122025</v>
          </cell>
          <cell r="K41">
            <v>46005</v>
          </cell>
          <cell r="M41" t="str">
            <v>2611606 - Recife - PE</v>
          </cell>
          <cell r="N41">
            <v>636.95000000000005</v>
          </cell>
        </row>
        <row r="42">
          <cell r="C42" t="str">
            <v>UPAE SALGUEIRO - CG Nº 006/2014</v>
          </cell>
          <cell r="E42" t="str">
            <v>4.99 - Outros Serviços de Terceiros Pessoa Física</v>
          </cell>
          <cell r="F42" t="str">
            <v>024.475.703-84</v>
          </cell>
          <cell r="G42" t="str">
            <v>KARLA DE ANDRADE GRANGEIRO</v>
          </cell>
          <cell r="H42" t="str">
            <v>S</v>
          </cell>
          <cell r="I42" t="str">
            <v>N</v>
          </cell>
          <cell r="J42">
            <v>122025</v>
          </cell>
          <cell r="K42">
            <v>46006</v>
          </cell>
          <cell r="M42" t="str">
            <v>2611606 - Recife - PE</v>
          </cell>
          <cell r="N42">
            <v>200</v>
          </cell>
        </row>
        <row r="43">
          <cell r="C43" t="str">
            <v>UPAE SALGUEIRO - CG Nº 006/2014</v>
          </cell>
          <cell r="E43" t="str">
            <v>4.99 - Outros Serviços de Terceiros Pessoa Física</v>
          </cell>
          <cell r="F43" t="str">
            <v>013.465.414-50</v>
          </cell>
          <cell r="G43" t="str">
            <v>JOÃO PAULO ALVES</v>
          </cell>
          <cell r="H43" t="str">
            <v>S</v>
          </cell>
          <cell r="I43" t="str">
            <v>N</v>
          </cell>
          <cell r="J43">
            <v>122025</v>
          </cell>
          <cell r="K43">
            <v>46001</v>
          </cell>
          <cell r="M43" t="str">
            <v>2611606 - Recife - PE</v>
          </cell>
          <cell r="N43">
            <v>107.09</v>
          </cell>
        </row>
        <row r="44">
          <cell r="C44" t="str">
            <v>UPAE SALGUEIRO - CG Nº 006/2014</v>
          </cell>
          <cell r="E44" t="str">
            <v>4.99 - Outros Serviços de Terceiros Pessoa Física</v>
          </cell>
          <cell r="F44" t="str">
            <v>052.557.014-40</v>
          </cell>
          <cell r="G44" t="str">
            <v>ELIZANGELA MARIA DE LIMA</v>
          </cell>
          <cell r="H44" t="str">
            <v>S</v>
          </cell>
          <cell r="I44" t="str">
            <v>N</v>
          </cell>
          <cell r="J44">
            <v>122025</v>
          </cell>
          <cell r="K44">
            <v>46005</v>
          </cell>
          <cell r="M44" t="str">
            <v>2611606 - Recife - PE</v>
          </cell>
          <cell r="N44">
            <v>593.5</v>
          </cell>
        </row>
        <row r="45">
          <cell r="E45" t="str">
            <v/>
          </cell>
        </row>
        <row r="46">
          <cell r="C46" t="str">
            <v>UPAE SALGUEIRO - CG Nº 006/2014</v>
          </cell>
          <cell r="E46" t="str">
            <v>4.99 - Outros Serviços de Terceiros Pessoa Física</v>
          </cell>
          <cell r="G46" t="str">
            <v>ROSANE KEYLA QUIRINO DE BRITO</v>
          </cell>
          <cell r="H46" t="str">
            <v>S</v>
          </cell>
          <cell r="I46" t="str">
            <v>N</v>
          </cell>
          <cell r="J46">
            <v>122025</v>
          </cell>
          <cell r="K46">
            <v>46006</v>
          </cell>
          <cell r="M46" t="str">
            <v>2611606 - Recife - PE</v>
          </cell>
          <cell r="N46">
            <v>450</v>
          </cell>
        </row>
        <row r="47">
          <cell r="C47" t="str">
            <v>UPAE SALGUEIRO - CG Nº 006/2014</v>
          </cell>
          <cell r="E47" t="str">
            <v>4.99 - Outros Serviços de Terceiros Pessoa Física</v>
          </cell>
          <cell r="F47" t="str">
            <v>048.426.714-08</v>
          </cell>
          <cell r="G47" t="str">
            <v>RAFAELA DONATO DA SILVA SANTOS</v>
          </cell>
          <cell r="H47" t="str">
            <v>S</v>
          </cell>
          <cell r="I47" t="str">
            <v>N</v>
          </cell>
          <cell r="J47">
            <v>122025</v>
          </cell>
          <cell r="K47">
            <v>45996</v>
          </cell>
          <cell r="M47" t="str">
            <v>2611606 - Recife - PE</v>
          </cell>
          <cell r="N47">
            <v>23.98</v>
          </cell>
        </row>
        <row r="48">
          <cell r="C48" t="str">
            <v>UPAE SALGUEIRO - CG Nº 006/2014</v>
          </cell>
          <cell r="E48" t="str">
            <v>4.99 - Outros Serviços de Terceiros Pessoa Física</v>
          </cell>
          <cell r="F48" t="str">
            <v>048.426.714-08</v>
          </cell>
          <cell r="G48" t="str">
            <v>RAFAELA DONATO DA SILVA SANTOS</v>
          </cell>
          <cell r="H48" t="str">
            <v>S</v>
          </cell>
          <cell r="I48" t="str">
            <v>N</v>
          </cell>
          <cell r="J48">
            <v>122025</v>
          </cell>
          <cell r="K48">
            <v>45996</v>
          </cell>
          <cell r="M48" t="str">
            <v>2611606 - Recife - PE</v>
          </cell>
          <cell r="N48">
            <v>27</v>
          </cell>
        </row>
        <row r="49">
          <cell r="C49" t="str">
            <v>UPAE SALGUEIRO - CG Nº 006/2014</v>
          </cell>
          <cell r="E49" t="str">
            <v>5.99 - Outros Serviços de Terceiros Pessoa Jurídica</v>
          </cell>
          <cell r="F49" t="str">
            <v>18.717.010/0001-08</v>
          </cell>
          <cell r="G49" t="str">
            <v>CH BUSINESS TRAVEL LTDA</v>
          </cell>
          <cell r="H49" t="str">
            <v>S</v>
          </cell>
          <cell r="I49" t="str">
            <v>N</v>
          </cell>
          <cell r="J49">
            <v>11323</v>
          </cell>
          <cell r="K49">
            <v>46008</v>
          </cell>
          <cell r="M49" t="str">
            <v>2611606 - Recife - PE</v>
          </cell>
          <cell r="N49">
            <v>360</v>
          </cell>
        </row>
        <row r="50">
          <cell r="C50" t="str">
            <v>UPAE SALGUEIRO - CG Nº 006/2014</v>
          </cell>
          <cell r="E50" t="str">
            <v>5.99 - Outros Serviços de Terceiros Pessoa Jurídica</v>
          </cell>
          <cell r="F50">
            <v>9039744001590</v>
          </cell>
          <cell r="G50" t="str">
            <v>JUROS</v>
          </cell>
          <cell r="H50" t="str">
            <v>S</v>
          </cell>
          <cell r="I50" t="str">
            <v>N</v>
          </cell>
          <cell r="J50" t="str">
            <v>12.2025</v>
          </cell>
          <cell r="K50">
            <v>46022</v>
          </cell>
          <cell r="M50" t="str">
            <v>2611606 - Recife - PE</v>
          </cell>
          <cell r="N50">
            <v>19.32</v>
          </cell>
        </row>
        <row r="51">
          <cell r="C51" t="str">
            <v>UPAE SALGUEIRO - CG Nº 006/2014</v>
          </cell>
          <cell r="E51" t="str">
            <v>5.16 - Serviços Médico-Hospitalares, Odotonlogia e Laboratoriais</v>
          </cell>
          <cell r="F51" t="str">
            <v>24.395.504/0001-16</v>
          </cell>
          <cell r="G51" t="str">
            <v xml:space="preserve">CGE - CENTRO DE GASTROENTEROLOGIA E ENDOSCOPIA LTDA </v>
          </cell>
          <cell r="H51" t="str">
            <v>S</v>
          </cell>
          <cell r="I51" t="str">
            <v>S</v>
          </cell>
          <cell r="J51">
            <v>591</v>
          </cell>
          <cell r="K51">
            <v>46030</v>
          </cell>
          <cell r="L51" t="str">
            <v>8355583247816</v>
          </cell>
          <cell r="M51" t="str">
            <v>2302503 - Brejo Santo - CE</v>
          </cell>
          <cell r="N51">
            <v>5950</v>
          </cell>
        </row>
        <row r="52">
          <cell r="C52" t="str">
            <v>UPAE SALGUEIRO - CG Nº 006/2014</v>
          </cell>
          <cell r="E52" t="str">
            <v>5.16 - Serviços Médico-Hospitalares, Odotonlogia e Laboratoriais</v>
          </cell>
          <cell r="F52" t="str">
            <v>20.692.334-0001/80</v>
          </cell>
          <cell r="G52" t="str">
            <v xml:space="preserve">CLINICA DE OUVIDO, NARIZ E GARGANTA </v>
          </cell>
          <cell r="H52" t="str">
            <v>S</v>
          </cell>
          <cell r="I52" t="str">
            <v>S</v>
          </cell>
          <cell r="J52">
            <v>1815</v>
          </cell>
          <cell r="K52">
            <v>46034</v>
          </cell>
          <cell r="L52" t="str">
            <v>23073041220692334000180000000000181526010558573438</v>
          </cell>
          <cell r="M52" t="str">
            <v>2307304 - Juazeiro do Norte - CE</v>
          </cell>
          <cell r="N52">
            <v>11900</v>
          </cell>
        </row>
        <row r="53">
          <cell r="C53" t="str">
            <v>UPAE SALGUEIRO - CG Nº 006/2014</v>
          </cell>
          <cell r="E53" t="str">
            <v>5.16 - Serviços Médico-Hospitalares, Odotonlogia e Laboratoriais</v>
          </cell>
          <cell r="F53" t="str">
            <v>20.692.334-0001/80</v>
          </cell>
          <cell r="G53" t="str">
            <v xml:space="preserve">CLINICA DE OUVIDO, NARIZ E GARGANTA </v>
          </cell>
          <cell r="H53" t="str">
            <v>S</v>
          </cell>
          <cell r="I53" t="str">
            <v>S</v>
          </cell>
          <cell r="J53">
            <v>1814</v>
          </cell>
          <cell r="K53">
            <v>46034</v>
          </cell>
          <cell r="L53" t="str">
            <v>23073041220692334000180000000000181426010608909538</v>
          </cell>
          <cell r="M53" t="str">
            <v>2307304 - Juazeiro do Norte - CE</v>
          </cell>
          <cell r="N53">
            <v>11380</v>
          </cell>
        </row>
        <row r="54">
          <cell r="C54" t="str">
            <v>UPAE SALGUEIRO - CG Nº 006/2014</v>
          </cell>
          <cell r="E54" t="str">
            <v>5.16 - Serviços Médico-Hospitalares, Odotonlogia e Laboratoriais</v>
          </cell>
          <cell r="F54" t="str">
            <v>35.964.299.0001-89</v>
          </cell>
          <cell r="G54" t="str">
            <v xml:space="preserve">CLINICA MÉDICA IPC </v>
          </cell>
          <cell r="H54" t="str">
            <v>S</v>
          </cell>
          <cell r="I54" t="str">
            <v>S</v>
          </cell>
          <cell r="J54">
            <v>422</v>
          </cell>
          <cell r="K54">
            <v>46031</v>
          </cell>
          <cell r="M54" t="str">
            <v>2304202 - Crato - CE</v>
          </cell>
          <cell r="N54">
            <v>7140</v>
          </cell>
        </row>
        <row r="55">
          <cell r="C55" t="str">
            <v>UPAE SALGUEIRO - CG Nº 006/2014</v>
          </cell>
          <cell r="E55" t="str">
            <v>5.16 - Serviços Médico-Hospitalares, Odotonlogia e Laboratoriais</v>
          </cell>
          <cell r="F55" t="str">
            <v>27.553.677/0001-03</v>
          </cell>
          <cell r="G55" t="str">
            <v>CLINICA MEDICA ULTRACLIN LTDA</v>
          </cell>
          <cell r="H55" t="str">
            <v>S</v>
          </cell>
          <cell r="I55" t="str">
            <v>S</v>
          </cell>
          <cell r="J55">
            <v>601</v>
          </cell>
          <cell r="K55">
            <v>46036</v>
          </cell>
          <cell r="M55" t="str">
            <v>2307304 - Juazeiro do Norte - CE</v>
          </cell>
          <cell r="N55">
            <v>2975</v>
          </cell>
        </row>
        <row r="56">
          <cell r="C56" t="str">
            <v>UPAE SALGUEIRO - CG Nº 006/2014</v>
          </cell>
          <cell r="E56" t="str">
            <v>5.16 - Serviços Médico-Hospitalares, Odotonlogia e Laboratoriais</v>
          </cell>
          <cell r="F56" t="str">
            <v>21.043.220/0001-72</v>
          </cell>
          <cell r="G56" t="str">
            <v>CLINICA REUMATOLOGICA DE PERNAMBUCO LTDA - EPP</v>
          </cell>
          <cell r="H56" t="str">
            <v>S</v>
          </cell>
          <cell r="I56" t="str">
            <v>S</v>
          </cell>
          <cell r="J56">
            <v>3</v>
          </cell>
          <cell r="K56">
            <v>46034</v>
          </cell>
          <cell r="L56" t="str">
            <v>26139092221043220000172000000000000326012821275704</v>
          </cell>
          <cell r="M56" t="str">
            <v>2613909 - Serra Talhada - PE</v>
          </cell>
          <cell r="N56">
            <v>10472</v>
          </cell>
        </row>
        <row r="57">
          <cell r="C57" t="str">
            <v>UPAE SALGUEIRO - CG Nº 006/2014</v>
          </cell>
          <cell r="E57" t="str">
            <v>5.16 - Serviços Médico-Hospitalares, Odotonlogia e Laboratoriais</v>
          </cell>
          <cell r="F57" t="str">
            <v>28.964.115/0001-15</v>
          </cell>
          <cell r="G57" t="str">
            <v>FEMINARE CUIDADOS DA MULHER LTDA - CONSULTAS</v>
          </cell>
          <cell r="H57" t="str">
            <v>S</v>
          </cell>
          <cell r="I57" t="str">
            <v>S</v>
          </cell>
          <cell r="J57">
            <v>1145</v>
          </cell>
          <cell r="K57">
            <v>46037</v>
          </cell>
          <cell r="L57" t="str">
            <v>26122081228964115000115000000000114526014916010754</v>
          </cell>
          <cell r="M57" t="str">
            <v>2612208 - Salgueiro - PE</v>
          </cell>
          <cell r="N57">
            <v>1612</v>
          </cell>
        </row>
        <row r="58">
          <cell r="C58" t="str">
            <v>UPAE SALGUEIRO - CG Nº 006/2014</v>
          </cell>
          <cell r="E58" t="str">
            <v>5.16 - Serviços Médico-Hospitalares, Odotonlogia e Laboratoriais</v>
          </cell>
          <cell r="F58" t="str">
            <v>28.964.115/0001-15</v>
          </cell>
          <cell r="G58" t="str">
            <v>FEMINARE CUIDADOS DA MULHER LTDA - COLPOS</v>
          </cell>
          <cell r="H58" t="str">
            <v>S</v>
          </cell>
          <cell r="I58" t="str">
            <v>S</v>
          </cell>
          <cell r="J58">
            <v>1146</v>
          </cell>
          <cell r="K58">
            <v>46037</v>
          </cell>
          <cell r="L58" t="str">
            <v>26122081228964115000115000000000114626013403111936</v>
          </cell>
          <cell r="M58" t="str">
            <v>2612208 - Salgueiro - PE</v>
          </cell>
          <cell r="N58">
            <v>1140</v>
          </cell>
        </row>
        <row r="59">
          <cell r="C59" t="str">
            <v>UPAE SALGUEIRO - CG Nº 006/2014</v>
          </cell>
          <cell r="E59" t="str">
            <v>5.16 - Serviços Médico-Hospitalares, Odotonlogia e Laboratoriais</v>
          </cell>
          <cell r="F59" t="str">
            <v>28.964.115/0001-15</v>
          </cell>
          <cell r="G59" t="str">
            <v>FEMINARE CUIDADOS DA MULHER LTDA - USG</v>
          </cell>
          <cell r="H59" t="str">
            <v>S</v>
          </cell>
          <cell r="I59" t="str">
            <v>S</v>
          </cell>
          <cell r="J59">
            <v>1144</v>
          </cell>
          <cell r="K59">
            <v>46037</v>
          </cell>
          <cell r="L59" t="str">
            <v>26122081228964115000115000000000114426012924843492</v>
          </cell>
          <cell r="M59" t="str">
            <v>2612208 - Salgueiro - PE</v>
          </cell>
          <cell r="N59">
            <v>5950</v>
          </cell>
        </row>
        <row r="60">
          <cell r="C60" t="str">
            <v>UPAE SALGUEIRO - CG Nº 006/2014</v>
          </cell>
          <cell r="E60" t="str">
            <v>5.16 - Serviços Médico-Hospitalares, Odotonlogia e Laboratoriais</v>
          </cell>
          <cell r="F60" t="str">
            <v>34.455.676/0001-91</v>
          </cell>
          <cell r="G60" t="str">
            <v>FEMMINA SERVIÇOS MÉDICOS LTDA</v>
          </cell>
          <cell r="H60" t="str">
            <v>S</v>
          </cell>
          <cell r="I60" t="str">
            <v>S</v>
          </cell>
          <cell r="J60">
            <v>319</v>
          </cell>
          <cell r="K60">
            <v>46031</v>
          </cell>
          <cell r="L60" t="str">
            <v xml:space="preserve"> 23073041234455676000191000000000031926017738275979</v>
          </cell>
          <cell r="M60" t="str">
            <v>2307304 - Juazeiro do Norte - CE</v>
          </cell>
          <cell r="N60">
            <v>2975</v>
          </cell>
        </row>
        <row r="61">
          <cell r="C61" t="str">
            <v>UPAE SALGUEIRO - CG Nº 006/2014</v>
          </cell>
          <cell r="E61" t="str">
            <v>5.16 - Serviços Médico-Hospitalares, Odotonlogia e Laboratoriais</v>
          </cell>
          <cell r="F61" t="str">
            <v>46.476.486/0001-30</v>
          </cell>
          <cell r="G61" t="str">
            <v>G5MED SOLUCOES EM SAUDE LTDA</v>
          </cell>
          <cell r="H61" t="str">
            <v>S</v>
          </cell>
          <cell r="I61" t="str">
            <v>S</v>
          </cell>
          <cell r="J61">
            <v>15</v>
          </cell>
          <cell r="K61">
            <v>46030</v>
          </cell>
          <cell r="L61" t="str">
            <v>26116062246476486000130000000000001526017844819321</v>
          </cell>
          <cell r="M61" t="str">
            <v>2611606 - Recife - PE</v>
          </cell>
          <cell r="N61">
            <v>4800</v>
          </cell>
        </row>
        <row r="62">
          <cell r="C62" t="str">
            <v>UPAE SALGUEIRO - CG Nº 006/2014</v>
          </cell>
          <cell r="E62" t="str">
            <v>5.16 - Serviços Médico-Hospitalares, Odotonlogia e Laboratoriais</v>
          </cell>
          <cell r="F62" t="str">
            <v>10.524.885/0001-81</v>
          </cell>
          <cell r="G62" t="str">
            <v>ORTO MED PRESTACAO DE SERVICOS MEDICOS</v>
          </cell>
          <cell r="H62" t="str">
            <v>S</v>
          </cell>
          <cell r="I62" t="str">
            <v>S</v>
          </cell>
          <cell r="J62">
            <v>2750</v>
          </cell>
          <cell r="K62">
            <v>46033</v>
          </cell>
          <cell r="M62" t="str">
            <v>2307304 - Juazeiro do Norte - CE</v>
          </cell>
          <cell r="N62">
            <v>19040</v>
          </cell>
        </row>
        <row r="63">
          <cell r="C63" t="str">
            <v>UPAE SALGUEIRO - CG Nº 006/2014</v>
          </cell>
          <cell r="E63" t="str">
            <v>5.16 - Serviços Médico-Hospitalares, Odotonlogia e Laboratoriais</v>
          </cell>
          <cell r="F63" t="str">
            <v>08.703.825/0001-84</v>
          </cell>
          <cell r="G63" t="str">
            <v>TELEPACS DIAGNOSTICO POR IMAGEM LTDA</v>
          </cell>
          <cell r="H63" t="str">
            <v>S</v>
          </cell>
          <cell r="I63" t="str">
            <v>S</v>
          </cell>
          <cell r="J63">
            <v>49</v>
          </cell>
          <cell r="K63">
            <v>46025</v>
          </cell>
          <cell r="L63" t="str">
            <v>31702062208703825000184000000000004926010667518924</v>
          </cell>
          <cell r="M63" t="str">
            <v>3170206 - Uberlândia - MG</v>
          </cell>
          <cell r="N63">
            <v>5586.42</v>
          </cell>
        </row>
        <row r="64">
          <cell r="C64" t="str">
            <v>UPAE SALGUEIRO - CG Nº 006/2014</v>
          </cell>
          <cell r="E64" t="str">
            <v>5.16 - Serviços Médico-Hospitalares, Odotonlogia e Laboratoriais</v>
          </cell>
          <cell r="F64" t="str">
            <v>20.069.080/0001-49</v>
          </cell>
          <cell r="G64" t="str">
            <v>TOPHOSP GESTAO E SERVIOS MEDICOS HOSPIT (CONSULTAS)</v>
          </cell>
          <cell r="H64" t="str">
            <v>S</v>
          </cell>
          <cell r="I64" t="str">
            <v>S</v>
          </cell>
          <cell r="J64">
            <v>827</v>
          </cell>
          <cell r="K64">
            <v>46030</v>
          </cell>
          <cell r="M64" t="str">
            <v>2612208 - Salgueiro - PE</v>
          </cell>
          <cell r="N64">
            <v>24395</v>
          </cell>
        </row>
        <row r="65">
          <cell r="C65" t="str">
            <v>UPAE SALGUEIRO - CG Nº 006/2014</v>
          </cell>
          <cell r="E65" t="str">
            <v>5.16 - Serviços Médico-Hospitalares, Odotonlogia e Laboratoriais</v>
          </cell>
          <cell r="F65" t="str">
            <v>09.039.744/0015-90</v>
          </cell>
          <cell r="G65" t="str">
            <v>USH - UROLOGIA SERVIÇO HOSPITALAR LTDA</v>
          </cell>
          <cell r="H65" t="str">
            <v>S</v>
          </cell>
          <cell r="I65" t="str">
            <v>S</v>
          </cell>
          <cell r="J65">
            <v>10</v>
          </cell>
          <cell r="K65">
            <v>46031</v>
          </cell>
          <cell r="L65" t="str">
            <v>26116062249215215000119000000000001026018126847092</v>
          </cell>
          <cell r="M65" t="str">
            <v>2611606 - Recife - PE</v>
          </cell>
          <cell r="N65">
            <v>2975</v>
          </cell>
        </row>
        <row r="66">
          <cell r="C66" t="str">
            <v>UPAE SALGUEIRO - CG Nº 006/2014</v>
          </cell>
          <cell r="E66" t="str">
            <v>5.16 - Serviços Médico-Hospitalares, Odotonlogia e Laboratoriais</v>
          </cell>
          <cell r="F66" t="str">
            <v>12.979.968/0001-90</v>
          </cell>
          <cell r="G66" t="str">
            <v>LABORATORIO PETRI LTDA - ME</v>
          </cell>
          <cell r="H66" t="str">
            <v>S</v>
          </cell>
          <cell r="I66" t="str">
            <v>S</v>
          </cell>
          <cell r="J66">
            <v>78501</v>
          </cell>
          <cell r="K66">
            <v>46035</v>
          </cell>
          <cell r="M66" t="str">
            <v>2612208 - Salgueiro - PE</v>
          </cell>
          <cell r="N66">
            <v>37556.519999999997</v>
          </cell>
        </row>
        <row r="67">
          <cell r="C67" t="str">
            <v>UPAE SALGUEIRO - CG Nº 006/2014</v>
          </cell>
          <cell r="E67" t="str">
            <v>5.15 - Serviços Domésticos</v>
          </cell>
          <cell r="F67" t="str">
            <v>14.425.335/0001-66</v>
          </cell>
          <cell r="G67" t="str">
            <v>LIDOMAR MEDEIROS DA SILVA MATIAS</v>
          </cell>
          <cell r="H67" t="str">
            <v>S</v>
          </cell>
          <cell r="I67" t="str">
            <v>S</v>
          </cell>
          <cell r="J67">
            <v>112</v>
          </cell>
          <cell r="K67">
            <v>46034</v>
          </cell>
          <cell r="M67" t="str">
            <v>2612208 - Salgueiro - PE</v>
          </cell>
          <cell r="N67">
            <v>141.19999999999999</v>
          </cell>
        </row>
        <row r="68">
          <cell r="C68" t="str">
            <v>UPAE SALGUEIRO - CG Nº 006/2014</v>
          </cell>
          <cell r="E68" t="str">
            <v>5.10 - Detetização/Tratamento de Resíduos e Afins</v>
          </cell>
          <cell r="F68" t="str">
            <v>11.863.530/0001-80</v>
          </cell>
          <cell r="G68" t="str">
            <v>BRASCON</v>
          </cell>
          <cell r="H68" t="str">
            <v>S</v>
          </cell>
          <cell r="I68" t="str">
            <v>S</v>
          </cell>
          <cell r="J68">
            <v>275537</v>
          </cell>
          <cell r="K68">
            <v>46028</v>
          </cell>
          <cell r="L68" t="str">
            <v>D7NNPRXED</v>
          </cell>
          <cell r="M68" t="str">
            <v>2611309 - Pombos - PE</v>
          </cell>
          <cell r="N68">
            <v>26.63</v>
          </cell>
        </row>
        <row r="69">
          <cell r="C69" t="str">
            <v>UPAE SALGUEIRO - CG Nº 006/2014</v>
          </cell>
          <cell r="E69" t="str">
            <v>5.17 - Manutenção de Software, Certificação Digital e Microfilmagem</v>
          </cell>
          <cell r="F69" t="str">
            <v>05.020.356/0001-00</v>
          </cell>
          <cell r="G69" t="str">
            <v>BID COMÉRCIO LTDA</v>
          </cell>
          <cell r="H69" t="str">
            <v>S</v>
          </cell>
          <cell r="I69" t="str">
            <v>S</v>
          </cell>
          <cell r="J69">
            <v>39</v>
          </cell>
          <cell r="K69">
            <v>46029</v>
          </cell>
          <cell r="M69" t="str">
            <v>2611606 - Recife - PE</v>
          </cell>
          <cell r="N69">
            <v>458.41</v>
          </cell>
        </row>
        <row r="70">
          <cell r="C70" t="str">
            <v>UPAE SALGUEIRO - CG Nº 006/2014</v>
          </cell>
          <cell r="E70" t="str">
            <v>5.17 - Manutenção de Software, Certificação Digital e Microfilmagem</v>
          </cell>
          <cell r="F70" t="str">
            <v>04.069.709/0001-02</v>
          </cell>
          <cell r="G70" t="str">
            <v xml:space="preserve">BIONEXO </v>
          </cell>
          <cell r="H70" t="str">
            <v>S</v>
          </cell>
          <cell r="I70" t="str">
            <v>S</v>
          </cell>
          <cell r="J70">
            <v>619874</v>
          </cell>
          <cell r="K70">
            <v>46029</v>
          </cell>
          <cell r="L70" t="str">
            <v>FMC6-DCSW</v>
          </cell>
          <cell r="M70" t="str">
            <v>3550308 - São Paulo - SP</v>
          </cell>
          <cell r="N70">
            <v>1138.82</v>
          </cell>
        </row>
        <row r="71">
          <cell r="C71" t="str">
            <v>UPAE SALGUEIRO - CG Nº 006/2014</v>
          </cell>
          <cell r="E71" t="str">
            <v>5.17 - Manutenção de Software, Certificação Digital e Microfilmagem</v>
          </cell>
          <cell r="F71" t="str">
            <v>07.358.108/0001-08</v>
          </cell>
          <cell r="G71" t="str">
            <v xml:space="preserve">EVEO S.A </v>
          </cell>
          <cell r="H71" t="str">
            <v>S</v>
          </cell>
          <cell r="I71" t="str">
            <v>S</v>
          </cell>
          <cell r="J71">
            <v>72235</v>
          </cell>
          <cell r="K71">
            <v>45992</v>
          </cell>
          <cell r="L71" t="str">
            <v>JUTP-ADQW</v>
          </cell>
          <cell r="M71" t="str">
            <v>3550308 - São Paulo - SP</v>
          </cell>
          <cell r="N71">
            <v>215.89</v>
          </cell>
        </row>
        <row r="72">
          <cell r="C72" t="str">
            <v>UPAE SALGUEIRO - CG Nº 006/2014</v>
          </cell>
          <cell r="E72" t="str">
            <v>5.17 - Manutenção de Software, Certificação Digital e Microfilmagem</v>
          </cell>
          <cell r="F72" t="str">
            <v>23.064.331/0001-90</v>
          </cell>
          <cell r="G72" t="str">
            <v>FLOWTI TECNOLOGIA LTDA</v>
          </cell>
          <cell r="H72" t="str">
            <v>S</v>
          </cell>
          <cell r="I72" t="str">
            <v>S</v>
          </cell>
          <cell r="J72">
            <v>12053</v>
          </cell>
          <cell r="K72">
            <v>45992</v>
          </cell>
          <cell r="L72" t="str">
            <v>8055011225130142360230643312025127307805</v>
          </cell>
          <cell r="M72" t="str">
            <v>4202909 - Brusque - SC</v>
          </cell>
          <cell r="N72">
            <v>3960.63</v>
          </cell>
        </row>
        <row r="73">
          <cell r="C73" t="str">
            <v>UPAE SALGUEIRO - CG Nº 006/2014</v>
          </cell>
          <cell r="E73" t="str">
            <v>5.17 - Manutenção de Software, Certificação Digital e Microfilmagem</v>
          </cell>
          <cell r="F73" t="str">
            <v>23.064.331/0001-90</v>
          </cell>
          <cell r="G73" t="str">
            <v>FLOWTI TECNOLOGIA LTDA</v>
          </cell>
          <cell r="H73" t="str">
            <v>S</v>
          </cell>
          <cell r="I73" t="str">
            <v>S</v>
          </cell>
          <cell r="J73">
            <v>11736</v>
          </cell>
          <cell r="K73">
            <v>45992</v>
          </cell>
          <cell r="L73" t="str">
            <v>8055011225115627220230643312025127306588</v>
          </cell>
          <cell r="M73" t="str">
            <v>4202909 - Brusque - SC</v>
          </cell>
          <cell r="N73">
            <v>186.67</v>
          </cell>
        </row>
        <row r="74">
          <cell r="C74" t="str">
            <v>UPAE SALGUEIRO - CG Nº 006/2014</v>
          </cell>
          <cell r="E74" t="str">
            <v>5.17 - Manutenção de Software, Certificação Digital e Microfilmagem</v>
          </cell>
          <cell r="F74" t="str">
            <v>23.064.331/0001-90</v>
          </cell>
          <cell r="G74" t="str">
            <v>FLOWTI TECNOLOGIA LTDA</v>
          </cell>
          <cell r="H74" t="str">
            <v>S</v>
          </cell>
          <cell r="I74" t="str">
            <v>S</v>
          </cell>
          <cell r="J74">
            <v>11778</v>
          </cell>
          <cell r="K74">
            <v>45992</v>
          </cell>
          <cell r="L74" t="str">
            <v>8055011225120417430230643312025127306520</v>
          </cell>
          <cell r="M74" t="str">
            <v>4202909 - Brusque - SC</v>
          </cell>
          <cell r="N74">
            <v>55.1</v>
          </cell>
        </row>
        <row r="75">
          <cell r="C75" t="str">
            <v>UPAE SALGUEIRO - CG Nº 006/2014</v>
          </cell>
          <cell r="E75" t="str">
            <v>5.17 - Manutenção de Software, Certificação Digital e Microfilmagem</v>
          </cell>
          <cell r="F75" t="str">
            <v>05.620.302/0002-67</v>
          </cell>
          <cell r="G75" t="str">
            <v>GREEN PAPER FREE SOLUCOES SEM PAPEL LTDA</v>
          </cell>
          <cell r="H75" t="str">
            <v>S</v>
          </cell>
          <cell r="I75" t="str">
            <v>S</v>
          </cell>
          <cell r="J75">
            <v>2600000000030</v>
          </cell>
          <cell r="K75">
            <v>46030</v>
          </cell>
          <cell r="M75" t="str">
            <v>2606002 - Garanhuns - PE</v>
          </cell>
          <cell r="N75">
            <v>2090</v>
          </cell>
        </row>
        <row r="76">
          <cell r="C76" t="str">
            <v>UPAE SALGUEIRO - CG Nº 006/2014</v>
          </cell>
          <cell r="E76" t="str">
            <v>5.17 - Manutenção de Software, Certificação Digital e Microfilmagem</v>
          </cell>
          <cell r="F76" t="str">
            <v>08.399.167/0001-89</v>
          </cell>
          <cell r="G76" t="str">
            <v>ICTS GLOBAL DO BRASIL LTDA</v>
          </cell>
          <cell r="H76" t="str">
            <v>S</v>
          </cell>
          <cell r="I76" t="str">
            <v>S</v>
          </cell>
          <cell r="J76">
            <v>77197</v>
          </cell>
          <cell r="K76">
            <v>45999</v>
          </cell>
          <cell r="L76" t="str">
            <v>162S.1469.6730.2134899-R</v>
          </cell>
          <cell r="M76" t="str">
            <v>3505708 - Barueri - SP</v>
          </cell>
          <cell r="N76">
            <v>35.64</v>
          </cell>
        </row>
        <row r="77">
          <cell r="C77" t="str">
            <v>UPAE SALGUEIRO - CG Nº 006/2014</v>
          </cell>
          <cell r="E77" t="str">
            <v>5.17 - Manutenção de Software, Certificação Digital e Microfilmagem</v>
          </cell>
          <cell r="F77" t="str">
            <v>09.071.679/0001-84</v>
          </cell>
          <cell r="G77" t="str">
            <v>MARIO DE OLIVEIRA</v>
          </cell>
          <cell r="H77" t="str">
            <v>S</v>
          </cell>
          <cell r="I77" t="str">
            <v>N</v>
          </cell>
          <cell r="J77">
            <v>155</v>
          </cell>
          <cell r="K77">
            <v>46029</v>
          </cell>
          <cell r="M77" t="str">
            <v>2607604 - Ilha de Itamaracá - PE</v>
          </cell>
          <cell r="N77">
            <v>411.36</v>
          </cell>
        </row>
        <row r="78">
          <cell r="C78" t="str">
            <v>UPAE SALGUEIRO - CG Nº 006/2014</v>
          </cell>
          <cell r="E78" t="str">
            <v>5.17 - Manutenção de Software, Certificação Digital e Microfilmagem</v>
          </cell>
          <cell r="F78" t="str">
            <v>92.306.257/0002-75</v>
          </cell>
          <cell r="G78" t="str">
            <v>MV INFORMATICA NORDESTE LTDA</v>
          </cell>
          <cell r="H78" t="str">
            <v>S</v>
          </cell>
          <cell r="I78" t="str">
            <v>S</v>
          </cell>
          <cell r="J78">
            <v>99648</v>
          </cell>
          <cell r="K78">
            <v>45992</v>
          </cell>
          <cell r="L78" t="str">
            <v>P8UD-SXQN</v>
          </cell>
          <cell r="M78" t="str">
            <v>2611606 - Recife - PE</v>
          </cell>
          <cell r="N78">
            <v>13697.06</v>
          </cell>
        </row>
        <row r="79">
          <cell r="C79" t="str">
            <v>UPAE SALGUEIRO - CG Nº 006/2014</v>
          </cell>
          <cell r="E79" t="str">
            <v>5.17 - Manutenção de Software, Certificação Digital e Microfilmagem</v>
          </cell>
          <cell r="F79" t="str">
            <v>09.236.362/0001-50</v>
          </cell>
          <cell r="G79" t="str">
            <v>SELECTY TECNOLOGIA NF 15648</v>
          </cell>
          <cell r="H79" t="str">
            <v>S</v>
          </cell>
          <cell r="I79" t="str">
            <v>S</v>
          </cell>
          <cell r="J79">
            <v>48</v>
          </cell>
          <cell r="K79">
            <v>46030</v>
          </cell>
          <cell r="M79" t="str">
            <v>4106902 - Curitiba - PR</v>
          </cell>
          <cell r="N79">
            <v>79.67</v>
          </cell>
        </row>
        <row r="80">
          <cell r="C80" t="str">
            <v>UPAE SALGUEIRO - CG Nº 006/2014</v>
          </cell>
          <cell r="E80" t="str">
            <v>5.17 - Manutenção de Software, Certificação Digital e Microfilmagem</v>
          </cell>
          <cell r="F80" t="str">
            <v>43.201.535/0001-33</v>
          </cell>
          <cell r="G80" t="str">
            <v>SISTEMAS ESTRATÉGICOS NF</v>
          </cell>
          <cell r="H80" t="str">
            <v>S</v>
          </cell>
          <cell r="I80" t="str">
            <v>S</v>
          </cell>
          <cell r="J80">
            <v>7701</v>
          </cell>
          <cell r="K80">
            <v>46008</v>
          </cell>
          <cell r="L80" t="str">
            <v>20AH-MATJ</v>
          </cell>
          <cell r="M80" t="str">
            <v>2611606 - Recife - PE</v>
          </cell>
          <cell r="N80">
            <v>336.69</v>
          </cell>
        </row>
        <row r="81">
          <cell r="C81" t="str">
            <v>UPAE SALGUEIRO - CG Nº 006/2014</v>
          </cell>
          <cell r="E81" t="str">
            <v>5.17 - Manutenção de Software, Certificação Digital e Microfilmagem</v>
          </cell>
          <cell r="F81" t="str">
            <v>07.363.764/0001-90</v>
          </cell>
          <cell r="G81" t="str">
            <v>TOTVS NORDESTE SOFTWARE LTDA</v>
          </cell>
          <cell r="H81" t="str">
            <v>S</v>
          </cell>
          <cell r="I81" t="str">
            <v>S</v>
          </cell>
          <cell r="J81">
            <v>4307563</v>
          </cell>
          <cell r="K81">
            <v>45992</v>
          </cell>
          <cell r="L81" t="str">
            <v>YHYX-XR9Q</v>
          </cell>
          <cell r="M81" t="str">
            <v>3550308 - São Paulo - SP</v>
          </cell>
          <cell r="N81">
            <v>594.14</v>
          </cell>
        </row>
        <row r="82">
          <cell r="C82" t="str">
            <v>UPAE SALGUEIRO - CG Nº 006/2014</v>
          </cell>
          <cell r="E82" t="str">
            <v>5.17 - Manutenção de Software, Certificação Digital e Microfilmagem</v>
          </cell>
          <cell r="F82" t="str">
            <v>07.363.764/0001-90</v>
          </cell>
          <cell r="G82" t="str">
            <v>TOTVS NORDESTE SOFTWARE LTDA</v>
          </cell>
          <cell r="H82" t="str">
            <v>S</v>
          </cell>
          <cell r="I82" t="str">
            <v>S</v>
          </cell>
          <cell r="J82">
            <v>4307564</v>
          </cell>
          <cell r="K82">
            <v>45992</v>
          </cell>
          <cell r="L82" t="str">
            <v>UXCD-EY6E</v>
          </cell>
          <cell r="M82" t="str">
            <v>3550308 - São Paulo - SP</v>
          </cell>
          <cell r="N82">
            <v>46.97</v>
          </cell>
        </row>
        <row r="83">
          <cell r="C83" t="str">
            <v>UPAE SALGUEIRO - CG Nº 006/2014</v>
          </cell>
          <cell r="E83" t="str">
            <v>5.17 - Manutenção de Software, Certificação Digital e Microfilmagem</v>
          </cell>
          <cell r="F83" t="str">
            <v>07.363.764/0001-90</v>
          </cell>
          <cell r="G83" t="str">
            <v>TOTVS NORDESTE SOFTWARE LTDA</v>
          </cell>
          <cell r="H83" t="str">
            <v>S</v>
          </cell>
          <cell r="I83" t="str">
            <v>S</v>
          </cell>
          <cell r="J83">
            <v>4307565</v>
          </cell>
          <cell r="K83">
            <v>45992</v>
          </cell>
          <cell r="L83" t="str">
            <v>ILTP-1UAE</v>
          </cell>
          <cell r="M83" t="str">
            <v>3550308 - São Paulo - SP</v>
          </cell>
          <cell r="N83">
            <v>125.05</v>
          </cell>
        </row>
        <row r="84">
          <cell r="C84" t="str">
            <v>UPAE SALGUEIRO - CG Nº 006/2014</v>
          </cell>
          <cell r="E84" t="str">
            <v>5.17 - Manutenção de Software, Certificação Digital e Microfilmagem</v>
          </cell>
          <cell r="F84" t="str">
            <v>07.363.764/0001-90</v>
          </cell>
          <cell r="G84" t="str">
            <v>TOTVS NORDESTE SOFTWARE LTDA</v>
          </cell>
          <cell r="H84" t="str">
            <v>S</v>
          </cell>
          <cell r="I84" t="str">
            <v>S</v>
          </cell>
          <cell r="J84">
            <v>4308037</v>
          </cell>
          <cell r="K84">
            <v>45992</v>
          </cell>
          <cell r="L84" t="str">
            <v>H3YX-XIAI</v>
          </cell>
          <cell r="M84" t="str">
            <v>3550308 - São Paulo - SP</v>
          </cell>
          <cell r="N84">
            <v>112.64</v>
          </cell>
        </row>
        <row r="85">
          <cell r="C85" t="str">
            <v>UPAE SALGUEIRO - CG Nº 006/2014</v>
          </cell>
          <cell r="E85" t="str">
            <v>5.17 - Manutenção de Software, Certificação Digital e Microfilmagem</v>
          </cell>
          <cell r="F85" t="str">
            <v>07.363.764/0001-90</v>
          </cell>
          <cell r="G85" t="str">
            <v>TOTVS NORDESTE SOFTWARE LTDA</v>
          </cell>
          <cell r="H85" t="str">
            <v>S</v>
          </cell>
          <cell r="I85" t="str">
            <v>S</v>
          </cell>
          <cell r="J85">
            <v>4308111</v>
          </cell>
          <cell r="K85">
            <v>45992</v>
          </cell>
          <cell r="L85" t="str">
            <v>MEYE-YVVE</v>
          </cell>
          <cell r="M85" t="str">
            <v>3550308 - São Paulo - SP</v>
          </cell>
          <cell r="N85">
            <v>115.2</v>
          </cell>
        </row>
        <row r="86">
          <cell r="C86" t="str">
            <v>UPAE SALGUEIRO - CG Nº 006/2014</v>
          </cell>
          <cell r="E86" t="str">
            <v>5.17 - Manutenção de Software, Certificação Digital e Microfilmagem</v>
          </cell>
          <cell r="F86" t="str">
            <v>07.363.764/0001-90</v>
          </cell>
          <cell r="G86" t="str">
            <v>TOTVS NORDESTE SOFTWARE LTDA</v>
          </cell>
          <cell r="H86" t="str">
            <v>S</v>
          </cell>
          <cell r="I86" t="str">
            <v>S</v>
          </cell>
          <cell r="J86">
            <v>4307507</v>
          </cell>
          <cell r="K86">
            <v>45992</v>
          </cell>
          <cell r="L86" t="str">
            <v>HJJT-IZK6</v>
          </cell>
          <cell r="M86" t="str">
            <v>3550308 - São Paulo - SP</v>
          </cell>
          <cell r="N86">
            <v>78.94</v>
          </cell>
        </row>
        <row r="87">
          <cell r="C87" t="str">
            <v>UPAE SALGUEIRO - CG Nº 006/2014</v>
          </cell>
          <cell r="E87" t="str">
            <v>5.17 - Manutenção de Software, Certificação Digital e Microfilmagem</v>
          </cell>
          <cell r="F87" t="str">
            <v>45.384.884/0001-63</v>
          </cell>
          <cell r="G87" t="str">
            <v>WEBDOX DO BRASIL</v>
          </cell>
          <cell r="H87" t="str">
            <v>S</v>
          </cell>
          <cell r="I87" t="str">
            <v>S</v>
          </cell>
          <cell r="J87">
            <v>3418</v>
          </cell>
          <cell r="K87">
            <v>46036</v>
          </cell>
          <cell r="L87" t="str">
            <v>CPMC-2WI9</v>
          </cell>
          <cell r="M87" t="str">
            <v>3550308 - São Paulo - SP</v>
          </cell>
          <cell r="N87">
            <v>2110</v>
          </cell>
        </row>
        <row r="88">
          <cell r="C88" t="str">
            <v>UPAE SALGUEIRO - CG Nº 006/2014</v>
          </cell>
          <cell r="E88" t="str">
            <v>5.99 - Outros Serviços de Terceiros Pessoa Jurídica</v>
          </cell>
          <cell r="F88" t="str">
            <v>58.921.792/0001-17</v>
          </cell>
          <cell r="G88" t="str">
            <v>PLANISA PLANEJ E ORG DE INST DE SAUDE</v>
          </cell>
          <cell r="H88" t="str">
            <v>S</v>
          </cell>
          <cell r="I88" t="str">
            <v>S</v>
          </cell>
          <cell r="J88">
            <v>39707</v>
          </cell>
          <cell r="K88">
            <v>45992</v>
          </cell>
          <cell r="L88" t="str">
            <v>6VND-CSIL</v>
          </cell>
          <cell r="M88" t="str">
            <v>3550308 - São Paulo - SP</v>
          </cell>
          <cell r="N88">
            <v>4212.2</v>
          </cell>
        </row>
        <row r="89">
          <cell r="C89" t="str">
            <v>UPAE SALGUEIRO - CG Nº 006/2014</v>
          </cell>
          <cell r="E89" t="str">
            <v>5.99 - Outros Serviços de Terceiros Pessoa Jurídica</v>
          </cell>
          <cell r="F89" t="str">
            <v>35.521.046/0001-30</v>
          </cell>
          <cell r="G89" t="str">
            <v>TGI - CONSULTORIA EM GESTAO EMPRESARIAL LTDA</v>
          </cell>
          <cell r="H89" t="str">
            <v>S</v>
          </cell>
          <cell r="I89" t="str">
            <v>S</v>
          </cell>
          <cell r="J89">
            <v>27508</v>
          </cell>
          <cell r="K89">
            <v>45996</v>
          </cell>
          <cell r="L89" t="str">
            <v>J9BC-L49U</v>
          </cell>
          <cell r="M89" t="str">
            <v>2611606 - Recife - PE</v>
          </cell>
          <cell r="N89">
            <v>3600</v>
          </cell>
        </row>
        <row r="90">
          <cell r="C90" t="str">
            <v>UPAE SALGUEIRO - CG Nº 006/2014</v>
          </cell>
          <cell r="E90" t="str">
            <v>5.99 - Outros Serviços de Terceiros Pessoa Jurídica</v>
          </cell>
          <cell r="F90" t="str">
            <v>35.676.951/0001-60</v>
          </cell>
          <cell r="G90" t="str">
            <v>IMGL CONSULTORIA &amp; TREINAMENTO LTDA</v>
          </cell>
          <cell r="H90" t="str">
            <v>S</v>
          </cell>
          <cell r="I90" t="str">
            <v>S</v>
          </cell>
          <cell r="J90">
            <v>17</v>
          </cell>
          <cell r="K90">
            <v>46021</v>
          </cell>
          <cell r="M90" t="str">
            <v>2611606 - Recife - PE</v>
          </cell>
          <cell r="N90">
            <v>546.20000000000005</v>
          </cell>
        </row>
        <row r="91">
          <cell r="C91" t="str">
            <v>UPAE SALGUEIRO - CG Nº 006/2014</v>
          </cell>
          <cell r="E91" t="str">
            <v>5.2 - Serviços Técnicos Profissionais</v>
          </cell>
          <cell r="F91" t="str">
            <v>10.310.770/0001-94</v>
          </cell>
          <cell r="G91" t="str">
            <v>MAGALHAESADVOGADOS</v>
          </cell>
          <cell r="H91" t="str">
            <v>S</v>
          </cell>
          <cell r="I91" t="str">
            <v>S</v>
          </cell>
          <cell r="J91">
            <v>69</v>
          </cell>
          <cell r="K91">
            <v>46023</v>
          </cell>
          <cell r="L91">
            <v>2.6116062210310701E+49</v>
          </cell>
          <cell r="M91" t="str">
            <v>2611606 - Recife - PE</v>
          </cell>
          <cell r="N91">
            <v>10000</v>
          </cell>
        </row>
        <row r="92">
          <cell r="C92" t="str">
            <v>UPAE SALGUEIRO - CG Nº 006/2014</v>
          </cell>
          <cell r="E92" t="str">
            <v>5.10 - Detetização/Tratamento de Resíduos e Afins</v>
          </cell>
          <cell r="F92" t="str">
            <v>10.333.266-0001/00</v>
          </cell>
          <cell r="G92" t="str">
            <v>QUALITY- CARLOS ANTONIO DE OLIVEIRA</v>
          </cell>
          <cell r="H92" t="str">
            <v>S</v>
          </cell>
          <cell r="I92" t="str">
            <v>S</v>
          </cell>
          <cell r="J92">
            <v>71</v>
          </cell>
          <cell r="K92">
            <v>46024</v>
          </cell>
          <cell r="M92" t="str">
            <v>2611606 - Recife - PE</v>
          </cell>
          <cell r="N92">
            <v>577.5</v>
          </cell>
        </row>
        <row r="93">
          <cell r="C93" t="str">
            <v>UPAE SALGUEIRO - CG Nº 006/2014</v>
          </cell>
          <cell r="E93" t="str">
            <v>5.99 - Outros Serviços de Terceiros Pessoa Jurídica</v>
          </cell>
          <cell r="F93" t="str">
            <v>02.668.797/0001-25</v>
          </cell>
          <cell r="G93" t="str">
            <v>BRASIL GESTÃO</v>
          </cell>
          <cell r="H93" t="str">
            <v>S</v>
          </cell>
          <cell r="I93" t="str">
            <v>S</v>
          </cell>
          <cell r="J93">
            <v>46</v>
          </cell>
          <cell r="K93">
            <v>46027</v>
          </cell>
          <cell r="L93" t="str">
            <v>26116062202668797000125000000000004626014877911751</v>
          </cell>
          <cell r="M93" t="str">
            <v>2611606 - Recife - PE</v>
          </cell>
          <cell r="N93">
            <v>1771.8</v>
          </cell>
        </row>
        <row r="94">
          <cell r="C94" t="str">
            <v>UPAE SALGUEIRO - CG Nº 006/2014</v>
          </cell>
          <cell r="E94" t="str">
            <v>5.99 - Outros Serviços de Terceiros Pessoa Jurídica</v>
          </cell>
          <cell r="F94" t="str">
            <v>12.730.464/0001-32</v>
          </cell>
          <cell r="G94" t="str">
            <v>SINGULUS ENGENHARIAE MEDICINA DO TRABALHO SALGUEIRO LTDA</v>
          </cell>
          <cell r="H94" t="str">
            <v>S</v>
          </cell>
          <cell r="I94" t="str">
            <v>S</v>
          </cell>
          <cell r="J94">
            <v>10376</v>
          </cell>
          <cell r="K94">
            <v>46035</v>
          </cell>
          <cell r="M94" t="str">
            <v>2612208 - Salgueiro - PE</v>
          </cell>
          <cell r="N94">
            <v>80</v>
          </cell>
        </row>
        <row r="95">
          <cell r="C95" t="str">
            <v>UPAE SALGUEIRO - CG Nº 006/2014</v>
          </cell>
          <cell r="E95" t="str">
            <v>5.99 - Outros Serviços de Terceiros Pessoa Jurídica</v>
          </cell>
          <cell r="F95" t="str">
            <v>10.998.292/0001-57</v>
          </cell>
          <cell r="G95" t="str">
            <v>CIEE - CENTRO DE INTEGRAÇÃO EMPRESA ESCOLAR</v>
          </cell>
          <cell r="H95" t="str">
            <v>S</v>
          </cell>
          <cell r="I95" t="str">
            <v>N</v>
          </cell>
          <cell r="J95">
            <v>69888</v>
          </cell>
          <cell r="K95">
            <v>46029</v>
          </cell>
          <cell r="M95" t="str">
            <v>2612208 - Salgueiro - PE</v>
          </cell>
          <cell r="N95">
            <v>182.1</v>
          </cell>
        </row>
        <row r="96">
          <cell r="C96" t="str">
            <v>UPAE SALGUEIRO - CG Nº 006/2014</v>
          </cell>
          <cell r="E96" t="str">
            <v>5.99 - Outros Serviços de Terceiros Pessoa Jurídica</v>
          </cell>
          <cell r="F96" t="str">
            <v>11.356.463/0001-07</v>
          </cell>
          <cell r="G96" t="str">
            <v>LIMPEX - SERVICO DE LIMPEZA DE RESERVATORIO LTDA</v>
          </cell>
          <cell r="H96" t="str">
            <v>S</v>
          </cell>
          <cell r="I96" t="str">
            <v>S</v>
          </cell>
          <cell r="J96">
            <v>63</v>
          </cell>
          <cell r="K96">
            <v>46028</v>
          </cell>
          <cell r="L96" t="str">
            <v>26116062211356463000107000000000006326010598836624</v>
          </cell>
          <cell r="M96" t="str">
            <v>2611606 - Recife - PE</v>
          </cell>
          <cell r="N96">
            <v>2950</v>
          </cell>
        </row>
        <row r="97">
          <cell r="C97" t="str">
            <v>UPAE SALGUEIRO - CG Nº 006/2014</v>
          </cell>
          <cell r="E97" t="str">
            <v>5.99 - Outros Serviços de Terceiros Pessoa Jurídica</v>
          </cell>
          <cell r="F97" t="str">
            <v>20.593.787/0001-50</v>
          </cell>
          <cell r="G97" t="str">
            <v>POLLYANA GONÇALVES BARROS RODRIGUES ME</v>
          </cell>
          <cell r="H97" t="str">
            <v>S</v>
          </cell>
          <cell r="I97" t="str">
            <v>S</v>
          </cell>
          <cell r="J97">
            <v>889</v>
          </cell>
          <cell r="K97">
            <v>46030</v>
          </cell>
          <cell r="L97" t="str">
            <v>5669d87d5</v>
          </cell>
          <cell r="M97" t="str">
            <v>2611101 - Petrolina - PE</v>
          </cell>
          <cell r="N97">
            <v>9480</v>
          </cell>
        </row>
        <row r="98">
          <cell r="C98" t="str">
            <v>UPAE SALGUEIRO - CG Nº 006/2014</v>
          </cell>
          <cell r="E98" t="str">
            <v>5.5 - Reparo e Manutenção de Máquinas e Equipamentos</v>
          </cell>
          <cell r="F98" t="str">
            <v>07.146.768/0001-17</v>
          </cell>
          <cell r="G98" t="str">
            <v xml:space="preserve">SERV IMAGEM NORDESTE NF </v>
          </cell>
          <cell r="H98" t="str">
            <v>S</v>
          </cell>
          <cell r="I98" t="str">
            <v>S</v>
          </cell>
          <cell r="J98">
            <v>2500000000042</v>
          </cell>
          <cell r="K98">
            <v>46006</v>
          </cell>
          <cell r="M98" t="str">
            <v>2607901 - Jaboatão dos Guararapes - PE</v>
          </cell>
          <cell r="N98">
            <v>2536.92</v>
          </cell>
        </row>
        <row r="99">
          <cell r="C99" t="str">
            <v>UPAE SALGUEIRO - CG Nº 006/2014</v>
          </cell>
          <cell r="E99" t="str">
            <v>5.5 - Reparo e Manutenção de Máquinas e Equipamentos</v>
          </cell>
          <cell r="F99" t="str">
            <v>03.480.539/0001-83</v>
          </cell>
          <cell r="G99" t="str">
            <v>SL ENGENHARIA HOSPITALAR</v>
          </cell>
          <cell r="H99" t="str">
            <v>S</v>
          </cell>
          <cell r="I99" t="str">
            <v>S</v>
          </cell>
          <cell r="J99" t="str">
            <v>260000000001</v>
          </cell>
          <cell r="K99">
            <v>46030</v>
          </cell>
          <cell r="L99" t="str">
            <v xml:space="preserve">2607901 1203480539000183260000000001 126010992513649 </v>
          </cell>
          <cell r="M99" t="str">
            <v>2607901 - Jaboatão dos Guararapes - PE</v>
          </cell>
          <cell r="N99">
            <v>6655.17</v>
          </cell>
        </row>
        <row r="100">
          <cell r="C100" t="str">
            <v>UPAE SALGUEIRO - CG Nº 006/2014</v>
          </cell>
          <cell r="E100" t="str">
            <v>5.5 - Reparo e Manutenção de Máquinas e Equipamentos</v>
          </cell>
          <cell r="F100" t="str">
            <v>08.930.024/0001-51</v>
          </cell>
          <cell r="G100" t="str">
            <v xml:space="preserve">ELETRON TRANSPORTES VERTICAIS LTDA - ME  (ELEVADOR) NF </v>
          </cell>
          <cell r="H100" t="str">
            <v>S</v>
          </cell>
          <cell r="I100" t="str">
            <v>S</v>
          </cell>
          <cell r="J100">
            <v>5865</v>
          </cell>
          <cell r="K100">
            <v>46009</v>
          </cell>
          <cell r="L100" t="str">
            <v>RPS4625</v>
          </cell>
          <cell r="M100" t="str">
            <v>2611101 - Petrolina - PE</v>
          </cell>
          <cell r="N100">
            <v>600</v>
          </cell>
        </row>
        <row r="101">
          <cell r="C101" t="str">
            <v>UPAE SALGUEIRO - CG Nº 006/2014</v>
          </cell>
          <cell r="E101" t="str">
            <v>5.5 - Reparo e Manutenção de Máquinas e Equipamentos</v>
          </cell>
          <cell r="F101" t="str">
            <v>26.332.434/0001-82</v>
          </cell>
          <cell r="G101" t="str">
            <v xml:space="preserve">LÓGICO PROJETOS </v>
          </cell>
          <cell r="H101" t="str">
            <v>S</v>
          </cell>
          <cell r="I101" t="str">
            <v>S</v>
          </cell>
          <cell r="J101">
            <v>17</v>
          </cell>
          <cell r="K101">
            <v>46027</v>
          </cell>
          <cell r="M101" t="str">
            <v>2611606 - Recife - PE</v>
          </cell>
          <cell r="N101">
            <v>6800</v>
          </cell>
        </row>
        <row r="102">
          <cell r="C102" t="str">
            <v>UPAE SALGUEIRO - CG Nº 006/2014</v>
          </cell>
          <cell r="E102" t="str">
            <v>5.17 - Manutenção de Software, Certificação Digital e Microfilmagem</v>
          </cell>
          <cell r="F102" t="str">
            <v>92.306.257/0002-75</v>
          </cell>
          <cell r="G102" t="str">
            <v>MV INFORMATICA NORDESTE LTDA</v>
          </cell>
          <cell r="H102" t="str">
            <v>S</v>
          </cell>
          <cell r="I102" t="str">
            <v>S</v>
          </cell>
          <cell r="J102">
            <v>97163</v>
          </cell>
          <cell r="K102">
            <v>45940</v>
          </cell>
          <cell r="L102" t="str">
            <v>6GNVG-RLE4</v>
          </cell>
          <cell r="M102" t="str">
            <v>2611606 - Recife - PE</v>
          </cell>
          <cell r="N102">
            <v>7078.64</v>
          </cell>
        </row>
        <row r="103">
          <cell r="C103" t="str">
            <v>UPAE SALGUEIRO - CG Nº 006/2014</v>
          </cell>
          <cell r="E103" t="str">
            <v>5.17 - Manutenção de Software, Certificação Digital e Microfilmagem</v>
          </cell>
          <cell r="F103" t="str">
            <v>45.384.884/0001-63</v>
          </cell>
          <cell r="G103" t="str">
            <v>WEBDOX DO BRASIL</v>
          </cell>
          <cell r="H103" t="str">
            <v>S</v>
          </cell>
          <cell r="I103" t="str">
            <v>S</v>
          </cell>
          <cell r="J103">
            <v>3271</v>
          </cell>
          <cell r="K103">
            <v>46020</v>
          </cell>
          <cell r="L103" t="str">
            <v>BH1U-8F2B</v>
          </cell>
          <cell r="M103" t="str">
            <v>2611606 - Recife - PE</v>
          </cell>
          <cell r="N103">
            <v>2000</v>
          </cell>
        </row>
        <row r="104">
          <cell r="C104" t="str">
            <v>UPAE SALGUEIRO - CG Nº 006/2014</v>
          </cell>
          <cell r="E104" t="str">
            <v>5.17 - Manutenção de Software, Certificação Digital e Microfilmagem</v>
          </cell>
          <cell r="F104" t="str">
            <v>45.384.884/0001-63</v>
          </cell>
          <cell r="G104" t="str">
            <v>WEBDOX DO BRASIL</v>
          </cell>
          <cell r="H104" t="str">
            <v>S</v>
          </cell>
          <cell r="I104" t="str">
            <v>S</v>
          </cell>
          <cell r="J104">
            <v>3284</v>
          </cell>
          <cell r="K104">
            <v>46020</v>
          </cell>
          <cell r="L104" t="str">
            <v>AQIE-QYTX</v>
          </cell>
          <cell r="M104" t="str">
            <v>2611606 - Recife - PE</v>
          </cell>
          <cell r="N104">
            <v>2100</v>
          </cell>
        </row>
        <row r="105">
          <cell r="C105" t="str">
            <v>UPAE SALGUEIRO - CG Nº 006/2014</v>
          </cell>
          <cell r="E105" t="str">
            <v>5.17 - Manutenção de Software, Certificação Digital e Microfilmagem</v>
          </cell>
          <cell r="F105" t="str">
            <v>12.499.520.0001-70</v>
          </cell>
          <cell r="G105" t="str">
            <v>CLICKSIGN GESTÃO DE DOCUMENTOS</v>
          </cell>
          <cell r="H105" t="str">
            <v>S</v>
          </cell>
          <cell r="I105" t="str">
            <v>N</v>
          </cell>
          <cell r="J105">
            <v>287803</v>
          </cell>
          <cell r="K105">
            <v>46034</v>
          </cell>
          <cell r="L105" t="str">
            <v>737Q.5810.5714.2633699-M</v>
          </cell>
          <cell r="M105" t="str">
            <v>3550308 - São Paulo - SP</v>
          </cell>
          <cell r="N105">
            <v>94.47</v>
          </cell>
        </row>
        <row r="106">
          <cell r="C106" t="str">
            <v>UPAE SALGUEIRO - CG Nº 006/2014</v>
          </cell>
          <cell r="E106" t="str">
            <v>5.18 - Teledonia Fixa</v>
          </cell>
          <cell r="F106" t="str">
            <v>19.256.987/0001-38</v>
          </cell>
          <cell r="G106" t="str">
            <v>JEFERSON RAMON DE OLIVEIRA MELO LTDA</v>
          </cell>
          <cell r="H106" t="str">
            <v>S</v>
          </cell>
          <cell r="I106" t="str">
            <v>S</v>
          </cell>
          <cell r="J106" t="str">
            <v>1000</v>
          </cell>
          <cell r="K106">
            <v>46023</v>
          </cell>
          <cell r="M106" t="str">
            <v>2612208 - Salgueiro - PE</v>
          </cell>
          <cell r="N106">
            <v>850</v>
          </cell>
        </row>
        <row r="107">
          <cell r="C107" t="str">
            <v>UPAE SALGUEIRO - CG Nº 006/2014</v>
          </cell>
          <cell r="E107" t="str">
            <v>5.99 - Outros Serviços de Terceiros Pessoa Jurídica</v>
          </cell>
          <cell r="F107" t="str">
            <v>02.668.797/0001-25</v>
          </cell>
          <cell r="G107" t="str">
            <v>BRASIL GESTAO DE DADOS, INFORMACOES E DOCUMENTOS LTDA</v>
          </cell>
          <cell r="H107" t="str">
            <v>S</v>
          </cell>
          <cell r="I107" t="str">
            <v>S</v>
          </cell>
          <cell r="J107">
            <v>7</v>
          </cell>
          <cell r="K107">
            <v>45992</v>
          </cell>
          <cell r="M107" t="str">
            <v>2611606 - Recife - PE</v>
          </cell>
          <cell r="N107">
            <v>1771.8</v>
          </cell>
        </row>
        <row r="108">
          <cell r="C108" t="str">
            <v>UPAE SALGUEIRO - CG Nº 006/2014</v>
          </cell>
          <cell r="E108" t="str">
            <v xml:space="preserve">5.7 - Reparo e Manutenção de Bens Movéis de Outras Naturezas </v>
          </cell>
          <cell r="F108" t="str">
            <v>43.549.356/0001-91</v>
          </cell>
          <cell r="G108" t="str">
            <v>ANALYSELABORATORIOECONSULTORIALTDA</v>
          </cell>
          <cell r="H108" t="str">
            <v>S</v>
          </cell>
          <cell r="I108" t="str">
            <v>S</v>
          </cell>
          <cell r="J108">
            <v>14</v>
          </cell>
          <cell r="K108">
            <v>45995</v>
          </cell>
          <cell r="M108" t="str">
            <v>2611606 - Recife - PE</v>
          </cell>
          <cell r="N108">
            <v>1850</v>
          </cell>
        </row>
        <row r="109">
          <cell r="C109" t="str">
            <v>UPAE SALGUEIRO - CG Nº 006/2014</v>
          </cell>
          <cell r="E109" t="str">
            <v>4.99 - Outros Serviços de Terceiros Pessoa Física</v>
          </cell>
          <cell r="F109" t="str">
            <v>059.787.464-60</v>
          </cell>
          <cell r="G109" t="str">
            <v>SUZANA BARBOSA MOREIRA GRANJA BARROS</v>
          </cell>
          <cell r="H109" t="str">
            <v>S</v>
          </cell>
          <cell r="I109" t="str">
            <v>N</v>
          </cell>
          <cell r="J109">
            <v>122025</v>
          </cell>
          <cell r="K109">
            <v>46005</v>
          </cell>
          <cell r="M109" t="str">
            <v>2611606 - Recife - PE</v>
          </cell>
          <cell r="N109">
            <v>300</v>
          </cell>
        </row>
        <row r="110">
          <cell r="C110" t="str">
            <v>UPAE SALGUEIRO - CG Nº 006/2014</v>
          </cell>
          <cell r="E110" t="str">
            <v>5.99 - Outros Serviços de Terceiros Pessoa Jurídica</v>
          </cell>
          <cell r="F110" t="str">
            <v>04.324.995/0001-05</v>
          </cell>
          <cell r="G110" t="str">
            <v>VOZ-ASSESSORIADECOMUNICACAOLTDA</v>
          </cell>
          <cell r="H110" t="str">
            <v>S</v>
          </cell>
          <cell r="I110" t="str">
            <v>S</v>
          </cell>
          <cell r="J110" t="str">
            <v>72</v>
          </cell>
          <cell r="K110">
            <v>46030</v>
          </cell>
          <cell r="L110" t="str">
            <v>26116062204324995000105000000000007226019618164970</v>
          </cell>
          <cell r="M110" t="str">
            <v>2611606 - Recife - PE</v>
          </cell>
          <cell r="N110">
            <v>562.5</v>
          </cell>
        </row>
        <row r="111">
          <cell r="C111" t="str">
            <v>UPAE SALGUEIRO - CG Nº 006/2014</v>
          </cell>
          <cell r="E111" t="str">
            <v>5.18 - Teledonia Fixa</v>
          </cell>
          <cell r="F111" t="str">
            <v xml:space="preserve"> 02.558.157/0008-39</v>
          </cell>
          <cell r="G111" t="str">
            <v>TELEFONICA BRASIL</v>
          </cell>
          <cell r="H111" t="str">
            <v>S</v>
          </cell>
          <cell r="I111" t="str">
            <v>N</v>
          </cell>
          <cell r="J111" t="str">
            <v>168586</v>
          </cell>
          <cell r="K111">
            <v>45997</v>
          </cell>
          <cell r="L111" t="str">
            <v>26251202558157000839620040001685861005249488</v>
          </cell>
          <cell r="M111" t="str">
            <v>2611606 - Recife - PE</v>
          </cell>
          <cell r="N111">
            <v>294.60000000000002</v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271-1ECF-42C4-9FF3-0F6742CA10F1}">
  <sheetPr>
    <tabColor rgb="FF92D050"/>
  </sheetPr>
  <dimension ref="A1:L1992"/>
  <sheetViews>
    <sheetView showGridLines="0" tabSelected="1" topLeftCell="A6" zoomScale="90" zoomScaleNormal="90" workbookViewId="0">
      <selection activeCell="C36" sqref="C3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9039744001590</v>
      </c>
      <c r="B2" s="4" t="str">
        <f>'[1]TCE - ANEXO IV - Preencher'!C11</f>
        <v>UPAE SALGUEIRO - CG Nº 006/2014</v>
      </c>
      <c r="C2" s="4" t="str">
        <f>'[1]TCE - ANEXO IV - Preencher'!E11</f>
        <v>1.99 - Outras Despesas com Pessoal</v>
      </c>
      <c r="D2" s="3" t="str">
        <f>'[1]TCE - ANEXO IV - Preencher'!F11</f>
        <v>04.740.876/0001-25</v>
      </c>
      <c r="E2" s="5" t="str">
        <f>'[1]TCE - ANEXO IV - Preencher'!G11</f>
        <v>ALELO INSTITUICAO DE PAGAMENTO SA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065545</v>
      </c>
      <c r="I2" s="6">
        <f>IF('[1]TCE - ANEXO IV - Preencher'!K11="","",'[1]TCE - ANEXO IV - Preencher'!K11)</f>
        <v>46021</v>
      </c>
      <c r="J2" s="5" t="str">
        <f>'[1]TCE - ANEXO IV - Preencher'!L11</f>
        <v>206V.1272.8662.0367099-V</v>
      </c>
      <c r="K2" s="5" t="str">
        <f>IF(F2="B",LEFT('[1]TCE - ANEXO IV - Preencher'!M11,2),IF(F2="S",LEFT('[1]TCE - ANEXO IV - Preencher'!M11,7),IF('[1]TCE - ANEXO IV - Preencher'!H11="","")))</f>
        <v>3505708</v>
      </c>
      <c r="L2" s="7">
        <f>'[1]TCE - ANEXO IV - Preencher'!N11</f>
        <v>17693.439999999999</v>
      </c>
    </row>
    <row r="3" spans="1:12" s="8" customFormat="1" ht="19.5" customHeight="1" x14ac:dyDescent="0.2">
      <c r="A3" s="3">
        <f>IFERROR(VLOOKUP(B3,'[1]DADOS (OCULTAR)'!$Q$3:$S$136,3,0),"")</f>
        <v>9039744001590</v>
      </c>
      <c r="B3" s="4" t="str">
        <f>'[1]TCE - ANEXO IV - Preencher'!C12</f>
        <v>UPAE SALGUEIRO - CG Nº 006/2014</v>
      </c>
      <c r="C3" s="4" t="str">
        <f>'[1]TCE - ANEXO IV - Preencher'!E12</f>
        <v>1.99 - Outras Despesas com Pessoal</v>
      </c>
      <c r="D3" s="3" t="str">
        <f>'[1]TCE - ANEXO IV - Preencher'!F12</f>
        <v>33.608.308/0001-73</v>
      </c>
      <c r="E3" s="5" t="str">
        <f>'[1]TCE - ANEXO IV - Preencher'!G12</f>
        <v>MONGERAL S/A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12.2025</v>
      </c>
      <c r="I3" s="6">
        <f>IF('[1]TCE - ANEXO IV - Preencher'!K12="","",'[1]TCE - ANEXO IV - Preencher'!K12)</f>
        <v>46032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141.88999999999999</v>
      </c>
    </row>
    <row r="4" spans="1:12" s="8" customFormat="1" ht="19.5" customHeight="1" x14ac:dyDescent="0.2">
      <c r="A4" s="3">
        <f>IFERROR(VLOOKUP(B4,'[1]DADOS (OCULTAR)'!$Q$3:$S$136,3,0),"")</f>
        <v>9039744001590</v>
      </c>
      <c r="B4" s="4" t="str">
        <f>'[1]TCE - ANEXO IV - Preencher'!C13</f>
        <v>UPAE SALGUEIRO - CG Nº 006/2014</v>
      </c>
      <c r="C4" s="4" t="str">
        <f>'[1]TCE - ANEXO IV - Preencher'!E13</f>
        <v>3.12 - Material Hospitalar</v>
      </c>
      <c r="D4" s="3" t="str">
        <f>'[1]TCE - ANEXO IV - Preencher'!F13</f>
        <v>10.779.833/0001-56</v>
      </c>
      <c r="E4" s="5" t="str">
        <f>'[1]TCE - ANEXO IV - Preencher'!G13</f>
        <v>MEDICAL MERCANTIL DE APAR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000659986</v>
      </c>
      <c r="I4" s="6" t="str">
        <f>IF('[1]TCE - ANEXO IV - Preencher'!K13="","",'[1]TCE - ANEXO IV - Preencher'!K13)</f>
        <v>12/12/2025</v>
      </c>
      <c r="J4" s="5" t="str">
        <f>'[1]TCE - ANEXO IV - Preencher'!L13</f>
        <v>26251210779833000156550010006599861662011000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987.9</v>
      </c>
    </row>
    <row r="5" spans="1:12" s="8" customFormat="1" ht="19.5" customHeight="1" x14ac:dyDescent="0.2">
      <c r="A5" s="3">
        <f>IFERROR(VLOOKUP(B5,'[1]DADOS (OCULTAR)'!$Q$3:$S$136,3,0),"")</f>
        <v>9039744001590</v>
      </c>
      <c r="B5" s="4" t="str">
        <f>'[1]TCE - ANEXO IV - Preencher'!C14</f>
        <v>UPAE SALGUEIRO - CG Nº 006/2014</v>
      </c>
      <c r="C5" s="4" t="str">
        <f>'[1]TCE - ANEXO IV - Preencher'!E14</f>
        <v>3.12 - Material Hospitalar</v>
      </c>
      <c r="D5" s="3" t="str">
        <f>'[1]TCE - ANEXO IV - Preencher'!F14</f>
        <v>04.614.288/0001-45</v>
      </c>
      <c r="E5" s="5" t="str">
        <f>'[1]TCE - ANEXO IV - Preencher'!G14</f>
        <v>DISK LIFE COMERCIO DE PRODUTOS CIRURGICOS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11175</v>
      </c>
      <c r="I5" s="6" t="str">
        <f>IF('[1]TCE - ANEXO IV - Preencher'!K14="","",'[1]TCE - ANEXO IV - Preencher'!K14)</f>
        <v>02/12/2025</v>
      </c>
      <c r="J5" s="5" t="str">
        <f>'[1]TCE - ANEXO IV - Preencher'!L14</f>
        <v>26251204614288000145550010000111751782913527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850.7</v>
      </c>
    </row>
    <row r="6" spans="1:12" s="8" customFormat="1" ht="19.5" customHeight="1" x14ac:dyDescent="0.2">
      <c r="A6" s="3">
        <f>IFERROR(VLOOKUP(B6,'[1]DADOS (OCULTAR)'!$Q$3:$S$136,3,0),"")</f>
        <v>9039744001590</v>
      </c>
      <c r="B6" s="4" t="str">
        <f>'[1]TCE - ANEXO IV - Preencher'!C15</f>
        <v>UPAE SALGUEIRO - CG Nº 006/2014</v>
      </c>
      <c r="C6" s="4" t="str">
        <f>'[1]TCE - ANEXO IV - Preencher'!E15</f>
        <v>3.4 - Material Farmacológico</v>
      </c>
      <c r="D6" s="3" t="str">
        <f>'[1]TCE - ANEXO IV - Preencher'!F15</f>
        <v>14.963.357/0001-80</v>
      </c>
      <c r="E6" s="5" t="str">
        <f>'[1]TCE - ANEXO IV - Preencher'!G15</f>
        <v>I L S FARMACIA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0000004188</v>
      </c>
      <c r="I6" s="6" t="str">
        <f>IF('[1]TCE - ANEXO IV - Preencher'!K15="","",'[1]TCE - ANEXO IV - Preencher'!K15)</f>
        <v>04/12/2025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Pe</v>
      </c>
      <c r="L6" s="7">
        <f>'[1]TCE - ANEXO IV - Preencher'!N15</f>
        <v>140</v>
      </c>
    </row>
    <row r="7" spans="1:12" s="8" customFormat="1" ht="19.5" customHeight="1" x14ac:dyDescent="0.2">
      <c r="A7" s="3">
        <f>IFERROR(VLOOKUP(B7,'[1]DADOS (OCULTAR)'!$Q$3:$S$136,3,0),"")</f>
        <v>9039744001590</v>
      </c>
      <c r="B7" s="4" t="str">
        <f>'[1]TCE - ANEXO IV - Preencher'!C16</f>
        <v>UPAE SALGUEIRO - CG Nº 006/2014</v>
      </c>
      <c r="C7" s="4" t="str">
        <f>'[1]TCE - ANEXO IV - Preencher'!E16</f>
        <v>3.4 - Material Farmacológico</v>
      </c>
      <c r="D7" s="3" t="str">
        <f>'[1]TCE - ANEXO IV - Preencher'!F16</f>
        <v>08.814.022/0001-05</v>
      </c>
      <c r="E7" s="5" t="str">
        <f>'[1]TCE - ANEXO IV - Preencher'!G16</f>
        <v>DIANA MARIA DE SA CARVALHO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000000654</v>
      </c>
      <c r="I7" s="6" t="str">
        <f>IF('[1]TCE - ANEXO IV - Preencher'!K16="","",'[1]TCE - ANEXO IV - Preencher'!K16)</f>
        <v>20/12/2025</v>
      </c>
      <c r="J7" s="5" t="str">
        <f>'[1]TCE - ANEXO IV - Preencher'!L16</f>
        <v>26251208814022000105550010000006541600000872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170</v>
      </c>
    </row>
    <row r="8" spans="1:12" s="8" customFormat="1" ht="19.5" customHeight="1" x14ac:dyDescent="0.2">
      <c r="A8" s="3">
        <f>IFERROR(VLOOKUP(B8,'[1]DADOS (OCULTAR)'!$Q$3:$S$136,3,0),"")</f>
        <v>9039744001590</v>
      </c>
      <c r="B8" s="4" t="str">
        <f>'[1]TCE - ANEXO IV - Preencher'!C17</f>
        <v>UPAE SALGUEIRO - CG Nº 006/2014</v>
      </c>
      <c r="C8" s="4" t="str">
        <f>'[1]TCE - ANEXO IV - Preencher'!E17</f>
        <v>3.7 - Material de Limpeza e Produtos de Hgienização</v>
      </c>
      <c r="D8" s="3" t="str">
        <f>'[1]TCE - ANEXO IV - Preencher'!F17</f>
        <v>18.577.850/0001-12</v>
      </c>
      <c r="E8" s="5" t="str">
        <f>'[1]TCE - ANEXO IV - Preencher'!G17</f>
        <v>MATTOS DISTRIBUIDORA DE PRODUTOS DE LIMPEZA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000011820</v>
      </c>
      <c r="I8" s="6" t="str">
        <f>IF('[1]TCE - ANEXO IV - Preencher'!K17="","",'[1]TCE - ANEXO IV - Preencher'!K17)</f>
        <v>12/11/2025</v>
      </c>
      <c r="J8" s="5" t="str">
        <f>'[1]TCE - ANEXO IV - Preencher'!L17</f>
        <v>26251118577850000112550010000118201000118219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1935</v>
      </c>
    </row>
    <row r="9" spans="1:12" s="8" customFormat="1" ht="19.5" customHeight="1" x14ac:dyDescent="0.2">
      <c r="A9" s="3">
        <f>IFERROR(VLOOKUP(B9,'[1]DADOS (OCULTAR)'!$Q$3:$S$136,3,0),"")</f>
        <v>9039744001590</v>
      </c>
      <c r="B9" s="4" t="str">
        <f>'[1]TCE - ANEXO IV - Preencher'!C18</f>
        <v>UPAE SALGUEIRO - CG Nº 006/2014</v>
      </c>
      <c r="C9" s="4" t="str">
        <f>'[1]TCE - ANEXO IV - Preencher'!E18</f>
        <v>3.7 - Material de Limpeza e Produtos de Hgienização</v>
      </c>
      <c r="D9" s="3" t="str">
        <f>'[1]TCE - ANEXO IV - Preencher'!F18</f>
        <v>10.779.833/0001-56</v>
      </c>
      <c r="E9" s="5" t="str">
        <f>'[1]TCE - ANEXO IV - Preencher'!G18</f>
        <v>MEDICAL MERCANTIL DE APAR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000659986</v>
      </c>
      <c r="I9" s="6" t="str">
        <f>IF('[1]TCE - ANEXO IV - Preencher'!K18="","",'[1]TCE - ANEXO IV - Preencher'!K18)</f>
        <v>12/12/2025</v>
      </c>
      <c r="J9" s="5" t="str">
        <f>'[1]TCE - ANEXO IV - Preencher'!L18</f>
        <v>26251210779833000156550010006599861662011000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506</v>
      </c>
    </row>
    <row r="10" spans="1:12" s="8" customFormat="1" ht="19.5" customHeight="1" x14ac:dyDescent="0.2">
      <c r="A10" s="3">
        <f>IFERROR(VLOOKUP(B10,'[1]DADOS (OCULTAR)'!$Q$3:$S$136,3,0),"")</f>
        <v>9039744001590</v>
      </c>
      <c r="B10" s="4" t="str">
        <f>'[1]TCE - ANEXO IV - Preencher'!C19</f>
        <v>UPAE SALGUEIRO - CG Nº 006/2014</v>
      </c>
      <c r="C10" s="4" t="str">
        <f>'[1]TCE - ANEXO IV - Preencher'!E19</f>
        <v>3.14 - Alimentação Preparada</v>
      </c>
      <c r="D10" s="3" t="str">
        <f>'[1]TCE - ANEXO IV - Preencher'!F19</f>
        <v>09.061.057/0001-75</v>
      </c>
      <c r="E10" s="5" t="str">
        <f>'[1]TCE - ANEXO IV - Preencher'!G19</f>
        <v>EVANDRO DOS SANTOS SILVA FEIRANTE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000154142</v>
      </c>
      <c r="I10" s="6" t="str">
        <f>IF('[1]TCE - ANEXO IV - Preencher'!K19="","",'[1]TCE - ANEXO IV - Preencher'!K19)</f>
        <v>22/12/2025</v>
      </c>
      <c r="J10" s="5" t="str">
        <f>'[1]TCE - ANEXO IV - Preencher'!L19</f>
        <v>26251209061057000175550010001541421764611247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942</v>
      </c>
    </row>
    <row r="11" spans="1:12" s="8" customFormat="1" ht="19.5" customHeight="1" x14ac:dyDescent="0.2">
      <c r="A11" s="3">
        <f>IFERROR(VLOOKUP(B11,'[1]DADOS (OCULTAR)'!$Q$3:$S$136,3,0),"")</f>
        <v>9039744001590</v>
      </c>
      <c r="B11" s="4" t="str">
        <f>'[1]TCE - ANEXO IV - Preencher'!C20</f>
        <v>UPAE SALGUEIRO - CG Nº 006/2014</v>
      </c>
      <c r="C11" s="4" t="str">
        <f>'[1]TCE - ANEXO IV - Preencher'!E20</f>
        <v>3.6 - Material de Expediente</v>
      </c>
      <c r="D11" s="3" t="str">
        <f>'[1]TCE - ANEXO IV - Preencher'!F20</f>
        <v>42.725.594/0001-48</v>
      </c>
      <c r="E11" s="5" t="str">
        <f>'[1]TCE - ANEXO IV - Preencher'!G20</f>
        <v>42.725.594 SILVIO JACKSON MIRANDA DOS SANTOS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546</v>
      </c>
      <c r="I11" s="6" t="str">
        <f>IF('[1]TCE - ANEXO IV - Preencher'!K20="","",'[1]TCE - ANEXO IV - Preencher'!K20)</f>
        <v>17/12/2025</v>
      </c>
      <c r="J11" s="5" t="str">
        <f>'[1]TCE - ANEXO IV - Preencher'!L20</f>
        <v>26122082242725594000148000000000054625125668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60</v>
      </c>
    </row>
    <row r="12" spans="1:12" s="8" customFormat="1" ht="19.5" customHeight="1" x14ac:dyDescent="0.2">
      <c r="A12" s="3">
        <f>IFERROR(VLOOKUP(B12,'[1]DADOS (OCULTAR)'!$Q$3:$S$136,3,0),"")</f>
        <v>9039744001590</v>
      </c>
      <c r="B12" s="4" t="str">
        <f>'[1]TCE - ANEXO IV - Preencher'!C21</f>
        <v>UPAE SALGUEIRO - CG Nº 006/2014</v>
      </c>
      <c r="C12" s="4" t="str">
        <f>'[1]TCE - ANEXO IV - Preencher'!E21</f>
        <v xml:space="preserve">3.9 - Material para Manutenção de Bens Imóveis </v>
      </c>
      <c r="D12" s="3" t="str">
        <f>'[1]TCE - ANEXO IV - Preencher'!F21</f>
        <v>53.369.089/0001-24</v>
      </c>
      <c r="E12" s="5" t="str">
        <f>'[1]TCE - ANEXO IV - Preencher'!G21</f>
        <v>ZAX VAREJO E ATACADO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000001514</v>
      </c>
      <c r="I12" s="6" t="str">
        <f>IF('[1]TCE - ANEXO IV - Preencher'!K21="","",'[1]TCE - ANEXO IV - Preencher'!K21)</f>
        <v>18/12/2025</v>
      </c>
      <c r="J12" s="5" t="str">
        <f>'[1]TCE - ANEXO IV - Preencher'!L21</f>
        <v>26251253369089000124550010000015141265588649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749.5</v>
      </c>
    </row>
    <row r="13" spans="1:12" s="8" customFormat="1" ht="19.5" customHeight="1" x14ac:dyDescent="0.2">
      <c r="A13" s="3">
        <f>IFERROR(VLOOKUP(B13,'[1]DADOS (OCULTAR)'!$Q$3:$S$136,3,0),"")</f>
        <v>9039744001590</v>
      </c>
      <c r="B13" s="4" t="str">
        <f>'[1]TCE - ANEXO IV - Preencher'!C22</f>
        <v>UPAE SALGUEIRO - CG Nº 006/2014</v>
      </c>
      <c r="C13" s="4" t="str">
        <f>'[1]TCE - ANEXO IV - Preencher'!E22</f>
        <v xml:space="preserve">3.8 - Uniformes, Tecidos e Aviamentos </v>
      </c>
      <c r="D13" s="3" t="str">
        <f>'[1]TCE - ANEXO IV - Preencher'!F22</f>
        <v>22.006.201/0001-39</v>
      </c>
      <c r="E13" s="5" t="str">
        <f>'[1]TCE - ANEXO IV - Preencher'!G22</f>
        <v>FORTPEL COMERCIO DE DESCARTAVEIS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354101</v>
      </c>
      <c r="I13" s="6" t="str">
        <f>IF('[1]TCE - ANEXO IV - Preencher'!K22="","",'[1]TCE - ANEXO IV - Preencher'!K22)</f>
        <v>10/12/2025</v>
      </c>
      <c r="J13" s="5" t="str">
        <f>'[1]TCE - ANEXO IV - Preencher'!L22</f>
        <v>26251222006201000139550000003541011103541016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538.79999999999995</v>
      </c>
    </row>
    <row r="14" spans="1:12" s="8" customFormat="1" ht="19.5" customHeight="1" x14ac:dyDescent="0.2">
      <c r="A14" s="3">
        <f>IFERROR(VLOOKUP(B14,'[1]DADOS (OCULTAR)'!$Q$3:$S$136,3,0),"")</f>
        <v>9039744001590</v>
      </c>
      <c r="B14" s="4" t="str">
        <f>'[1]TCE - ANEXO IV - Preencher'!C23</f>
        <v>UPAE SALGUEIRO - CG Nº 006/2014</v>
      </c>
      <c r="C14" s="4" t="str">
        <f>'[1]TCE - ANEXO IV - Preencher'!E23</f>
        <v>3.99 - Outras despesas com Material de Consumo</v>
      </c>
      <c r="D14" s="3" t="str">
        <f>'[1]TCE - ANEXO IV - Preencher'!F23</f>
        <v>20.543.660/0001-26</v>
      </c>
      <c r="E14" s="5" t="str">
        <f>'[1]TCE - ANEXO IV - Preencher'!G23</f>
        <v>L DE FATIMA ALVES DE SOUZA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000002028</v>
      </c>
      <c r="I14" s="6" t="str">
        <f>IF('[1]TCE - ANEXO IV - Preencher'!K23="","",'[1]TCE - ANEXO IV - Preencher'!K23)</f>
        <v>19/11/2025</v>
      </c>
      <c r="J14" s="5" t="str">
        <f>'[1]TCE - ANEXO IV - Preencher'!L23</f>
        <v>26251120543660000126550010000020281958741256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615</v>
      </c>
    </row>
    <row r="15" spans="1:12" s="8" customFormat="1" ht="19.5" customHeight="1" x14ac:dyDescent="0.2">
      <c r="A15" s="3">
        <f>IFERROR(VLOOKUP(B15,'[1]DADOS (OCULTAR)'!$Q$3:$S$136,3,0),"")</f>
        <v>9039744001590</v>
      </c>
      <c r="B15" s="4" t="str">
        <f>'[1]TCE - ANEXO IV - Preencher'!C24</f>
        <v>UPAE SALGUEIRO - CG Nº 006/2014</v>
      </c>
      <c r="C15" s="4" t="str">
        <f>'[1]TCE - ANEXO IV - Preencher'!E24</f>
        <v xml:space="preserve">5.21 - Seguros em geral </v>
      </c>
      <c r="D15" s="3" t="str">
        <f>'[1]TCE - ANEXO IV - Preencher'!F24</f>
        <v>61.198164/0001-60</v>
      </c>
      <c r="E15" s="5" t="str">
        <f>'[1]TCE - ANEXO IV - Preencher'!G24</f>
        <v>PORTO SEGURO COMPANHIA DE SEGUROS GERAIS</v>
      </c>
      <c r="F15" s="5" t="str">
        <f>'[1]TCE - ANEXO IV - Preencher'!H24</f>
        <v>B</v>
      </c>
      <c r="G15" s="5" t="str">
        <f>'[1]TCE - ANEXO IV - Preencher'!I24</f>
        <v>N</v>
      </c>
      <c r="H15" s="5" t="str">
        <f>'[1]TCE - ANEXO IV - Preencher'!J24</f>
        <v>12.2025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202.65</v>
      </c>
    </row>
    <row r="16" spans="1:12" s="8" customFormat="1" ht="19.5" customHeight="1" x14ac:dyDescent="0.2">
      <c r="A16" s="3">
        <f>IFERROR(VLOOKUP(B16,'[1]DADOS (OCULTAR)'!$Q$3:$S$136,3,0),"")</f>
        <v>9039744001590</v>
      </c>
      <c r="B16" s="4" t="str">
        <f>'[1]TCE - ANEXO IV - Preencher'!C25</f>
        <v>UPAE SALGUEIRO - CG Nº 006/2014</v>
      </c>
      <c r="C16" s="4" t="str">
        <f>'[1]TCE - ANEXO IV - Preencher'!E25</f>
        <v>5.9 - Telefonia Móvel</v>
      </c>
      <c r="D16" s="3" t="str">
        <f>'[1]TCE - ANEXO IV - Preencher'!F25</f>
        <v>19.256.987/0001-38</v>
      </c>
      <c r="E16" s="5" t="str">
        <f>'[1]TCE - ANEXO IV - Preencher'!G25</f>
        <v>TECHNO BYTES TELECOM - JEFERSON RAMON DE OLIVEIRA MELO LTD</v>
      </c>
      <c r="F16" s="5" t="str">
        <f>'[1]TCE - ANEXO IV - Preencher'!H25</f>
        <v>S</v>
      </c>
      <c r="G16" s="5" t="str">
        <f>'[1]TCE - ANEXO IV - Preencher'!I25</f>
        <v>S</v>
      </c>
      <c r="H16" s="5">
        <f>'[1]TCE - ANEXO IV - Preencher'!J25</f>
        <v>1000</v>
      </c>
      <c r="I16" s="6">
        <f>IF('[1]TCE - ANEXO IV - Preencher'!K25="","",'[1]TCE - ANEXO IV - Preencher'!K25)</f>
        <v>46023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2612208</v>
      </c>
      <c r="L16" s="7">
        <f>'[1]TCE - ANEXO IV - Preencher'!N25</f>
        <v>850</v>
      </c>
    </row>
    <row r="17" spans="1:12" s="8" customFormat="1" ht="19.5" customHeight="1" x14ac:dyDescent="0.2">
      <c r="A17" s="3">
        <f>IFERROR(VLOOKUP(B17,'[1]DADOS (OCULTAR)'!$Q$3:$S$136,3,0),"")</f>
        <v>9039744001590</v>
      </c>
      <c r="B17" s="4" t="str">
        <f>'[1]TCE - ANEXO IV - Preencher'!C26</f>
        <v>UPAE SALGUEIRO - CG Nº 006/2014</v>
      </c>
      <c r="C17" s="4" t="str">
        <f>'[1]TCE - ANEXO IV - Preencher'!E26</f>
        <v>5.9 - Telefonia Móvel</v>
      </c>
      <c r="D17" s="3" t="str">
        <f>'[1]TCE - ANEXO IV - Preencher'!F26</f>
        <v>02.558.157/0001-62</v>
      </c>
      <c r="E17" s="5" t="str">
        <f>'[1]TCE - ANEXO IV - Preencher'!G26</f>
        <v>TELEFONICA BRASIL S.A.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233353</v>
      </c>
      <c r="I17" s="6">
        <f>IF('[1]TCE - ANEXO IV - Preencher'!K26="","",'[1]TCE - ANEXO IV - Preencher'!K26)</f>
        <v>46028</v>
      </c>
      <c r="J17" s="5" t="str">
        <f>'[1]TCE - ANEXO IV - Preencher'!L26</f>
        <v>26260102558157000839620040002333531097281882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288</v>
      </c>
    </row>
    <row r="18" spans="1:12" s="8" customFormat="1" ht="19.5" customHeight="1" x14ac:dyDescent="0.2">
      <c r="A18" s="3">
        <f>IFERROR(VLOOKUP(B18,'[1]DADOS (OCULTAR)'!$Q$3:$S$136,3,0),"")</f>
        <v>9039744001590</v>
      </c>
      <c r="B18" s="4" t="str">
        <f>'[1]TCE - ANEXO IV - Preencher'!C27</f>
        <v>UPAE SALGUEIRO - CG Nº 006/2014</v>
      </c>
      <c r="C18" s="4" t="str">
        <f>'[1]TCE - ANEXO IV - Preencher'!E27</f>
        <v>5.18 - Teledonia Fixa</v>
      </c>
      <c r="D18" s="3" t="str">
        <f>'[1]TCE - ANEXO IV - Preencher'!F27</f>
        <v>41.644.220/0017-00</v>
      </c>
      <c r="E18" s="5" t="str">
        <f>'[1]TCE - ANEXO IV - Preencher'!G27</f>
        <v>DB3 SERVIÇOS</v>
      </c>
      <c r="F18" s="5" t="str">
        <f>'[1]TCE - ANEXO IV - Preencher'!H27</f>
        <v>S</v>
      </c>
      <c r="G18" s="5" t="str">
        <f>'[1]TCE - ANEXO IV - Preencher'!I27</f>
        <v>S</v>
      </c>
      <c r="H18" s="5">
        <f>'[1]TCE - ANEXO IV - Preencher'!J27</f>
        <v>28259</v>
      </c>
      <c r="I18" s="6">
        <f>IF('[1]TCE - ANEXO IV - Preencher'!K27="","",'[1]TCE - ANEXO IV - Preencher'!K27)</f>
        <v>46029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950</v>
      </c>
    </row>
    <row r="19" spans="1:12" s="8" customFormat="1" ht="19.5" customHeight="1" x14ac:dyDescent="0.2">
      <c r="A19" s="3">
        <f>IFERROR(VLOOKUP(B19,'[1]DADOS (OCULTAR)'!$Q$3:$S$136,3,0),"")</f>
        <v>9039744001590</v>
      </c>
      <c r="B19" s="4" t="str">
        <f>'[1]TCE - ANEXO IV - Preencher'!C28</f>
        <v>UPAE SALGUEIRO - CG Nº 006/2014</v>
      </c>
      <c r="C19" s="4" t="str">
        <f>'[1]TCE - ANEXO IV - Preencher'!E28</f>
        <v>5.13 - Água e Esgoto</v>
      </c>
      <c r="D19" s="3" t="str">
        <f>'[1]TCE - ANEXO IV - Preencher'!F28</f>
        <v>10.572.048/0001-28</v>
      </c>
      <c r="E19" s="5" t="str">
        <f>'[1]TCE - ANEXO IV - Preencher'!G28</f>
        <v>COMPANHIA PERNAMBUCANA DE SANEAMENTO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202512104379847</v>
      </c>
      <c r="I19" s="6">
        <f>IF('[1]TCE - ANEXO IV - Preencher'!K28="","",'[1]TCE - ANEXO IV - Preencher'!K28)</f>
        <v>46008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4738.1400000000003</v>
      </c>
    </row>
    <row r="20" spans="1:12" s="8" customFormat="1" ht="19.5" customHeight="1" x14ac:dyDescent="0.2">
      <c r="A20" s="3">
        <f>IFERROR(VLOOKUP(B20,'[1]DADOS (OCULTAR)'!$Q$3:$S$136,3,0),"")</f>
        <v>9039744001590</v>
      </c>
      <c r="B20" s="4" t="str">
        <f>'[1]TCE - ANEXO IV - Preencher'!C29</f>
        <v>UPAE SALGUEIRO - CG Nº 006/2014</v>
      </c>
      <c r="C20" s="4" t="str">
        <f>'[1]TCE - ANEXO IV - Preencher'!E29</f>
        <v>5.12 - Energia Elétrica</v>
      </c>
      <c r="D20" s="3" t="str">
        <f>'[1]TCE - ANEXO IV - Preencher'!F29</f>
        <v>10.835.932/0001-08</v>
      </c>
      <c r="E20" s="5" t="str">
        <f>'[1]TCE - ANEXO IV - Preencher'!G29</f>
        <v>COMPANHIA ENERGÉTICA DE PERNAMBUCO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392523560</v>
      </c>
      <c r="I20" s="6">
        <f>IF('[1]TCE - ANEXO IV - Preencher'!K29="","",'[1]TCE - ANEXO IV - Preencher'!K29)</f>
        <v>46029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13376.26</v>
      </c>
    </row>
    <row r="21" spans="1:12" s="8" customFormat="1" ht="19.5" customHeight="1" x14ac:dyDescent="0.2">
      <c r="A21" s="3">
        <f>IFERROR(VLOOKUP(B21,'[1]DADOS (OCULTAR)'!$Q$3:$S$136,3,0),"")</f>
        <v>9039744001590</v>
      </c>
      <c r="B21" s="4" t="str">
        <f>'[1]TCE - ANEXO IV - Preencher'!C30</f>
        <v>UPAE SALGUEIRO - CG Nº 006/2014</v>
      </c>
      <c r="C21" s="4" t="str">
        <f>'[1]TCE - ANEXO IV - Preencher'!E30</f>
        <v>5.3 - Locação de Máquinas e Equipamentos</v>
      </c>
      <c r="D21" s="3" t="str">
        <f>'[1]TCE - ANEXO IV - Preencher'!F30</f>
        <v>24.801.362/0001-40</v>
      </c>
      <c r="E21" s="5" t="str">
        <f>'[1]TCE - ANEXO IV - Preencher'!G30</f>
        <v>AMD TECNOLOGIA DA INFORMACAO E SISTEMAS LTDA</v>
      </c>
      <c r="F21" s="5" t="str">
        <f>'[1]TCE - ANEXO IV - Preencher'!H30</f>
        <v>S</v>
      </c>
      <c r="G21" s="5" t="str">
        <f>'[1]TCE - ANEXO IV - Preencher'!I30</f>
        <v>S</v>
      </c>
      <c r="H21" s="5">
        <f>'[1]TCE - ANEXO IV - Preencher'!J30</f>
        <v>2294</v>
      </c>
      <c r="I21" s="6">
        <f>IF('[1]TCE - ANEXO IV - Preencher'!K30="","",'[1]TCE - ANEXO IV - Preencher'!K30)</f>
        <v>46023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207</v>
      </c>
    </row>
    <row r="22" spans="1:12" s="8" customFormat="1" ht="19.5" customHeight="1" x14ac:dyDescent="0.2">
      <c r="A22" s="3">
        <f>IFERROR(VLOOKUP(B22,'[1]DADOS (OCULTAR)'!$Q$3:$S$136,3,0),"")</f>
        <v>9039744001590</v>
      </c>
      <c r="B22" s="4" t="str">
        <f>'[1]TCE - ANEXO IV - Preencher'!C31</f>
        <v>UPAE SALGUEIRO - CG Nº 006/2014</v>
      </c>
      <c r="C22" s="4" t="str">
        <f>'[1]TCE - ANEXO IV - Preencher'!E31</f>
        <v>5.3 - Locação de Máquinas e Equipamentos</v>
      </c>
      <c r="D22" s="3" t="str">
        <f>'[1]TCE - ANEXO IV - Preencher'!F31</f>
        <v>24.801.362/0001-40</v>
      </c>
      <c r="E22" s="5" t="str">
        <f>'[1]TCE - ANEXO IV - Preencher'!G31</f>
        <v>AMD TECNOLOGIA DA INFORMACAO E SISTEMAS LTDA</v>
      </c>
      <c r="F22" s="5" t="str">
        <f>'[1]TCE - ANEXO IV - Preencher'!H31</f>
        <v>S</v>
      </c>
      <c r="G22" s="5" t="str">
        <f>'[1]TCE - ANEXO IV - Preencher'!I31</f>
        <v>S</v>
      </c>
      <c r="H22" s="5">
        <f>'[1]TCE - ANEXO IV - Preencher'!J31</f>
        <v>2282</v>
      </c>
      <c r="I22" s="6">
        <f>IF('[1]TCE - ANEXO IV - Preencher'!K31="","",'[1]TCE - ANEXO IV - Preencher'!K31)</f>
        <v>46023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209</v>
      </c>
    </row>
    <row r="23" spans="1:12" s="8" customFormat="1" ht="19.5" customHeight="1" x14ac:dyDescent="0.2">
      <c r="A23" s="3">
        <f>IFERROR(VLOOKUP(B23,'[1]DADOS (OCULTAR)'!$Q$3:$S$136,3,0),"")</f>
        <v>9039744001590</v>
      </c>
      <c r="B23" s="4" t="str">
        <f>'[1]TCE - ANEXO IV - Preencher'!C32</f>
        <v>UPAE SALGUEIRO - CG Nº 006/2014</v>
      </c>
      <c r="C23" s="4" t="str">
        <f>'[1]TCE - ANEXO IV - Preencher'!E32</f>
        <v>5.3 - Locação de Máquinas e Equipamentos</v>
      </c>
      <c r="D23" s="3" t="str">
        <f>'[1]TCE - ANEXO IV - Preencher'!F32</f>
        <v>05.097.661/0001-09</v>
      </c>
      <c r="E23" s="5" t="str">
        <f>'[1]TCE - ANEXO IV - Preencher'!G32</f>
        <v>CONTAGE Consultoria em Telecomunicações e Monitoramento Ltda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FAT111875</v>
      </c>
      <c r="I23" s="6">
        <f>IF('[1]TCE - ANEXO IV - Preencher'!K32="","",'[1]TCE - ANEXO IV - Preencher'!K32)</f>
        <v>45992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220</v>
      </c>
    </row>
    <row r="24" spans="1:12" s="8" customFormat="1" ht="19.5" customHeight="1" x14ac:dyDescent="0.2">
      <c r="A24" s="3">
        <f>IFERROR(VLOOKUP(B24,'[1]DADOS (OCULTAR)'!$Q$3:$S$136,3,0),"")</f>
        <v>9039744001590</v>
      </c>
      <c r="B24" s="4" t="str">
        <f>'[1]TCE - ANEXO IV - Preencher'!C33</f>
        <v>UPAE SALGUEIRO - CG Nº 006/2014</v>
      </c>
      <c r="C24" s="4" t="str">
        <f>'[1]TCE - ANEXO IV - Preencher'!E33</f>
        <v>5.3 - Locação de Máquinas e Equipamentos</v>
      </c>
      <c r="D24" s="3" t="str">
        <f>'[1]TCE - ANEXO IV - Preencher'!F33</f>
        <v>20.265.080/0001-14</v>
      </c>
      <c r="E24" s="5" t="str">
        <f>'[1]TCE - ANEXO IV - Preencher'!G33</f>
        <v xml:space="preserve">JM SILVA MÁQUINAS NF </v>
      </c>
      <c r="F24" s="5" t="str">
        <f>'[1]TCE - ANEXO IV - Preencher'!H33</f>
        <v>S</v>
      </c>
      <c r="G24" s="5" t="str">
        <f>'[1]TCE - ANEXO IV - Preencher'!I33</f>
        <v>S</v>
      </c>
      <c r="H24" s="5">
        <f>'[1]TCE - ANEXO IV - Preencher'!J33</f>
        <v>55</v>
      </c>
      <c r="I24" s="6">
        <f>IF('[1]TCE - ANEXO IV - Preencher'!K33="","",'[1]TCE - ANEXO IV - Preencher'!K33)</f>
        <v>46029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1980</v>
      </c>
    </row>
    <row r="25" spans="1:12" s="8" customFormat="1" ht="19.5" customHeight="1" x14ac:dyDescent="0.2">
      <c r="A25" s="3">
        <f>IFERROR(VLOOKUP(B25,'[1]DADOS (OCULTAR)'!$Q$3:$S$136,3,0),"")</f>
        <v>9039744001590</v>
      </c>
      <c r="B25" s="4" t="str">
        <f>'[1]TCE - ANEXO IV - Preencher'!C34</f>
        <v>UPAE SALGUEIRO - CG Nº 006/2014</v>
      </c>
      <c r="C25" s="4" t="str">
        <f>'[1]TCE - ANEXO IV - Preencher'!E34</f>
        <v>5.3 - Locação de Máquinas e Equipamentos</v>
      </c>
      <c r="D25" s="3" t="str">
        <f>'[1]TCE - ANEXO IV - Preencher'!F34</f>
        <v>10.279.299/0001-19</v>
      </c>
      <c r="E25" s="5" t="str">
        <f>'[1]TCE - ANEXO IV - Preencher'!G34</f>
        <v xml:space="preserve">RGRAPH LOCAÇÃO 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10274</v>
      </c>
      <c r="I25" s="6">
        <f>IF('[1]TCE - ANEXO IV - Preencher'!K34="","",'[1]TCE - ANEXO IV - Preencher'!K34)</f>
        <v>46036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409.88</v>
      </c>
    </row>
    <row r="26" spans="1:12" s="8" customFormat="1" ht="19.5" customHeight="1" x14ac:dyDescent="0.2">
      <c r="A26" s="3">
        <f>IFERROR(VLOOKUP(B26,'[1]DADOS (OCULTAR)'!$Q$3:$S$136,3,0),"")</f>
        <v>9039744001590</v>
      </c>
      <c r="B26" s="4" t="str">
        <f>'[1]TCE - ANEXO IV - Preencher'!C35</f>
        <v>UPAE SALGUEIRO - CG Nº 006/2014</v>
      </c>
      <c r="C26" s="4" t="str">
        <f>'[1]TCE - ANEXO IV - Preencher'!E35</f>
        <v>5.1 - Locação de Equipamentos Médicos-Hospitalares</v>
      </c>
      <c r="D26" s="3" t="str">
        <f>'[1]TCE - ANEXO IV - Preencher'!F35</f>
        <v>24.380.578/0004-21</v>
      </c>
      <c r="E26" s="5" t="str">
        <f>'[1]TCE - ANEXO IV - Preencher'!G35</f>
        <v>WHITE MARTINS NF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99629821</v>
      </c>
      <c r="I26" s="6">
        <f>IF('[1]TCE - ANEXO IV - Preencher'!K35="","",'[1]TCE - ANEXO IV - Preencher'!K35)</f>
        <v>46007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2607901</v>
      </c>
      <c r="L26" s="7">
        <f>'[1]TCE - ANEXO IV - Preencher'!N35</f>
        <v>69.78</v>
      </c>
    </row>
    <row r="27" spans="1:12" s="8" customFormat="1" ht="19.5" customHeight="1" x14ac:dyDescent="0.2">
      <c r="A27" s="3">
        <f>IFERROR(VLOOKUP(B27,'[1]DADOS (OCULTAR)'!$Q$3:$S$136,3,0),"")</f>
        <v>9039744001590</v>
      </c>
      <c r="B27" s="4" t="str">
        <f>'[1]TCE - ANEXO IV - Preencher'!C36</f>
        <v>UPAE SALGUEIRO - CG Nº 006/2014</v>
      </c>
      <c r="C27" s="4" t="str">
        <f>'[1]TCE - ANEXO IV - Preencher'!E36</f>
        <v>5.19 - Serviços Gráficos, de Encadernação e de Emolduração</v>
      </c>
      <c r="D27" s="3">
        <f>'[1]TCE - ANEXO IV - Preencher'!F36</f>
        <v>42725594000148</v>
      </c>
      <c r="E27" s="5" t="str">
        <f>'[1]TCE - ANEXO IV - Preencher'!G36</f>
        <v>SILVIO JACKSON MIRANDA DOS SANTOS</v>
      </c>
      <c r="F27" s="5" t="str">
        <f>'[1]TCE - ANEXO IV - Preencher'!H36</f>
        <v>S</v>
      </c>
      <c r="G27" s="5" t="str">
        <f>'[1]TCE - ANEXO IV - Preencher'!I36</f>
        <v>S</v>
      </c>
      <c r="H27" s="5">
        <f>'[1]TCE - ANEXO IV - Preencher'!J36</f>
        <v>546</v>
      </c>
      <c r="I27" s="6">
        <f>IF('[1]TCE - ANEXO IV - Preencher'!K36="","",'[1]TCE - ANEXO IV - Preencher'!K36)</f>
        <v>46007</v>
      </c>
      <c r="J27" s="5" t="str">
        <f>'[1]TCE - ANEXO IV - Preencher'!L36</f>
        <v>26122082242725594000148000000000054625125668894733</v>
      </c>
      <c r="K27" s="5" t="str">
        <f>IF(F27="B",LEFT('[1]TCE - ANEXO IV - Preencher'!M36,2),IF(F27="S",LEFT('[1]TCE - ANEXO IV - Preencher'!M36,7),IF('[1]TCE - ANEXO IV - Preencher'!H36="","")))</f>
        <v>2612208</v>
      </c>
      <c r="L27" s="7">
        <f>'[1]TCE - ANEXO IV - Preencher'!N36</f>
        <v>60</v>
      </c>
    </row>
    <row r="28" spans="1:12" s="8" customFormat="1" ht="19.5" customHeight="1" x14ac:dyDescent="0.2">
      <c r="A28" s="3">
        <f>IFERROR(VLOOKUP(B28,'[1]DADOS (OCULTAR)'!$Q$3:$S$136,3,0),"")</f>
        <v>9039744001590</v>
      </c>
      <c r="B28" s="4" t="str">
        <f>'[1]TCE - ANEXO IV - Preencher'!C37</f>
        <v>UPAE SALGUEIRO - CG Nº 006/2014</v>
      </c>
      <c r="C28" s="4" t="str">
        <f>'[1]TCE - ANEXO IV - Preencher'!E37</f>
        <v>4.99 - Outros Serviços de Terceiros Pessoa Física</v>
      </c>
      <c r="D28" s="3" t="str">
        <f>'[1]TCE - ANEXO IV - Preencher'!F37</f>
        <v>024.475.703-84</v>
      </c>
      <c r="E28" s="5" t="str">
        <f>'[1]TCE - ANEXO IV - Preencher'!G37</f>
        <v>KARLA DE ANDRADE GRANGEIRO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122025</v>
      </c>
      <c r="I28" s="6">
        <f>IF('[1]TCE - ANEXO IV - Preencher'!K37="","",'[1]TCE - ANEXO IV - Preencher'!K37)</f>
        <v>46006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590.85</v>
      </c>
    </row>
    <row r="29" spans="1:12" s="8" customFormat="1" ht="19.5" customHeight="1" x14ac:dyDescent="0.2">
      <c r="A29" s="3">
        <f>IFERROR(VLOOKUP(B29,'[1]DADOS (OCULTAR)'!$Q$3:$S$136,3,0),"")</f>
        <v>9039744001590</v>
      </c>
      <c r="B29" s="4" t="str">
        <f>'[1]TCE - ANEXO IV - Preencher'!C38</f>
        <v>UPAE SALGUEIRO - CG Nº 006/2014</v>
      </c>
      <c r="C29" s="4" t="str">
        <f>'[1]TCE - ANEXO IV - Preencher'!E38</f>
        <v>4.99 - Outros Serviços de Terceiros Pessoa Física</v>
      </c>
      <c r="D29" s="3" t="str">
        <f>'[1]TCE - ANEXO IV - Preencher'!F38</f>
        <v>025.640.594.81</v>
      </c>
      <c r="E29" s="5" t="str">
        <f>'[1]TCE - ANEXO IV - Preencher'!G38</f>
        <v>ROSANE KEYLA QUIRINO DE BRITO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122025</v>
      </c>
      <c r="I29" s="6">
        <f>IF('[1]TCE - ANEXO IV - Preencher'!K38="","",'[1]TCE - ANEXO IV - Preencher'!K38)</f>
        <v>46010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535.5</v>
      </c>
    </row>
    <row r="30" spans="1:12" s="8" customFormat="1" ht="19.5" customHeight="1" x14ac:dyDescent="0.2">
      <c r="A30" s="3">
        <f>IFERROR(VLOOKUP(B30,'[1]DADOS (OCULTAR)'!$Q$3:$S$136,3,0),"")</f>
        <v>9039744001590</v>
      </c>
      <c r="B30" s="4" t="str">
        <f>'[1]TCE - ANEXO IV - Preencher'!C39</f>
        <v>UPAE SALGUEIRO - CG Nº 006/2014</v>
      </c>
      <c r="C30" s="4" t="str">
        <f>'[1]TCE - ANEXO IV - Preencher'!E39</f>
        <v>4.99 - Outros Serviços de Terceiros Pessoa Física</v>
      </c>
      <c r="D30" s="3" t="str">
        <f>'[1]TCE - ANEXO IV - Preencher'!F39</f>
        <v>087.674.824-81</v>
      </c>
      <c r="E30" s="5" t="str">
        <f>'[1]TCE - ANEXO IV - Preencher'!G39</f>
        <v>DENEKYUSE PEREIRA BARBOSA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122025</v>
      </c>
      <c r="I30" s="6">
        <f>IF('[1]TCE - ANEXO IV - Preencher'!K39="","",'[1]TCE - ANEXO IV - Preencher'!K39)</f>
        <v>46000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383.58</v>
      </c>
    </row>
    <row r="31" spans="1:12" s="8" customFormat="1" ht="19.5" customHeight="1" x14ac:dyDescent="0.2">
      <c r="A31" s="3">
        <f>IFERROR(VLOOKUP(B31,'[1]DADOS (OCULTAR)'!$Q$3:$S$136,3,0),"")</f>
        <v>9039744001590</v>
      </c>
      <c r="B31" s="4" t="str">
        <f>'[1]TCE - ANEXO IV - Preencher'!C40</f>
        <v>UPAE SALGUEIRO - CG Nº 006/2014</v>
      </c>
      <c r="C31" s="4" t="str">
        <f>'[1]TCE - ANEXO IV - Preencher'!E40</f>
        <v>4.99 - Outros Serviços de Terceiros Pessoa Física</v>
      </c>
      <c r="D31" s="3" t="str">
        <f>'[1]TCE - ANEXO IV - Preencher'!F40</f>
        <v>059.787.464-60</v>
      </c>
      <c r="E31" s="5" t="str">
        <f>'[1]TCE - ANEXO IV - Preencher'!G40</f>
        <v>SUZANA BARBOSA MOREIRA GRANJA BARROS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122025</v>
      </c>
      <c r="I31" s="6">
        <f>IF('[1]TCE - ANEXO IV - Preencher'!K40="","",'[1]TCE - ANEXO IV - Preencher'!K40)</f>
        <v>46005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544.15</v>
      </c>
    </row>
    <row r="32" spans="1:12" s="8" customFormat="1" ht="19.5" customHeight="1" x14ac:dyDescent="0.2">
      <c r="A32" s="3">
        <f>IFERROR(VLOOKUP(B32,'[1]DADOS (OCULTAR)'!$Q$3:$S$136,3,0),"")</f>
        <v>9039744001590</v>
      </c>
      <c r="B32" s="4" t="str">
        <f>'[1]TCE - ANEXO IV - Preencher'!C41</f>
        <v>UPAE SALGUEIRO - CG Nº 006/2014</v>
      </c>
      <c r="C32" s="4" t="str">
        <f>'[1]TCE - ANEXO IV - Preencher'!E41</f>
        <v>4.99 - Outros Serviços de Terceiros Pessoa Física</v>
      </c>
      <c r="D32" s="3" t="str">
        <f>'[1]TCE - ANEXO IV - Preencher'!F41</f>
        <v>102.897.114-10</v>
      </c>
      <c r="E32" s="5" t="str">
        <f>'[1]TCE - ANEXO IV - Preencher'!G41</f>
        <v>HADASSA RUDENIA PEREIRA SANTOS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122025</v>
      </c>
      <c r="I32" s="6">
        <f>IF('[1]TCE - ANEXO IV - Preencher'!K41="","",'[1]TCE - ANEXO IV - Preencher'!K41)</f>
        <v>46005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636.95000000000005</v>
      </c>
    </row>
    <row r="33" spans="1:12" s="8" customFormat="1" ht="19.5" customHeight="1" x14ac:dyDescent="0.2">
      <c r="A33" s="3">
        <f>IFERROR(VLOOKUP(B33,'[1]DADOS (OCULTAR)'!$Q$3:$S$136,3,0),"")</f>
        <v>9039744001590</v>
      </c>
      <c r="B33" s="4" t="str">
        <f>'[1]TCE - ANEXO IV - Preencher'!C42</f>
        <v>UPAE SALGUEIRO - CG Nº 006/2014</v>
      </c>
      <c r="C33" s="4" t="str">
        <f>'[1]TCE - ANEXO IV - Preencher'!E42</f>
        <v>4.99 - Outros Serviços de Terceiros Pessoa Física</v>
      </c>
      <c r="D33" s="3" t="str">
        <f>'[1]TCE - ANEXO IV - Preencher'!F42</f>
        <v>024.475.703-84</v>
      </c>
      <c r="E33" s="5" t="str">
        <f>'[1]TCE - ANEXO IV - Preencher'!G42</f>
        <v>KARLA DE ANDRADE GRANGEIRO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122025</v>
      </c>
      <c r="I33" s="6">
        <f>IF('[1]TCE - ANEXO IV - Preencher'!K42="","",'[1]TCE - ANEXO IV - Preencher'!K42)</f>
        <v>46006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200</v>
      </c>
    </row>
    <row r="34" spans="1:12" s="8" customFormat="1" ht="19.5" customHeight="1" x14ac:dyDescent="0.2">
      <c r="A34" s="3">
        <f>IFERROR(VLOOKUP(B34,'[1]DADOS (OCULTAR)'!$Q$3:$S$136,3,0),"")</f>
        <v>9039744001590</v>
      </c>
      <c r="B34" s="4" t="str">
        <f>'[1]TCE - ANEXO IV - Preencher'!C43</f>
        <v>UPAE SALGUEIRO - CG Nº 006/2014</v>
      </c>
      <c r="C34" s="4" t="str">
        <f>'[1]TCE - ANEXO IV - Preencher'!E43</f>
        <v>4.99 - Outros Serviços de Terceiros Pessoa Física</v>
      </c>
      <c r="D34" s="3" t="str">
        <f>'[1]TCE - ANEXO IV - Preencher'!F43</f>
        <v>013.465.414-50</v>
      </c>
      <c r="E34" s="5" t="str">
        <f>'[1]TCE - ANEXO IV - Preencher'!G43</f>
        <v>JOÃO PAULO ALVES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122025</v>
      </c>
      <c r="I34" s="6">
        <f>IF('[1]TCE - ANEXO IV - Preencher'!K43="","",'[1]TCE - ANEXO IV - Preencher'!K43)</f>
        <v>46001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107.09</v>
      </c>
    </row>
    <row r="35" spans="1:12" s="8" customFormat="1" ht="19.5" customHeight="1" x14ac:dyDescent="0.2">
      <c r="A35" s="3">
        <f>IFERROR(VLOOKUP(B35,'[1]DADOS (OCULTAR)'!$Q$3:$S$136,3,0),"")</f>
        <v>9039744001590</v>
      </c>
      <c r="B35" s="4" t="str">
        <f>'[1]TCE - ANEXO IV - Preencher'!C44</f>
        <v>UPAE SALGUEIRO - CG Nº 006/2014</v>
      </c>
      <c r="C35" s="4" t="str">
        <f>'[1]TCE - ANEXO IV - Preencher'!E44</f>
        <v>4.99 - Outros Serviços de Terceiros Pessoa Física</v>
      </c>
      <c r="D35" s="3" t="str">
        <f>'[1]TCE - ANEXO IV - Preencher'!F44</f>
        <v>052.557.014-40</v>
      </c>
      <c r="E35" s="5" t="str">
        <f>'[1]TCE - ANEXO IV - Preencher'!G44</f>
        <v>ELIZANGELA MARIA DE LIMA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122025</v>
      </c>
      <c r="I35" s="6">
        <f>IF('[1]TCE - ANEXO IV - Preencher'!K44="","",'[1]TCE - ANEXO IV - Preencher'!K44)</f>
        <v>46005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593.5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 t="e">
        <f>'[1]TCE - ANEXO IV - Preencher'!#REF!</f>
        <v>#REF!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>
        <f>IFERROR(VLOOKUP(B37,'[1]DADOS (OCULTAR)'!$Q$3:$S$136,3,0),"")</f>
        <v>9039744001590</v>
      </c>
      <c r="B37" s="4" t="str">
        <f>'[1]TCE - ANEXO IV - Preencher'!C46</f>
        <v>UPAE SALGUEIRO - CG Nº 006/2014</v>
      </c>
      <c r="C37" s="4" t="str">
        <f>'[1]TCE - ANEXO IV - Preencher'!E46</f>
        <v>4.99 - Outros Serviços de Terceiros Pessoa Física</v>
      </c>
      <c r="D37" s="3">
        <f>'[1]TCE - ANEXO IV - Preencher'!F45</f>
        <v>0</v>
      </c>
      <c r="E37" s="5" t="str">
        <f>'[1]TCE - ANEXO IV - Preencher'!G46</f>
        <v>ROSANE KEYLA QUIRINO DE BRITO</v>
      </c>
      <c r="F37" s="5" t="str">
        <f>'[1]TCE - ANEXO IV - Preencher'!H46</f>
        <v>S</v>
      </c>
      <c r="G37" s="5" t="str">
        <f>'[1]TCE - ANEXO IV - Preencher'!I46</f>
        <v>N</v>
      </c>
      <c r="H37" s="5">
        <f>'[1]TCE - ANEXO IV - Preencher'!J46</f>
        <v>122025</v>
      </c>
      <c r="I37" s="6">
        <f>IF('[1]TCE - ANEXO IV - Preencher'!K46="","",'[1]TCE - ANEXO IV - Preencher'!K46)</f>
        <v>46006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450</v>
      </c>
    </row>
    <row r="38" spans="1:12" s="8" customFormat="1" ht="19.5" customHeight="1" x14ac:dyDescent="0.2">
      <c r="A38" s="3">
        <f>IFERROR(VLOOKUP(B38,'[1]DADOS (OCULTAR)'!$Q$3:$S$136,3,0),"")</f>
        <v>9039744001590</v>
      </c>
      <c r="B38" s="4" t="str">
        <f>'[1]TCE - ANEXO IV - Preencher'!C47</f>
        <v>UPAE SALGUEIRO - CG Nº 006/2014</v>
      </c>
      <c r="C38" s="4" t="str">
        <f>'[1]TCE - ANEXO IV - Preencher'!E47</f>
        <v>4.99 - Outros Serviços de Terceiros Pessoa Física</v>
      </c>
      <c r="D38" s="3" t="str">
        <f>'[1]TCE - ANEXO IV - Preencher'!F47</f>
        <v>048.426.714-08</v>
      </c>
      <c r="E38" s="5" t="str">
        <f>'[1]TCE - ANEXO IV - Preencher'!G47</f>
        <v>RAFAELA DONATO DA SILVA SANTOS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122025</v>
      </c>
      <c r="I38" s="6">
        <f>IF('[1]TCE - ANEXO IV - Preencher'!K47="","",'[1]TCE - ANEXO IV - Preencher'!K47)</f>
        <v>45996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23.98</v>
      </c>
    </row>
    <row r="39" spans="1:12" s="8" customFormat="1" ht="19.5" customHeight="1" x14ac:dyDescent="0.2">
      <c r="A39" s="3">
        <f>IFERROR(VLOOKUP(B39,'[1]DADOS (OCULTAR)'!$Q$3:$S$136,3,0),"")</f>
        <v>9039744001590</v>
      </c>
      <c r="B39" s="4" t="str">
        <f>'[1]TCE - ANEXO IV - Preencher'!C48</f>
        <v>UPAE SALGUEIRO - CG Nº 006/2014</v>
      </c>
      <c r="C39" s="4" t="str">
        <f>'[1]TCE - ANEXO IV - Preencher'!E48</f>
        <v>4.99 - Outros Serviços de Terceiros Pessoa Física</v>
      </c>
      <c r="D39" s="3" t="str">
        <f>'[1]TCE - ANEXO IV - Preencher'!F48</f>
        <v>048.426.714-08</v>
      </c>
      <c r="E39" s="5" t="str">
        <f>'[1]TCE - ANEXO IV - Preencher'!G48</f>
        <v>RAFAELA DONATO DA SILVA SANTOS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122025</v>
      </c>
      <c r="I39" s="6">
        <f>IF('[1]TCE - ANEXO IV - Preencher'!K48="","",'[1]TCE - ANEXO IV - Preencher'!K48)</f>
        <v>45996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27</v>
      </c>
    </row>
    <row r="40" spans="1:12" s="8" customFormat="1" ht="19.5" customHeight="1" x14ac:dyDescent="0.2">
      <c r="A40" s="3">
        <f>IFERROR(VLOOKUP(B40,'[1]DADOS (OCULTAR)'!$Q$3:$S$136,3,0),"")</f>
        <v>9039744001590</v>
      </c>
      <c r="B40" s="4" t="str">
        <f>'[1]TCE - ANEXO IV - Preencher'!C49</f>
        <v>UPAE SALGUEIRO - CG Nº 006/2014</v>
      </c>
      <c r="C40" s="4" t="str">
        <f>'[1]TCE - ANEXO IV - Preencher'!E49</f>
        <v>5.99 - Outros Serviços de Terceiros Pessoa Jurídica</v>
      </c>
      <c r="D40" s="3" t="str">
        <f>'[1]TCE - ANEXO IV - Preencher'!F49</f>
        <v>18.717.010/0001-08</v>
      </c>
      <c r="E40" s="5" t="str">
        <f>'[1]TCE - ANEXO IV - Preencher'!G49</f>
        <v>CH BUSINESS TRAVEL LTDA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11323</v>
      </c>
      <c r="I40" s="6">
        <f>IF('[1]TCE - ANEXO IV - Preencher'!K49="","",'[1]TCE - ANEXO IV - Preencher'!K49)</f>
        <v>46008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360</v>
      </c>
    </row>
    <row r="41" spans="1:12" s="8" customFormat="1" ht="19.5" customHeight="1" x14ac:dyDescent="0.2">
      <c r="A41" s="3">
        <f>IFERROR(VLOOKUP(B41,'[1]DADOS (OCULTAR)'!$Q$3:$S$136,3,0),"")</f>
        <v>9039744001590</v>
      </c>
      <c r="B41" s="4" t="str">
        <f>'[1]TCE - ANEXO IV - Preencher'!C50</f>
        <v>UPAE SALGUEIRO - CG Nº 006/2014</v>
      </c>
      <c r="C41" s="4" t="str">
        <f>'[1]TCE - ANEXO IV - Preencher'!E50</f>
        <v>5.99 - Outros Serviços de Terceiros Pessoa Jurídica</v>
      </c>
      <c r="D41" s="3">
        <f>'[1]TCE - ANEXO IV - Preencher'!F50</f>
        <v>9039744001590</v>
      </c>
      <c r="E41" s="5" t="str">
        <f>'[1]TCE - ANEXO IV - Preencher'!G50</f>
        <v>JUROS</v>
      </c>
      <c r="F41" s="5" t="str">
        <f>'[1]TCE - ANEXO IV - Preencher'!H50</f>
        <v>S</v>
      </c>
      <c r="G41" s="5" t="str">
        <f>'[1]TCE - ANEXO IV - Preencher'!I50</f>
        <v>N</v>
      </c>
      <c r="H41" s="5" t="str">
        <f>'[1]TCE - ANEXO IV - Preencher'!J50</f>
        <v>12.2025</v>
      </c>
      <c r="I41" s="6">
        <f>IF('[1]TCE - ANEXO IV - Preencher'!K50="","",'[1]TCE - ANEXO IV - Preencher'!K50)</f>
        <v>46022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19.32</v>
      </c>
    </row>
    <row r="42" spans="1:12" s="8" customFormat="1" ht="19.5" customHeight="1" x14ac:dyDescent="0.2">
      <c r="A42" s="3">
        <f>IFERROR(VLOOKUP(B42,'[1]DADOS (OCULTAR)'!$Q$3:$S$136,3,0),"")</f>
        <v>9039744001590</v>
      </c>
      <c r="B42" s="4" t="str">
        <f>'[1]TCE - ANEXO IV - Preencher'!C51</f>
        <v>UPAE SALGUEIRO - CG Nº 006/2014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24.395.504/0001-16</v>
      </c>
      <c r="E42" s="5" t="str">
        <f>'[1]TCE - ANEXO IV - Preencher'!G51</f>
        <v xml:space="preserve">CGE - CENTRO DE GASTROENTEROLOGIA E ENDOSCOPIA LTDA </v>
      </c>
      <c r="F42" s="5" t="str">
        <f>'[1]TCE - ANEXO IV - Preencher'!H51</f>
        <v>S</v>
      </c>
      <c r="G42" s="5" t="str">
        <f>'[1]TCE - ANEXO IV - Preencher'!I51</f>
        <v>S</v>
      </c>
      <c r="H42" s="5">
        <f>'[1]TCE - ANEXO IV - Preencher'!J51</f>
        <v>591</v>
      </c>
      <c r="I42" s="6">
        <f>IF('[1]TCE - ANEXO IV - Preencher'!K51="","",'[1]TCE - ANEXO IV - Preencher'!K51)</f>
        <v>46030</v>
      </c>
      <c r="J42" s="5" t="str">
        <f>'[1]TCE - ANEXO IV - Preencher'!L51</f>
        <v>8355583247816</v>
      </c>
      <c r="K42" s="5" t="str">
        <f>IF(F42="B",LEFT('[1]TCE - ANEXO IV - Preencher'!M51,2),IF(F42="S",LEFT('[1]TCE - ANEXO IV - Preencher'!M51,7),IF('[1]TCE - ANEXO IV - Preencher'!H51="","")))</f>
        <v>2302503</v>
      </c>
      <c r="L42" s="7">
        <f>'[1]TCE - ANEXO IV - Preencher'!N51</f>
        <v>5950</v>
      </c>
    </row>
    <row r="43" spans="1:12" s="8" customFormat="1" ht="19.5" customHeight="1" x14ac:dyDescent="0.2">
      <c r="A43" s="3">
        <f>IFERROR(VLOOKUP(B43,'[1]DADOS (OCULTAR)'!$Q$3:$S$136,3,0),"")</f>
        <v>9039744001590</v>
      </c>
      <c r="B43" s="4" t="str">
        <f>'[1]TCE - ANEXO IV - Preencher'!C52</f>
        <v>UPAE SALGUEIRO - CG Nº 006/2014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20.692.334-0001/80</v>
      </c>
      <c r="E43" s="5" t="str">
        <f>'[1]TCE - ANEXO IV - Preencher'!G52</f>
        <v xml:space="preserve">CLINICA DE OUVIDO, NARIZ E GARGANTA </v>
      </c>
      <c r="F43" s="5" t="str">
        <f>'[1]TCE - ANEXO IV - Preencher'!H52</f>
        <v>S</v>
      </c>
      <c r="G43" s="5" t="str">
        <f>'[1]TCE - ANEXO IV - Preencher'!I52</f>
        <v>S</v>
      </c>
      <c r="H43" s="5">
        <f>'[1]TCE - ANEXO IV - Preencher'!J52</f>
        <v>1815</v>
      </c>
      <c r="I43" s="6">
        <f>IF('[1]TCE - ANEXO IV - Preencher'!K52="","",'[1]TCE - ANEXO IV - Preencher'!K52)</f>
        <v>46034</v>
      </c>
      <c r="J43" s="5" t="str">
        <f>'[1]TCE - ANEXO IV - Preencher'!L52</f>
        <v>23073041220692334000180000000000181526010558573438</v>
      </c>
      <c r="K43" s="5" t="str">
        <f>IF(F43="B",LEFT('[1]TCE - ANEXO IV - Preencher'!M52,2),IF(F43="S",LEFT('[1]TCE - ANEXO IV - Preencher'!M52,7),IF('[1]TCE - ANEXO IV - Preencher'!H52="","")))</f>
        <v>2307304</v>
      </c>
      <c r="L43" s="7">
        <f>'[1]TCE - ANEXO IV - Preencher'!N52</f>
        <v>11900</v>
      </c>
    </row>
    <row r="44" spans="1:12" s="8" customFormat="1" ht="19.5" customHeight="1" x14ac:dyDescent="0.2">
      <c r="A44" s="3">
        <f>IFERROR(VLOOKUP(B44,'[1]DADOS (OCULTAR)'!$Q$3:$S$136,3,0),"")</f>
        <v>9039744001590</v>
      </c>
      <c r="B44" s="4" t="str">
        <f>'[1]TCE - ANEXO IV - Preencher'!C53</f>
        <v>UPAE SALGUEIRO - CG Nº 006/2014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20.692.334-0001/80</v>
      </c>
      <c r="E44" s="5" t="str">
        <f>'[1]TCE - ANEXO IV - Preencher'!G53</f>
        <v xml:space="preserve">CLINICA DE OUVIDO, NARIZ E GARGANTA </v>
      </c>
      <c r="F44" s="5" t="str">
        <f>'[1]TCE - ANEXO IV - Preencher'!H53</f>
        <v>S</v>
      </c>
      <c r="G44" s="5" t="str">
        <f>'[1]TCE - ANEXO IV - Preencher'!I53</f>
        <v>S</v>
      </c>
      <c r="H44" s="5">
        <f>'[1]TCE - ANEXO IV - Preencher'!J53</f>
        <v>1814</v>
      </c>
      <c r="I44" s="6">
        <f>IF('[1]TCE - ANEXO IV - Preencher'!K53="","",'[1]TCE - ANEXO IV - Preencher'!K53)</f>
        <v>46034</v>
      </c>
      <c r="J44" s="5" t="str">
        <f>'[1]TCE - ANEXO IV - Preencher'!L53</f>
        <v>23073041220692334000180000000000181426010608909538</v>
      </c>
      <c r="K44" s="5" t="str">
        <f>IF(F44="B",LEFT('[1]TCE - ANEXO IV - Preencher'!M53,2),IF(F44="S",LEFT('[1]TCE - ANEXO IV - Preencher'!M53,7),IF('[1]TCE - ANEXO IV - Preencher'!H53="","")))</f>
        <v>2307304</v>
      </c>
      <c r="L44" s="7">
        <f>'[1]TCE - ANEXO IV - Preencher'!N53</f>
        <v>11380</v>
      </c>
    </row>
    <row r="45" spans="1:12" s="8" customFormat="1" ht="19.5" customHeight="1" x14ac:dyDescent="0.2">
      <c r="A45" s="3">
        <f>IFERROR(VLOOKUP(B45,'[1]DADOS (OCULTAR)'!$Q$3:$S$136,3,0),"")</f>
        <v>9039744001590</v>
      </c>
      <c r="B45" s="4" t="str">
        <f>'[1]TCE - ANEXO IV - Preencher'!C54</f>
        <v>UPAE SALGUEIRO - CG Nº 006/2014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35.964.299.0001-89</v>
      </c>
      <c r="E45" s="5" t="str">
        <f>'[1]TCE - ANEXO IV - Preencher'!G54</f>
        <v xml:space="preserve">CLINICA MÉDICA IPC </v>
      </c>
      <c r="F45" s="5" t="str">
        <f>'[1]TCE - ANEXO IV - Preencher'!H54</f>
        <v>S</v>
      </c>
      <c r="G45" s="5" t="str">
        <f>'[1]TCE - ANEXO IV - Preencher'!I54</f>
        <v>S</v>
      </c>
      <c r="H45" s="5">
        <f>'[1]TCE - ANEXO IV - Preencher'!J54</f>
        <v>422</v>
      </c>
      <c r="I45" s="6">
        <f>IF('[1]TCE - ANEXO IV - Preencher'!K54="","",'[1]TCE - ANEXO IV - Preencher'!K54)</f>
        <v>46031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2304202</v>
      </c>
      <c r="L45" s="7">
        <f>'[1]TCE - ANEXO IV - Preencher'!N54</f>
        <v>7140</v>
      </c>
    </row>
    <row r="46" spans="1:12" s="8" customFormat="1" ht="19.5" customHeight="1" x14ac:dyDescent="0.2">
      <c r="A46" s="3">
        <f>IFERROR(VLOOKUP(B46,'[1]DADOS (OCULTAR)'!$Q$3:$S$136,3,0),"")</f>
        <v>9039744001590</v>
      </c>
      <c r="B46" s="4" t="str">
        <f>'[1]TCE - ANEXO IV - Preencher'!C55</f>
        <v>UPAE SALGUEIRO - CG Nº 006/2014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27.553.677/0001-03</v>
      </c>
      <c r="E46" s="5" t="str">
        <f>'[1]TCE - ANEXO IV - Preencher'!G55</f>
        <v>CLINICA MEDICA ULTRACLIN LTDA</v>
      </c>
      <c r="F46" s="5" t="str">
        <f>'[1]TCE - ANEXO IV - Preencher'!H55</f>
        <v>S</v>
      </c>
      <c r="G46" s="5" t="str">
        <f>'[1]TCE - ANEXO IV - Preencher'!I55</f>
        <v>S</v>
      </c>
      <c r="H46" s="5">
        <f>'[1]TCE - ANEXO IV - Preencher'!J55</f>
        <v>601</v>
      </c>
      <c r="I46" s="6">
        <f>IF('[1]TCE - ANEXO IV - Preencher'!K55="","",'[1]TCE - ANEXO IV - Preencher'!K55)</f>
        <v>46036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2307304</v>
      </c>
      <c r="L46" s="7">
        <f>'[1]TCE - ANEXO IV - Preencher'!N55</f>
        <v>2975</v>
      </c>
    </row>
    <row r="47" spans="1:12" s="8" customFormat="1" ht="19.5" customHeight="1" x14ac:dyDescent="0.2">
      <c r="A47" s="3">
        <f>IFERROR(VLOOKUP(B47,'[1]DADOS (OCULTAR)'!$Q$3:$S$136,3,0),"")</f>
        <v>9039744001590</v>
      </c>
      <c r="B47" s="4" t="str">
        <f>'[1]TCE - ANEXO IV - Preencher'!C56</f>
        <v>UPAE SALGUEIRO - CG Nº 006/2014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21.043.220/0001-72</v>
      </c>
      <c r="E47" s="5" t="str">
        <f>'[1]TCE - ANEXO IV - Preencher'!G56</f>
        <v>CLINICA REUMATOLOGICA DE PERNAMBUCO LTDA - EPP</v>
      </c>
      <c r="F47" s="5" t="str">
        <f>'[1]TCE - ANEXO IV - Preencher'!H56</f>
        <v>S</v>
      </c>
      <c r="G47" s="5" t="str">
        <f>'[1]TCE - ANEXO IV - Preencher'!I56</f>
        <v>S</v>
      </c>
      <c r="H47" s="5">
        <f>'[1]TCE - ANEXO IV - Preencher'!J56</f>
        <v>3</v>
      </c>
      <c r="I47" s="6">
        <f>IF('[1]TCE - ANEXO IV - Preencher'!K56="","",'[1]TCE - ANEXO IV - Preencher'!K56)</f>
        <v>46034</v>
      </c>
      <c r="J47" s="5" t="str">
        <f>'[1]TCE - ANEXO IV - Preencher'!L56</f>
        <v>26139092221043220000172000000000000326012821275704</v>
      </c>
      <c r="K47" s="5" t="str">
        <f>IF(F47="B",LEFT('[1]TCE - ANEXO IV - Preencher'!M56,2),IF(F47="S",LEFT('[1]TCE - ANEXO IV - Preencher'!M56,7),IF('[1]TCE - ANEXO IV - Preencher'!H56="","")))</f>
        <v>2613909</v>
      </c>
      <c r="L47" s="7">
        <f>'[1]TCE - ANEXO IV - Preencher'!N56</f>
        <v>10472</v>
      </c>
    </row>
    <row r="48" spans="1:12" s="8" customFormat="1" ht="19.5" customHeight="1" x14ac:dyDescent="0.2">
      <c r="A48" s="3">
        <f>IFERROR(VLOOKUP(B48,'[1]DADOS (OCULTAR)'!$Q$3:$S$136,3,0),"")</f>
        <v>9039744001590</v>
      </c>
      <c r="B48" s="4" t="str">
        <f>'[1]TCE - ANEXO IV - Preencher'!C57</f>
        <v>UPAE SALGUEIRO - CG Nº 006/2014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28.964.115/0001-15</v>
      </c>
      <c r="E48" s="5" t="str">
        <f>'[1]TCE - ANEXO IV - Preencher'!G57</f>
        <v>FEMINARE CUIDADOS DA MULHER LTDA - CONSULTAS</v>
      </c>
      <c r="F48" s="5" t="str">
        <f>'[1]TCE - ANEXO IV - Preencher'!H57</f>
        <v>S</v>
      </c>
      <c r="G48" s="5" t="str">
        <f>'[1]TCE - ANEXO IV - Preencher'!I57</f>
        <v>S</v>
      </c>
      <c r="H48" s="5">
        <f>'[1]TCE - ANEXO IV - Preencher'!J57</f>
        <v>1145</v>
      </c>
      <c r="I48" s="6">
        <f>IF('[1]TCE - ANEXO IV - Preencher'!K57="","",'[1]TCE - ANEXO IV - Preencher'!K57)</f>
        <v>46037</v>
      </c>
      <c r="J48" s="5" t="str">
        <f>'[1]TCE - ANEXO IV - Preencher'!L57</f>
        <v>26122081228964115000115000000000114526014916010754</v>
      </c>
      <c r="K48" s="5" t="str">
        <f>IF(F48="B",LEFT('[1]TCE - ANEXO IV - Preencher'!M57,2),IF(F48="S",LEFT('[1]TCE - ANEXO IV - Preencher'!M57,7),IF('[1]TCE - ANEXO IV - Preencher'!H57="","")))</f>
        <v>2612208</v>
      </c>
      <c r="L48" s="7">
        <f>'[1]TCE - ANEXO IV - Preencher'!N57</f>
        <v>1612</v>
      </c>
    </row>
    <row r="49" spans="1:12" s="8" customFormat="1" ht="19.5" customHeight="1" x14ac:dyDescent="0.2">
      <c r="A49" s="3">
        <f>IFERROR(VLOOKUP(B49,'[1]DADOS (OCULTAR)'!$Q$3:$S$136,3,0),"")</f>
        <v>9039744001590</v>
      </c>
      <c r="B49" s="4" t="str">
        <f>'[1]TCE - ANEXO IV - Preencher'!C58</f>
        <v>UPAE SALGUEIRO - CG Nº 006/2014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28.964.115/0001-15</v>
      </c>
      <c r="E49" s="5" t="str">
        <f>'[1]TCE - ANEXO IV - Preencher'!G58</f>
        <v>FEMINARE CUIDADOS DA MULHER LTDA - COLPOS</v>
      </c>
      <c r="F49" s="5" t="str">
        <f>'[1]TCE - ANEXO IV - Preencher'!H58</f>
        <v>S</v>
      </c>
      <c r="G49" s="5" t="str">
        <f>'[1]TCE - ANEXO IV - Preencher'!I58</f>
        <v>S</v>
      </c>
      <c r="H49" s="5">
        <f>'[1]TCE - ANEXO IV - Preencher'!J58</f>
        <v>1146</v>
      </c>
      <c r="I49" s="6">
        <f>IF('[1]TCE - ANEXO IV - Preencher'!K58="","",'[1]TCE - ANEXO IV - Preencher'!K58)</f>
        <v>46037</v>
      </c>
      <c r="J49" s="5" t="str">
        <f>'[1]TCE - ANEXO IV - Preencher'!L58</f>
        <v>26122081228964115000115000000000114626013403111936</v>
      </c>
      <c r="K49" s="5" t="str">
        <f>IF(F49="B",LEFT('[1]TCE - ANEXO IV - Preencher'!M58,2),IF(F49="S",LEFT('[1]TCE - ANEXO IV - Preencher'!M58,7),IF('[1]TCE - ANEXO IV - Preencher'!H58="","")))</f>
        <v>2612208</v>
      </c>
      <c r="L49" s="7">
        <f>'[1]TCE - ANEXO IV - Preencher'!N58</f>
        <v>1140</v>
      </c>
    </row>
    <row r="50" spans="1:12" s="8" customFormat="1" ht="19.5" customHeight="1" x14ac:dyDescent="0.2">
      <c r="A50" s="3">
        <f>IFERROR(VLOOKUP(B50,'[1]DADOS (OCULTAR)'!$Q$3:$S$136,3,0),"")</f>
        <v>9039744001590</v>
      </c>
      <c r="B50" s="4" t="str">
        <f>'[1]TCE - ANEXO IV - Preencher'!C59</f>
        <v>UPAE SALGUEIRO - CG Nº 006/2014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28.964.115/0001-15</v>
      </c>
      <c r="E50" s="5" t="str">
        <f>'[1]TCE - ANEXO IV - Preencher'!G59</f>
        <v>FEMINARE CUIDADOS DA MULHER LTDA - USG</v>
      </c>
      <c r="F50" s="5" t="str">
        <f>'[1]TCE - ANEXO IV - Preencher'!H59</f>
        <v>S</v>
      </c>
      <c r="G50" s="5" t="str">
        <f>'[1]TCE - ANEXO IV - Preencher'!I59</f>
        <v>S</v>
      </c>
      <c r="H50" s="5">
        <f>'[1]TCE - ANEXO IV - Preencher'!J59</f>
        <v>1144</v>
      </c>
      <c r="I50" s="6">
        <f>IF('[1]TCE - ANEXO IV - Preencher'!K59="","",'[1]TCE - ANEXO IV - Preencher'!K59)</f>
        <v>46037</v>
      </c>
      <c r="J50" s="5" t="str">
        <f>'[1]TCE - ANEXO IV - Preencher'!L59</f>
        <v>26122081228964115000115000000000114426012924843492</v>
      </c>
      <c r="K50" s="5" t="str">
        <f>IF(F50="B",LEFT('[1]TCE - ANEXO IV - Preencher'!M59,2),IF(F50="S",LEFT('[1]TCE - ANEXO IV - Preencher'!M59,7),IF('[1]TCE - ANEXO IV - Preencher'!H59="","")))</f>
        <v>2612208</v>
      </c>
      <c r="L50" s="7">
        <f>'[1]TCE - ANEXO IV - Preencher'!N59</f>
        <v>5950</v>
      </c>
    </row>
    <row r="51" spans="1:12" s="8" customFormat="1" ht="19.5" customHeight="1" x14ac:dyDescent="0.2">
      <c r="A51" s="3">
        <f>IFERROR(VLOOKUP(B51,'[1]DADOS (OCULTAR)'!$Q$3:$S$136,3,0),"")</f>
        <v>9039744001590</v>
      </c>
      <c r="B51" s="4" t="str">
        <f>'[1]TCE - ANEXO IV - Preencher'!C60</f>
        <v>UPAE SALGUEIRO - CG Nº 006/2014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34.455.676/0001-91</v>
      </c>
      <c r="E51" s="5" t="str">
        <f>'[1]TCE - ANEXO IV - Preencher'!G60</f>
        <v>FEMMINA SERVIÇOS MÉDICOS LTDA</v>
      </c>
      <c r="F51" s="5" t="str">
        <f>'[1]TCE - ANEXO IV - Preencher'!H60</f>
        <v>S</v>
      </c>
      <c r="G51" s="5" t="str">
        <f>'[1]TCE - ANEXO IV - Preencher'!I60</f>
        <v>S</v>
      </c>
      <c r="H51" s="5">
        <f>'[1]TCE - ANEXO IV - Preencher'!J60</f>
        <v>319</v>
      </c>
      <c r="I51" s="6">
        <f>IF('[1]TCE - ANEXO IV - Preencher'!K60="","",'[1]TCE - ANEXO IV - Preencher'!K60)</f>
        <v>46031</v>
      </c>
      <c r="J51" s="5" t="str">
        <f>'[1]TCE - ANEXO IV - Preencher'!L60</f>
        <v xml:space="preserve"> 23073041234455676000191000000000031926017738275979</v>
      </c>
      <c r="K51" s="5" t="str">
        <f>IF(F51="B",LEFT('[1]TCE - ANEXO IV - Preencher'!M60,2),IF(F51="S",LEFT('[1]TCE - ANEXO IV - Preencher'!M60,7),IF('[1]TCE - ANEXO IV - Preencher'!H60="","")))</f>
        <v>2307304</v>
      </c>
      <c r="L51" s="7">
        <f>'[1]TCE - ANEXO IV - Preencher'!N60</f>
        <v>2975</v>
      </c>
    </row>
    <row r="52" spans="1:12" s="8" customFormat="1" ht="19.5" customHeight="1" x14ac:dyDescent="0.2">
      <c r="A52" s="3">
        <f>IFERROR(VLOOKUP(B52,'[1]DADOS (OCULTAR)'!$Q$3:$S$136,3,0),"")</f>
        <v>9039744001590</v>
      </c>
      <c r="B52" s="4" t="str">
        <f>'[1]TCE - ANEXO IV - Preencher'!C61</f>
        <v>UPAE SALGUEIRO - CG Nº 006/2014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46.476.486/0001-30</v>
      </c>
      <c r="E52" s="5" t="str">
        <f>'[1]TCE - ANEXO IV - Preencher'!G61</f>
        <v>G5MED SOLUCOES EM SAUDE LTDA</v>
      </c>
      <c r="F52" s="5" t="str">
        <f>'[1]TCE - ANEXO IV - Preencher'!H61</f>
        <v>S</v>
      </c>
      <c r="G52" s="5" t="str">
        <f>'[1]TCE - ANEXO IV - Preencher'!I61</f>
        <v>S</v>
      </c>
      <c r="H52" s="5">
        <f>'[1]TCE - ANEXO IV - Preencher'!J61</f>
        <v>15</v>
      </c>
      <c r="I52" s="6">
        <f>IF('[1]TCE - ANEXO IV - Preencher'!K61="","",'[1]TCE - ANEXO IV - Preencher'!K61)</f>
        <v>46030</v>
      </c>
      <c r="J52" s="5" t="str">
        <f>'[1]TCE - ANEXO IV - Preencher'!L61</f>
        <v>26116062246476486000130000000000001526017844819321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4800</v>
      </c>
    </row>
    <row r="53" spans="1:12" s="8" customFormat="1" ht="19.5" customHeight="1" x14ac:dyDescent="0.2">
      <c r="A53" s="3">
        <f>IFERROR(VLOOKUP(B53,'[1]DADOS (OCULTAR)'!$Q$3:$S$136,3,0),"")</f>
        <v>9039744001590</v>
      </c>
      <c r="B53" s="4" t="str">
        <f>'[1]TCE - ANEXO IV - Preencher'!C62</f>
        <v>UPAE SALGUEIRO - CG Nº 006/2014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10.524.885/0001-81</v>
      </c>
      <c r="E53" s="5" t="str">
        <f>'[1]TCE - ANEXO IV - Preencher'!G62</f>
        <v>ORTO MED PRESTACAO DE SERVICOS MEDICOS</v>
      </c>
      <c r="F53" s="5" t="str">
        <f>'[1]TCE - ANEXO IV - Preencher'!H62</f>
        <v>S</v>
      </c>
      <c r="G53" s="5" t="str">
        <f>'[1]TCE - ANEXO IV - Preencher'!I62</f>
        <v>S</v>
      </c>
      <c r="H53" s="5">
        <f>'[1]TCE - ANEXO IV - Preencher'!J62</f>
        <v>2750</v>
      </c>
      <c r="I53" s="6">
        <f>IF('[1]TCE - ANEXO IV - Preencher'!K62="","",'[1]TCE - ANEXO IV - Preencher'!K62)</f>
        <v>46033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2307304</v>
      </c>
      <c r="L53" s="7">
        <f>'[1]TCE - ANEXO IV - Preencher'!N62</f>
        <v>19040</v>
      </c>
    </row>
    <row r="54" spans="1:12" s="8" customFormat="1" ht="19.5" customHeight="1" x14ac:dyDescent="0.2">
      <c r="A54" s="3">
        <f>IFERROR(VLOOKUP(B54,'[1]DADOS (OCULTAR)'!$Q$3:$S$136,3,0),"")</f>
        <v>9039744001590</v>
      </c>
      <c r="B54" s="4" t="str">
        <f>'[1]TCE - ANEXO IV - Preencher'!C63</f>
        <v>UPAE SALGUEIRO - CG Nº 006/2014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08.703.825/0001-84</v>
      </c>
      <c r="E54" s="5" t="str">
        <f>'[1]TCE - ANEXO IV - Preencher'!G63</f>
        <v>TELEPACS DIAGNOSTICO POR IMAGEM LTDA</v>
      </c>
      <c r="F54" s="5" t="str">
        <f>'[1]TCE - ANEXO IV - Preencher'!H63</f>
        <v>S</v>
      </c>
      <c r="G54" s="5" t="str">
        <f>'[1]TCE - ANEXO IV - Preencher'!I63</f>
        <v>S</v>
      </c>
      <c r="H54" s="5">
        <f>'[1]TCE - ANEXO IV - Preencher'!J63</f>
        <v>49</v>
      </c>
      <c r="I54" s="6">
        <f>IF('[1]TCE - ANEXO IV - Preencher'!K63="","",'[1]TCE - ANEXO IV - Preencher'!K63)</f>
        <v>46025</v>
      </c>
      <c r="J54" s="5" t="str">
        <f>'[1]TCE - ANEXO IV - Preencher'!L63</f>
        <v>31702062208703825000184000000000004926010667518924</v>
      </c>
      <c r="K54" s="5" t="str">
        <f>IF(F54="B",LEFT('[1]TCE - ANEXO IV - Preencher'!M63,2),IF(F54="S",LEFT('[1]TCE - ANEXO IV - Preencher'!M63,7),IF('[1]TCE - ANEXO IV - Preencher'!H63="","")))</f>
        <v>3170206</v>
      </c>
      <c r="L54" s="7">
        <f>'[1]TCE - ANEXO IV - Preencher'!N63</f>
        <v>5586.42</v>
      </c>
    </row>
    <row r="55" spans="1:12" s="8" customFormat="1" ht="19.5" customHeight="1" x14ac:dyDescent="0.2">
      <c r="A55" s="3">
        <f>IFERROR(VLOOKUP(B55,'[1]DADOS (OCULTAR)'!$Q$3:$S$136,3,0),"")</f>
        <v>9039744001590</v>
      </c>
      <c r="B55" s="4" t="str">
        <f>'[1]TCE - ANEXO IV - Preencher'!C64</f>
        <v>UPAE SALGUEIRO - CG Nº 006/2014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20.069.080/0001-49</v>
      </c>
      <c r="E55" s="5" t="str">
        <f>'[1]TCE - ANEXO IV - Preencher'!G64</f>
        <v>TOPHOSP GESTAO E SERVIOS MEDICOS HOSPIT (CONSULTAS)</v>
      </c>
      <c r="F55" s="5" t="str">
        <f>'[1]TCE - ANEXO IV - Preencher'!H64</f>
        <v>S</v>
      </c>
      <c r="G55" s="5" t="str">
        <f>'[1]TCE - ANEXO IV - Preencher'!I64</f>
        <v>S</v>
      </c>
      <c r="H55" s="5">
        <f>'[1]TCE - ANEXO IV - Preencher'!J64</f>
        <v>827</v>
      </c>
      <c r="I55" s="6">
        <f>IF('[1]TCE - ANEXO IV - Preencher'!K64="","",'[1]TCE - ANEXO IV - Preencher'!K64)</f>
        <v>46030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2612208</v>
      </c>
      <c r="L55" s="7">
        <f>'[1]TCE - ANEXO IV - Preencher'!N64</f>
        <v>24395</v>
      </c>
    </row>
    <row r="56" spans="1:12" s="8" customFormat="1" ht="19.5" customHeight="1" x14ac:dyDescent="0.2">
      <c r="A56" s="3">
        <f>IFERROR(VLOOKUP(B56,'[1]DADOS (OCULTAR)'!$Q$3:$S$136,3,0),"")</f>
        <v>9039744001590</v>
      </c>
      <c r="B56" s="4" t="str">
        <f>'[1]TCE - ANEXO IV - Preencher'!C65</f>
        <v>UPAE SALGUEIRO - CG Nº 006/2014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09.039.744/0015-90</v>
      </c>
      <c r="E56" s="5" t="str">
        <f>'[1]TCE - ANEXO IV - Preencher'!G65</f>
        <v>USH - UROLOGIA SERVIÇO HOSPITALAR LTDA</v>
      </c>
      <c r="F56" s="5" t="str">
        <f>'[1]TCE - ANEXO IV - Preencher'!H65</f>
        <v>S</v>
      </c>
      <c r="G56" s="5" t="str">
        <f>'[1]TCE - ANEXO IV - Preencher'!I65</f>
        <v>S</v>
      </c>
      <c r="H56" s="5">
        <f>'[1]TCE - ANEXO IV - Preencher'!J65</f>
        <v>10</v>
      </c>
      <c r="I56" s="6">
        <f>IF('[1]TCE - ANEXO IV - Preencher'!K65="","",'[1]TCE - ANEXO IV - Preencher'!K65)</f>
        <v>46031</v>
      </c>
      <c r="J56" s="5" t="str">
        <f>'[1]TCE - ANEXO IV - Preencher'!L65</f>
        <v>26116062249215215000119000000000001026018126847092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2975</v>
      </c>
    </row>
    <row r="57" spans="1:12" s="8" customFormat="1" ht="19.5" customHeight="1" x14ac:dyDescent="0.2">
      <c r="A57" s="3">
        <f>IFERROR(VLOOKUP(B57,'[1]DADOS (OCULTAR)'!$Q$3:$S$136,3,0),"")</f>
        <v>9039744001590</v>
      </c>
      <c r="B57" s="4" t="str">
        <f>'[1]TCE - ANEXO IV - Preencher'!C66</f>
        <v>UPAE SALGUEIRO - CG Nº 006/2014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12.979.968/0001-90</v>
      </c>
      <c r="E57" s="5" t="str">
        <f>'[1]TCE - ANEXO IV - Preencher'!G66</f>
        <v>LABORATORIO PETRI LTDA - ME</v>
      </c>
      <c r="F57" s="5" t="str">
        <f>'[1]TCE - ANEXO IV - Preencher'!H66</f>
        <v>S</v>
      </c>
      <c r="G57" s="5" t="str">
        <f>'[1]TCE - ANEXO IV - Preencher'!I66</f>
        <v>S</v>
      </c>
      <c r="H57" s="5">
        <f>'[1]TCE - ANEXO IV - Preencher'!J66</f>
        <v>78501</v>
      </c>
      <c r="I57" s="6">
        <f>IF('[1]TCE - ANEXO IV - Preencher'!K66="","",'[1]TCE - ANEXO IV - Preencher'!K66)</f>
        <v>46035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2612208</v>
      </c>
      <c r="L57" s="7">
        <f>'[1]TCE - ANEXO IV - Preencher'!N66</f>
        <v>37556.519999999997</v>
      </c>
    </row>
    <row r="58" spans="1:12" s="8" customFormat="1" ht="19.5" customHeight="1" x14ac:dyDescent="0.2">
      <c r="A58" s="3">
        <f>IFERROR(VLOOKUP(B58,'[1]DADOS (OCULTAR)'!$Q$3:$S$136,3,0),"")</f>
        <v>9039744001590</v>
      </c>
      <c r="B58" s="4" t="str">
        <f>'[1]TCE - ANEXO IV - Preencher'!C67</f>
        <v>UPAE SALGUEIRO - CG Nº 006/2014</v>
      </c>
      <c r="C58" s="4" t="str">
        <f>'[1]TCE - ANEXO IV - Preencher'!E67</f>
        <v>5.15 - Serviços Domésticos</v>
      </c>
      <c r="D58" s="3" t="str">
        <f>'[1]TCE - ANEXO IV - Preencher'!F67</f>
        <v>14.425.335/0001-66</v>
      </c>
      <c r="E58" s="5" t="str">
        <f>'[1]TCE - ANEXO IV - Preencher'!G67</f>
        <v>LIDOMAR MEDEIROS DA SILVA MATIAS</v>
      </c>
      <c r="F58" s="5" t="str">
        <f>'[1]TCE - ANEXO IV - Preencher'!H67</f>
        <v>S</v>
      </c>
      <c r="G58" s="5" t="str">
        <f>'[1]TCE - ANEXO IV - Preencher'!I67</f>
        <v>S</v>
      </c>
      <c r="H58" s="5">
        <f>'[1]TCE - ANEXO IV - Preencher'!J67</f>
        <v>112</v>
      </c>
      <c r="I58" s="6">
        <f>IF('[1]TCE - ANEXO IV - Preencher'!K67="","",'[1]TCE - ANEXO IV - Preencher'!K67)</f>
        <v>46034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2612208</v>
      </c>
      <c r="L58" s="7">
        <f>'[1]TCE - ANEXO IV - Preencher'!N67</f>
        <v>141.19999999999999</v>
      </c>
    </row>
    <row r="59" spans="1:12" s="8" customFormat="1" ht="19.5" customHeight="1" x14ac:dyDescent="0.2">
      <c r="A59" s="3">
        <f>IFERROR(VLOOKUP(B59,'[1]DADOS (OCULTAR)'!$Q$3:$S$136,3,0),"")</f>
        <v>9039744001590</v>
      </c>
      <c r="B59" s="4" t="str">
        <f>'[1]TCE - ANEXO IV - Preencher'!C68</f>
        <v>UPAE SALGUEIRO - CG Nº 006/2014</v>
      </c>
      <c r="C59" s="4" t="str">
        <f>'[1]TCE - ANEXO IV - Preencher'!E68</f>
        <v>5.10 - Detetização/Tratamento de Resíduos e Afins</v>
      </c>
      <c r="D59" s="3" t="str">
        <f>'[1]TCE - ANEXO IV - Preencher'!F68</f>
        <v>11.863.530/0001-80</v>
      </c>
      <c r="E59" s="5" t="str">
        <f>'[1]TCE - ANEXO IV - Preencher'!G68</f>
        <v>BRASCON</v>
      </c>
      <c r="F59" s="5" t="str">
        <f>'[1]TCE - ANEXO IV - Preencher'!H68</f>
        <v>S</v>
      </c>
      <c r="G59" s="5" t="str">
        <f>'[1]TCE - ANEXO IV - Preencher'!I68</f>
        <v>S</v>
      </c>
      <c r="H59" s="5">
        <f>'[1]TCE - ANEXO IV - Preencher'!J68</f>
        <v>275537</v>
      </c>
      <c r="I59" s="6">
        <f>IF('[1]TCE - ANEXO IV - Preencher'!K68="","",'[1]TCE - ANEXO IV - Preencher'!K68)</f>
        <v>46028</v>
      </c>
      <c r="J59" s="5" t="str">
        <f>'[1]TCE - ANEXO IV - Preencher'!L68</f>
        <v>D7NNPRXED</v>
      </c>
      <c r="K59" s="5" t="str">
        <f>IF(F59="B",LEFT('[1]TCE - ANEXO IV - Preencher'!M68,2),IF(F59="S",LEFT('[1]TCE - ANEXO IV - Preencher'!M68,7),IF('[1]TCE - ANEXO IV - Preencher'!H68="","")))</f>
        <v>2611309</v>
      </c>
      <c r="L59" s="7">
        <f>'[1]TCE - ANEXO IV - Preencher'!N68</f>
        <v>26.63</v>
      </c>
    </row>
    <row r="60" spans="1:12" s="8" customFormat="1" ht="19.5" customHeight="1" x14ac:dyDescent="0.2">
      <c r="A60" s="3">
        <f>IFERROR(VLOOKUP(B60,'[1]DADOS (OCULTAR)'!$Q$3:$S$136,3,0),"")</f>
        <v>9039744001590</v>
      </c>
      <c r="B60" s="4" t="str">
        <f>'[1]TCE - ANEXO IV - Preencher'!C69</f>
        <v>UPAE SALGUEIRO - CG Nº 006/2014</v>
      </c>
      <c r="C60" s="4" t="str">
        <f>'[1]TCE - ANEXO IV - Preencher'!E69</f>
        <v>5.17 - Manutenção de Software, Certificação Digital e Microfilmagem</v>
      </c>
      <c r="D60" s="3" t="str">
        <f>'[1]TCE - ANEXO IV - Preencher'!F69</f>
        <v>05.020.356/0001-00</v>
      </c>
      <c r="E60" s="5" t="str">
        <f>'[1]TCE - ANEXO IV - Preencher'!G69</f>
        <v>BID COMÉRCIO LTDA</v>
      </c>
      <c r="F60" s="5" t="str">
        <f>'[1]TCE - ANEXO IV - Preencher'!H69</f>
        <v>S</v>
      </c>
      <c r="G60" s="5" t="str">
        <f>'[1]TCE - ANEXO IV - Preencher'!I69</f>
        <v>S</v>
      </c>
      <c r="H60" s="5">
        <f>'[1]TCE - ANEXO IV - Preencher'!J69</f>
        <v>39</v>
      </c>
      <c r="I60" s="6">
        <f>IF('[1]TCE - ANEXO IV - Preencher'!K69="","",'[1]TCE - ANEXO IV - Preencher'!K69)</f>
        <v>46029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458.41</v>
      </c>
    </row>
    <row r="61" spans="1:12" s="8" customFormat="1" ht="19.5" customHeight="1" x14ac:dyDescent="0.2">
      <c r="A61" s="3">
        <f>IFERROR(VLOOKUP(B61,'[1]DADOS (OCULTAR)'!$Q$3:$S$136,3,0),"")</f>
        <v>9039744001590</v>
      </c>
      <c r="B61" s="4" t="str">
        <f>'[1]TCE - ANEXO IV - Preencher'!C70</f>
        <v>UPAE SALGUEIRO - CG Nº 006/2014</v>
      </c>
      <c r="C61" s="4" t="str">
        <f>'[1]TCE - ANEXO IV - Preencher'!E70</f>
        <v>5.17 - Manutenção de Software, Certificação Digital e Microfilmagem</v>
      </c>
      <c r="D61" s="3" t="str">
        <f>'[1]TCE - ANEXO IV - Preencher'!F70</f>
        <v>04.069.709/0001-02</v>
      </c>
      <c r="E61" s="5" t="str">
        <f>'[1]TCE - ANEXO IV - Preencher'!G70</f>
        <v xml:space="preserve">BIONEXO </v>
      </c>
      <c r="F61" s="5" t="str">
        <f>'[1]TCE - ANEXO IV - Preencher'!H70</f>
        <v>S</v>
      </c>
      <c r="G61" s="5" t="str">
        <f>'[1]TCE - ANEXO IV - Preencher'!I70</f>
        <v>S</v>
      </c>
      <c r="H61" s="5">
        <f>'[1]TCE - ANEXO IV - Preencher'!J70</f>
        <v>619874</v>
      </c>
      <c r="I61" s="6">
        <f>IF('[1]TCE - ANEXO IV - Preencher'!K70="","",'[1]TCE - ANEXO IV - Preencher'!K70)</f>
        <v>46029</v>
      </c>
      <c r="J61" s="5" t="str">
        <f>'[1]TCE - ANEXO IV - Preencher'!L70</f>
        <v>FMC6-DCSW</v>
      </c>
      <c r="K61" s="5" t="str">
        <f>IF(F61="B",LEFT('[1]TCE - ANEXO IV - Preencher'!M70,2),IF(F61="S",LEFT('[1]TCE - ANEXO IV - Preencher'!M70,7),IF('[1]TCE - ANEXO IV - Preencher'!H70="","")))</f>
        <v>3550308</v>
      </c>
      <c r="L61" s="7">
        <f>'[1]TCE - ANEXO IV - Preencher'!N70</f>
        <v>1138.82</v>
      </c>
    </row>
    <row r="62" spans="1:12" s="8" customFormat="1" ht="19.5" customHeight="1" x14ac:dyDescent="0.2">
      <c r="A62" s="3">
        <f>IFERROR(VLOOKUP(B62,'[1]DADOS (OCULTAR)'!$Q$3:$S$136,3,0),"")</f>
        <v>9039744001590</v>
      </c>
      <c r="B62" s="4" t="str">
        <f>'[1]TCE - ANEXO IV - Preencher'!C71</f>
        <v>UPAE SALGUEIRO - CG Nº 006/2014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07.358.108/0001-08</v>
      </c>
      <c r="E62" s="5" t="str">
        <f>'[1]TCE - ANEXO IV - Preencher'!G71</f>
        <v xml:space="preserve">EVEO S.A 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72235</v>
      </c>
      <c r="I62" s="6">
        <f>IF('[1]TCE - ANEXO IV - Preencher'!K71="","",'[1]TCE - ANEXO IV - Preencher'!K71)</f>
        <v>45992</v>
      </c>
      <c r="J62" s="5" t="str">
        <f>'[1]TCE - ANEXO IV - Preencher'!L71</f>
        <v>JUTP-ADQW</v>
      </c>
      <c r="K62" s="5" t="str">
        <f>IF(F62="B",LEFT('[1]TCE - ANEXO IV - Preencher'!M71,2),IF(F62="S",LEFT('[1]TCE - ANEXO IV - Preencher'!M71,7),IF('[1]TCE - ANEXO IV - Preencher'!H71="","")))</f>
        <v>3550308</v>
      </c>
      <c r="L62" s="7">
        <f>'[1]TCE - ANEXO IV - Preencher'!N71</f>
        <v>215.89</v>
      </c>
    </row>
    <row r="63" spans="1:12" s="8" customFormat="1" ht="19.5" customHeight="1" x14ac:dyDescent="0.2">
      <c r="A63" s="3">
        <f>IFERROR(VLOOKUP(B63,'[1]DADOS (OCULTAR)'!$Q$3:$S$136,3,0),"")</f>
        <v>9039744001590</v>
      </c>
      <c r="B63" s="4" t="str">
        <f>'[1]TCE - ANEXO IV - Preencher'!C72</f>
        <v>UPAE SALGUEIRO - CG Nº 006/2014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23.064.331/0001-90</v>
      </c>
      <c r="E63" s="5" t="str">
        <f>'[1]TCE - ANEXO IV - Preencher'!G72</f>
        <v>FLOWTI TECNOLOGIA LTDA</v>
      </c>
      <c r="F63" s="5" t="str">
        <f>'[1]TCE - ANEXO IV - Preencher'!H72</f>
        <v>S</v>
      </c>
      <c r="G63" s="5" t="str">
        <f>'[1]TCE - ANEXO IV - Preencher'!I72</f>
        <v>S</v>
      </c>
      <c r="H63" s="5">
        <f>'[1]TCE - ANEXO IV - Preencher'!J72</f>
        <v>12053</v>
      </c>
      <c r="I63" s="6">
        <f>IF('[1]TCE - ANEXO IV - Preencher'!K72="","",'[1]TCE - ANEXO IV - Preencher'!K72)</f>
        <v>45992</v>
      </c>
      <c r="J63" s="5" t="str">
        <f>'[1]TCE - ANEXO IV - Preencher'!L72</f>
        <v>8055011225130142360230643312025127307805</v>
      </c>
      <c r="K63" s="5" t="str">
        <f>IF(F63="B",LEFT('[1]TCE - ANEXO IV - Preencher'!M72,2),IF(F63="S",LEFT('[1]TCE - ANEXO IV - Preencher'!M72,7),IF('[1]TCE - ANEXO IV - Preencher'!H72="","")))</f>
        <v>4202909</v>
      </c>
      <c r="L63" s="7">
        <f>'[1]TCE - ANEXO IV - Preencher'!N72</f>
        <v>3960.63</v>
      </c>
    </row>
    <row r="64" spans="1:12" s="8" customFormat="1" ht="19.5" customHeight="1" x14ac:dyDescent="0.2">
      <c r="A64" s="3">
        <f>IFERROR(VLOOKUP(B64,'[1]DADOS (OCULTAR)'!$Q$3:$S$136,3,0),"")</f>
        <v>9039744001590</v>
      </c>
      <c r="B64" s="4" t="str">
        <f>'[1]TCE - ANEXO IV - Preencher'!C73</f>
        <v>UPAE SALGUEIRO - CG Nº 006/2014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23.064.331/0001-90</v>
      </c>
      <c r="E64" s="5" t="str">
        <f>'[1]TCE - ANEXO IV - Preencher'!G73</f>
        <v>FLOWTI TECNOLOGIA LTDA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11736</v>
      </c>
      <c r="I64" s="6">
        <f>IF('[1]TCE - ANEXO IV - Preencher'!K73="","",'[1]TCE - ANEXO IV - Preencher'!K73)</f>
        <v>45992</v>
      </c>
      <c r="J64" s="5" t="str">
        <f>'[1]TCE - ANEXO IV - Preencher'!L73</f>
        <v>8055011225115627220230643312025127306588</v>
      </c>
      <c r="K64" s="5" t="str">
        <f>IF(F64="B",LEFT('[1]TCE - ANEXO IV - Preencher'!M73,2),IF(F64="S",LEFT('[1]TCE - ANEXO IV - Preencher'!M73,7),IF('[1]TCE - ANEXO IV - Preencher'!H73="","")))</f>
        <v>4202909</v>
      </c>
      <c r="L64" s="7">
        <f>'[1]TCE - ANEXO IV - Preencher'!N73</f>
        <v>186.67</v>
      </c>
    </row>
    <row r="65" spans="1:12" s="8" customFormat="1" ht="19.5" customHeight="1" x14ac:dyDescent="0.2">
      <c r="A65" s="3">
        <f>IFERROR(VLOOKUP(B65,'[1]DADOS (OCULTAR)'!$Q$3:$S$136,3,0),"")</f>
        <v>9039744001590</v>
      </c>
      <c r="B65" s="4" t="str">
        <f>'[1]TCE - ANEXO IV - Preencher'!C74</f>
        <v>UPAE SALGUEIRO - CG Nº 006/2014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23.064.331/0001-90</v>
      </c>
      <c r="E65" s="5" t="str">
        <f>'[1]TCE - ANEXO IV - Preencher'!G74</f>
        <v>FLOWTI TECNOLOGIA LTDA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11778</v>
      </c>
      <c r="I65" s="6">
        <f>IF('[1]TCE - ANEXO IV - Preencher'!K74="","",'[1]TCE - ANEXO IV - Preencher'!K74)</f>
        <v>45992</v>
      </c>
      <c r="J65" s="5" t="str">
        <f>'[1]TCE - ANEXO IV - Preencher'!L74</f>
        <v>8055011225120417430230643312025127306520</v>
      </c>
      <c r="K65" s="5" t="str">
        <f>IF(F65="B",LEFT('[1]TCE - ANEXO IV - Preencher'!M74,2),IF(F65="S",LEFT('[1]TCE - ANEXO IV - Preencher'!M74,7),IF('[1]TCE - ANEXO IV - Preencher'!H74="","")))</f>
        <v>4202909</v>
      </c>
      <c r="L65" s="7">
        <f>'[1]TCE - ANEXO IV - Preencher'!N74</f>
        <v>55.1</v>
      </c>
    </row>
    <row r="66" spans="1:12" s="8" customFormat="1" ht="19.5" customHeight="1" x14ac:dyDescent="0.2">
      <c r="A66" s="3">
        <f>IFERROR(VLOOKUP(B66,'[1]DADOS (OCULTAR)'!$Q$3:$S$136,3,0),"")</f>
        <v>9039744001590</v>
      </c>
      <c r="B66" s="4" t="str">
        <f>'[1]TCE - ANEXO IV - Preencher'!C75</f>
        <v>UPAE SALGUEIRO - CG Nº 006/2014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05.620.302/0002-67</v>
      </c>
      <c r="E66" s="5" t="str">
        <f>'[1]TCE - ANEXO IV - Preencher'!G75</f>
        <v>GREEN PAPER FREE SOLUCOES SEM PAPEL LTDA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2600000000030</v>
      </c>
      <c r="I66" s="6">
        <f>IF('[1]TCE - ANEXO IV - Preencher'!K75="","",'[1]TCE - ANEXO IV - Preencher'!K75)</f>
        <v>46030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2606002</v>
      </c>
      <c r="L66" s="7">
        <f>'[1]TCE - ANEXO IV - Preencher'!N75</f>
        <v>2090</v>
      </c>
    </row>
    <row r="67" spans="1:12" s="8" customFormat="1" ht="19.5" customHeight="1" x14ac:dyDescent="0.2">
      <c r="A67" s="3">
        <f>IFERROR(VLOOKUP(B67,'[1]DADOS (OCULTAR)'!$Q$3:$S$136,3,0),"")</f>
        <v>9039744001590</v>
      </c>
      <c r="B67" s="4" t="str">
        <f>'[1]TCE - ANEXO IV - Preencher'!C76</f>
        <v>UPAE SALGUEIRO - CG Nº 006/2014</v>
      </c>
      <c r="C67" s="4" t="str">
        <f>'[1]TCE - ANEXO IV - Preencher'!E76</f>
        <v>5.17 - Manutenção de Software, Certificação Digital e Microfilmagem</v>
      </c>
      <c r="D67" s="3" t="str">
        <f>'[1]TCE - ANEXO IV - Preencher'!F76</f>
        <v>08.399.167/0001-89</v>
      </c>
      <c r="E67" s="5" t="str">
        <f>'[1]TCE - ANEXO IV - Preencher'!G76</f>
        <v>ICTS GLOBAL DO BRASIL LTDA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77197</v>
      </c>
      <c r="I67" s="6">
        <f>IF('[1]TCE - ANEXO IV - Preencher'!K76="","",'[1]TCE - ANEXO IV - Preencher'!K76)</f>
        <v>45999</v>
      </c>
      <c r="J67" s="5" t="str">
        <f>'[1]TCE - ANEXO IV - Preencher'!L76</f>
        <v>162S.1469.6730.2134899-R</v>
      </c>
      <c r="K67" s="5" t="str">
        <f>IF(F67="B",LEFT('[1]TCE - ANEXO IV - Preencher'!M76,2),IF(F67="S",LEFT('[1]TCE - ANEXO IV - Preencher'!M76,7),IF('[1]TCE - ANEXO IV - Preencher'!H76="","")))</f>
        <v>3505708</v>
      </c>
      <c r="L67" s="7">
        <f>'[1]TCE - ANEXO IV - Preencher'!N76</f>
        <v>35.64</v>
      </c>
    </row>
    <row r="68" spans="1:12" s="8" customFormat="1" ht="19.5" customHeight="1" x14ac:dyDescent="0.2">
      <c r="A68" s="3">
        <f>IFERROR(VLOOKUP(B68,'[1]DADOS (OCULTAR)'!$Q$3:$S$136,3,0),"")</f>
        <v>9039744001590</v>
      </c>
      <c r="B68" s="4" t="str">
        <f>'[1]TCE - ANEXO IV - Preencher'!C77</f>
        <v>UPAE SALGUEIRO - CG Nº 006/2014</v>
      </c>
      <c r="C68" s="4" t="str">
        <f>'[1]TCE - ANEXO IV - Preencher'!E77</f>
        <v>5.17 - Manutenção de Software, Certificação Digital e Microfilmagem</v>
      </c>
      <c r="D68" s="3" t="str">
        <f>'[1]TCE - ANEXO IV - Preencher'!F77</f>
        <v>09.071.679/0001-84</v>
      </c>
      <c r="E68" s="5" t="str">
        <f>'[1]TCE - ANEXO IV - Preencher'!G77</f>
        <v>MARIO DE OLIVEIRA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155</v>
      </c>
      <c r="I68" s="6">
        <f>IF('[1]TCE - ANEXO IV - Preencher'!K77="","",'[1]TCE - ANEXO IV - Preencher'!K77)</f>
        <v>46029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2607604</v>
      </c>
      <c r="L68" s="7">
        <f>'[1]TCE - ANEXO IV - Preencher'!N77</f>
        <v>411.36</v>
      </c>
    </row>
    <row r="69" spans="1:12" s="8" customFormat="1" ht="19.5" customHeight="1" x14ac:dyDescent="0.2">
      <c r="A69" s="3">
        <f>IFERROR(VLOOKUP(B69,'[1]DADOS (OCULTAR)'!$Q$3:$S$136,3,0),"")</f>
        <v>9039744001590</v>
      </c>
      <c r="B69" s="4" t="str">
        <f>'[1]TCE - ANEXO IV - Preencher'!C78</f>
        <v>UPAE SALGUEIRO - CG Nº 006/2014</v>
      </c>
      <c r="C69" s="4" t="str">
        <f>'[1]TCE - ANEXO IV - Preencher'!E78</f>
        <v>5.17 - Manutenção de Software, Certificação Digital e Microfilmagem</v>
      </c>
      <c r="D69" s="3" t="str">
        <f>'[1]TCE - ANEXO IV - Preencher'!F78</f>
        <v>92.306.257/0002-75</v>
      </c>
      <c r="E69" s="5" t="str">
        <f>'[1]TCE - ANEXO IV - Preencher'!G78</f>
        <v>MV INFORMATICA NORDESTE LTDA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99648</v>
      </c>
      <c r="I69" s="6">
        <f>IF('[1]TCE - ANEXO IV - Preencher'!K78="","",'[1]TCE - ANEXO IV - Preencher'!K78)</f>
        <v>45992</v>
      </c>
      <c r="J69" s="5" t="str">
        <f>'[1]TCE - ANEXO IV - Preencher'!L78</f>
        <v>P8UD-SXQN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13697.06</v>
      </c>
    </row>
    <row r="70" spans="1:12" s="8" customFormat="1" ht="19.5" customHeight="1" x14ac:dyDescent="0.2">
      <c r="A70" s="3">
        <f>IFERROR(VLOOKUP(B70,'[1]DADOS (OCULTAR)'!$Q$3:$S$136,3,0),"")</f>
        <v>9039744001590</v>
      </c>
      <c r="B70" s="4" t="str">
        <f>'[1]TCE - ANEXO IV - Preencher'!C79</f>
        <v>UPAE SALGUEIRO - CG Nº 006/2014</v>
      </c>
      <c r="C70" s="4" t="str">
        <f>'[1]TCE - ANEXO IV - Preencher'!E79</f>
        <v>5.17 - Manutenção de Software, Certificação Digital e Microfilmagem</v>
      </c>
      <c r="D70" s="3" t="str">
        <f>'[1]TCE - ANEXO IV - Preencher'!F79</f>
        <v>09.236.362/0001-50</v>
      </c>
      <c r="E70" s="5" t="str">
        <f>'[1]TCE - ANEXO IV - Preencher'!G79</f>
        <v>SELECTY TECNOLOGIA NF 15648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48</v>
      </c>
      <c r="I70" s="6">
        <f>IF('[1]TCE - ANEXO IV - Preencher'!K79="","",'[1]TCE - ANEXO IV - Preencher'!K79)</f>
        <v>46030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4106902</v>
      </c>
      <c r="L70" s="7">
        <f>'[1]TCE - ANEXO IV - Preencher'!N79</f>
        <v>79.67</v>
      </c>
    </row>
    <row r="71" spans="1:12" s="8" customFormat="1" ht="19.5" customHeight="1" x14ac:dyDescent="0.2">
      <c r="A71" s="3">
        <f>IFERROR(VLOOKUP(B71,'[1]DADOS (OCULTAR)'!$Q$3:$S$136,3,0),"")</f>
        <v>9039744001590</v>
      </c>
      <c r="B71" s="4" t="str">
        <f>'[1]TCE - ANEXO IV - Preencher'!C80</f>
        <v>UPAE SALGUEIRO - CG Nº 006/2014</v>
      </c>
      <c r="C71" s="4" t="str">
        <f>'[1]TCE - ANEXO IV - Preencher'!E80</f>
        <v>5.17 - Manutenção de Software, Certificação Digital e Microfilmagem</v>
      </c>
      <c r="D71" s="3" t="str">
        <f>'[1]TCE - ANEXO IV - Preencher'!F80</f>
        <v>43.201.535/0001-33</v>
      </c>
      <c r="E71" s="5" t="str">
        <f>'[1]TCE - ANEXO IV - Preencher'!G80</f>
        <v>SISTEMAS ESTRATÉGICOS NF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7701</v>
      </c>
      <c r="I71" s="6">
        <f>IF('[1]TCE - ANEXO IV - Preencher'!K80="","",'[1]TCE - ANEXO IV - Preencher'!K80)</f>
        <v>46008</v>
      </c>
      <c r="J71" s="5" t="str">
        <f>'[1]TCE - ANEXO IV - Preencher'!L80</f>
        <v>20AH-MATJ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336.69</v>
      </c>
    </row>
    <row r="72" spans="1:12" s="8" customFormat="1" ht="19.5" customHeight="1" x14ac:dyDescent="0.2">
      <c r="A72" s="3">
        <f>IFERROR(VLOOKUP(B72,'[1]DADOS (OCULTAR)'!$Q$3:$S$136,3,0),"")</f>
        <v>9039744001590</v>
      </c>
      <c r="B72" s="4" t="str">
        <f>'[1]TCE - ANEXO IV - Preencher'!C81</f>
        <v>UPAE SALGUEIRO - CG Nº 006/2014</v>
      </c>
      <c r="C72" s="4" t="str">
        <f>'[1]TCE - ANEXO IV - Preencher'!E81</f>
        <v>5.17 - Manutenção de Software, Certificação Digital e Microfilmagem</v>
      </c>
      <c r="D72" s="3" t="str">
        <f>'[1]TCE - ANEXO IV - Preencher'!F81</f>
        <v>07.363.764/0001-90</v>
      </c>
      <c r="E72" s="5" t="str">
        <f>'[1]TCE - ANEXO IV - Preencher'!G81</f>
        <v>TOTVS NORDESTE SOFTWARE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4307563</v>
      </c>
      <c r="I72" s="6">
        <f>IF('[1]TCE - ANEXO IV - Preencher'!K81="","",'[1]TCE - ANEXO IV - Preencher'!K81)</f>
        <v>45992</v>
      </c>
      <c r="J72" s="5" t="str">
        <f>'[1]TCE - ANEXO IV - Preencher'!L81</f>
        <v>YHYX-XR9Q</v>
      </c>
      <c r="K72" s="5" t="str">
        <f>IF(F72="B",LEFT('[1]TCE - ANEXO IV - Preencher'!M81,2),IF(F72="S",LEFT('[1]TCE - ANEXO IV - Preencher'!M81,7),IF('[1]TCE - ANEXO IV - Preencher'!H81="","")))</f>
        <v>3550308</v>
      </c>
      <c r="L72" s="7">
        <f>'[1]TCE - ANEXO IV - Preencher'!N81</f>
        <v>594.14</v>
      </c>
    </row>
    <row r="73" spans="1:12" s="8" customFormat="1" ht="19.5" customHeight="1" x14ac:dyDescent="0.2">
      <c r="A73" s="3">
        <f>IFERROR(VLOOKUP(B73,'[1]DADOS (OCULTAR)'!$Q$3:$S$136,3,0),"")</f>
        <v>9039744001590</v>
      </c>
      <c r="B73" s="4" t="str">
        <f>'[1]TCE - ANEXO IV - Preencher'!C82</f>
        <v>UPAE SALGUEIRO - CG Nº 006/2014</v>
      </c>
      <c r="C73" s="4" t="str">
        <f>'[1]TCE - ANEXO IV - Preencher'!E82</f>
        <v>5.17 - Manutenção de Software, Certificação Digital e Microfilmagem</v>
      </c>
      <c r="D73" s="3" t="str">
        <f>'[1]TCE - ANEXO IV - Preencher'!F82</f>
        <v>07.363.764/0001-90</v>
      </c>
      <c r="E73" s="5" t="str">
        <f>'[1]TCE - ANEXO IV - Preencher'!G82</f>
        <v>TOTVS NORDESTE SOFTWARE LTDA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4307564</v>
      </c>
      <c r="I73" s="6">
        <f>IF('[1]TCE - ANEXO IV - Preencher'!K82="","",'[1]TCE - ANEXO IV - Preencher'!K82)</f>
        <v>45992</v>
      </c>
      <c r="J73" s="5" t="str">
        <f>'[1]TCE - ANEXO IV - Preencher'!L82</f>
        <v>UXCD-EY6E</v>
      </c>
      <c r="K73" s="5" t="str">
        <f>IF(F73="B",LEFT('[1]TCE - ANEXO IV - Preencher'!M82,2),IF(F73="S",LEFT('[1]TCE - ANEXO IV - Preencher'!M82,7),IF('[1]TCE - ANEXO IV - Preencher'!H82="","")))</f>
        <v>3550308</v>
      </c>
      <c r="L73" s="7">
        <f>'[1]TCE - ANEXO IV - Preencher'!N82</f>
        <v>46.97</v>
      </c>
    </row>
    <row r="74" spans="1:12" s="8" customFormat="1" ht="19.5" customHeight="1" x14ac:dyDescent="0.2">
      <c r="A74" s="3">
        <f>IFERROR(VLOOKUP(B74,'[1]DADOS (OCULTAR)'!$Q$3:$S$136,3,0),"")</f>
        <v>9039744001590</v>
      </c>
      <c r="B74" s="4" t="str">
        <f>'[1]TCE - ANEXO IV - Preencher'!C83</f>
        <v>UPAE SALGUEIRO - CG Nº 006/2014</v>
      </c>
      <c r="C74" s="4" t="str">
        <f>'[1]TCE - ANEXO IV - Preencher'!E83</f>
        <v>5.17 - Manutenção de Software, Certificação Digital e Microfilmagem</v>
      </c>
      <c r="D74" s="3" t="str">
        <f>'[1]TCE - ANEXO IV - Preencher'!F83</f>
        <v>07.363.764/0001-90</v>
      </c>
      <c r="E74" s="5" t="str">
        <f>'[1]TCE - ANEXO IV - Preencher'!G83</f>
        <v>TOTVS NORDESTE SOFTWARE LTDA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4307565</v>
      </c>
      <c r="I74" s="6">
        <f>IF('[1]TCE - ANEXO IV - Preencher'!K83="","",'[1]TCE - ANEXO IV - Preencher'!K83)</f>
        <v>45992</v>
      </c>
      <c r="J74" s="5" t="str">
        <f>'[1]TCE - ANEXO IV - Preencher'!L83</f>
        <v>ILTP-1UAE</v>
      </c>
      <c r="K74" s="5" t="str">
        <f>IF(F74="B",LEFT('[1]TCE - ANEXO IV - Preencher'!M83,2),IF(F74="S",LEFT('[1]TCE - ANEXO IV - Preencher'!M83,7),IF('[1]TCE - ANEXO IV - Preencher'!H83="","")))</f>
        <v>3550308</v>
      </c>
      <c r="L74" s="7">
        <f>'[1]TCE - ANEXO IV - Preencher'!N83</f>
        <v>125.05</v>
      </c>
    </row>
    <row r="75" spans="1:12" s="8" customFormat="1" ht="19.5" customHeight="1" x14ac:dyDescent="0.2">
      <c r="A75" s="3">
        <f>IFERROR(VLOOKUP(B75,'[1]DADOS (OCULTAR)'!$Q$3:$S$136,3,0),"")</f>
        <v>9039744001590</v>
      </c>
      <c r="B75" s="4" t="str">
        <f>'[1]TCE - ANEXO IV - Preencher'!C84</f>
        <v>UPAE SALGUEIRO - CG Nº 006/2014</v>
      </c>
      <c r="C75" s="4" t="str">
        <f>'[1]TCE - ANEXO IV - Preencher'!E84</f>
        <v>5.17 - Manutenção de Software, Certificação Digital e Microfilmagem</v>
      </c>
      <c r="D75" s="3" t="str">
        <f>'[1]TCE - ANEXO IV - Preencher'!F84</f>
        <v>07.363.764/0001-90</v>
      </c>
      <c r="E75" s="5" t="str">
        <f>'[1]TCE - ANEXO IV - Preencher'!G84</f>
        <v>TOTVS NORDESTE SOFTWARE LTDA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4308037</v>
      </c>
      <c r="I75" s="6">
        <f>IF('[1]TCE - ANEXO IV - Preencher'!K84="","",'[1]TCE - ANEXO IV - Preencher'!K84)</f>
        <v>45992</v>
      </c>
      <c r="J75" s="5" t="str">
        <f>'[1]TCE - ANEXO IV - Preencher'!L84</f>
        <v>H3YX-XIAI</v>
      </c>
      <c r="K75" s="5" t="str">
        <f>IF(F75="B",LEFT('[1]TCE - ANEXO IV - Preencher'!M84,2),IF(F75="S",LEFT('[1]TCE - ANEXO IV - Preencher'!M84,7),IF('[1]TCE - ANEXO IV - Preencher'!H84="","")))</f>
        <v>3550308</v>
      </c>
      <c r="L75" s="7">
        <f>'[1]TCE - ANEXO IV - Preencher'!N84</f>
        <v>112.64</v>
      </c>
    </row>
    <row r="76" spans="1:12" s="8" customFormat="1" ht="19.5" customHeight="1" x14ac:dyDescent="0.2">
      <c r="A76" s="3">
        <f>IFERROR(VLOOKUP(B76,'[1]DADOS (OCULTAR)'!$Q$3:$S$136,3,0),"")</f>
        <v>9039744001590</v>
      </c>
      <c r="B76" s="4" t="str">
        <f>'[1]TCE - ANEXO IV - Preencher'!C85</f>
        <v>UPAE SALGUEIRO - CG Nº 006/2014</v>
      </c>
      <c r="C76" s="4" t="str">
        <f>'[1]TCE - ANEXO IV - Preencher'!E85</f>
        <v>5.17 - Manutenção de Software, Certificação Digital e Microfilmagem</v>
      </c>
      <c r="D76" s="3" t="str">
        <f>'[1]TCE - ANEXO IV - Preencher'!F85</f>
        <v>07.363.764/0001-90</v>
      </c>
      <c r="E76" s="5" t="str">
        <f>'[1]TCE - ANEXO IV - Preencher'!G85</f>
        <v>TOTVS NORDESTE SOFTWARE LTDA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4308111</v>
      </c>
      <c r="I76" s="6">
        <f>IF('[1]TCE - ANEXO IV - Preencher'!K85="","",'[1]TCE - ANEXO IV - Preencher'!K85)</f>
        <v>45992</v>
      </c>
      <c r="J76" s="5" t="str">
        <f>'[1]TCE - ANEXO IV - Preencher'!L85</f>
        <v>MEYE-YVVE</v>
      </c>
      <c r="K76" s="5" t="str">
        <f>IF(F76="B",LEFT('[1]TCE - ANEXO IV - Preencher'!M85,2),IF(F76="S",LEFT('[1]TCE - ANEXO IV - Preencher'!M85,7),IF('[1]TCE - ANEXO IV - Preencher'!H85="","")))</f>
        <v>3550308</v>
      </c>
      <c r="L76" s="7">
        <f>'[1]TCE - ANEXO IV - Preencher'!N85</f>
        <v>115.2</v>
      </c>
    </row>
    <row r="77" spans="1:12" s="8" customFormat="1" ht="19.5" customHeight="1" x14ac:dyDescent="0.2">
      <c r="A77" s="3">
        <f>IFERROR(VLOOKUP(B77,'[1]DADOS (OCULTAR)'!$Q$3:$S$136,3,0),"")</f>
        <v>9039744001590</v>
      </c>
      <c r="B77" s="4" t="str">
        <f>'[1]TCE - ANEXO IV - Preencher'!C86</f>
        <v>UPAE SALGUEIRO - CG Nº 006/2014</v>
      </c>
      <c r="C77" s="4" t="str">
        <f>'[1]TCE - ANEXO IV - Preencher'!E86</f>
        <v>5.17 - Manutenção de Software, Certificação Digital e Microfilmagem</v>
      </c>
      <c r="D77" s="3" t="str">
        <f>'[1]TCE - ANEXO IV - Preencher'!F86</f>
        <v>07.363.764/0001-90</v>
      </c>
      <c r="E77" s="5" t="str">
        <f>'[1]TCE - ANEXO IV - Preencher'!G86</f>
        <v>TOTVS NORDESTE SOFTWARE LTDA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4307507</v>
      </c>
      <c r="I77" s="6">
        <f>IF('[1]TCE - ANEXO IV - Preencher'!K86="","",'[1]TCE - ANEXO IV - Preencher'!K86)</f>
        <v>45992</v>
      </c>
      <c r="J77" s="5" t="str">
        <f>'[1]TCE - ANEXO IV - Preencher'!L86</f>
        <v>HJJT-IZK6</v>
      </c>
      <c r="K77" s="5" t="str">
        <f>IF(F77="B",LEFT('[1]TCE - ANEXO IV - Preencher'!M86,2),IF(F77="S",LEFT('[1]TCE - ANEXO IV - Preencher'!M86,7),IF('[1]TCE - ANEXO IV - Preencher'!H86="","")))</f>
        <v>3550308</v>
      </c>
      <c r="L77" s="7">
        <f>'[1]TCE - ANEXO IV - Preencher'!N86</f>
        <v>78.94</v>
      </c>
    </row>
    <row r="78" spans="1:12" s="8" customFormat="1" ht="19.5" customHeight="1" x14ac:dyDescent="0.2">
      <c r="A78" s="3">
        <f>IFERROR(VLOOKUP(B78,'[1]DADOS (OCULTAR)'!$Q$3:$S$136,3,0),"")</f>
        <v>9039744001590</v>
      </c>
      <c r="B78" s="4" t="str">
        <f>'[1]TCE - ANEXO IV - Preencher'!C87</f>
        <v>UPAE SALGUEIRO - CG Nº 006/2014</v>
      </c>
      <c r="C78" s="4" t="str">
        <f>'[1]TCE - ANEXO IV - Preencher'!E87</f>
        <v>5.17 - Manutenção de Software, Certificação Digital e Microfilmagem</v>
      </c>
      <c r="D78" s="3" t="str">
        <f>'[1]TCE - ANEXO IV - Preencher'!F87</f>
        <v>45.384.884/0001-63</v>
      </c>
      <c r="E78" s="5" t="str">
        <f>'[1]TCE - ANEXO IV - Preencher'!G87</f>
        <v>WEBDOX DO BRASIL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3418</v>
      </c>
      <c r="I78" s="6">
        <f>IF('[1]TCE - ANEXO IV - Preencher'!K87="","",'[1]TCE - ANEXO IV - Preencher'!K87)</f>
        <v>46036</v>
      </c>
      <c r="J78" s="5" t="str">
        <f>'[1]TCE - ANEXO IV - Preencher'!L87</f>
        <v>CPMC-2WI9</v>
      </c>
      <c r="K78" s="5" t="str">
        <f>IF(F78="B",LEFT('[1]TCE - ANEXO IV - Preencher'!M87,2),IF(F78="S",LEFT('[1]TCE - ANEXO IV - Preencher'!M87,7),IF('[1]TCE - ANEXO IV - Preencher'!H87="","")))</f>
        <v>3550308</v>
      </c>
      <c r="L78" s="7">
        <f>'[1]TCE - ANEXO IV - Preencher'!N87</f>
        <v>2110</v>
      </c>
    </row>
    <row r="79" spans="1:12" s="8" customFormat="1" ht="19.5" customHeight="1" x14ac:dyDescent="0.2">
      <c r="A79" s="3">
        <f>IFERROR(VLOOKUP(B79,'[1]DADOS (OCULTAR)'!$Q$3:$S$136,3,0),"")</f>
        <v>9039744001590</v>
      </c>
      <c r="B79" s="4" t="str">
        <f>'[1]TCE - ANEXO IV - Preencher'!C88</f>
        <v>UPAE SALGUEIRO - CG Nº 006/2014</v>
      </c>
      <c r="C79" s="4" t="str">
        <f>'[1]TCE - ANEXO IV - Preencher'!E88</f>
        <v>5.99 - Outros Serviços de Terceiros Pessoa Jurídica</v>
      </c>
      <c r="D79" s="3" t="str">
        <f>'[1]TCE - ANEXO IV - Preencher'!F88</f>
        <v>58.921.792/0001-17</v>
      </c>
      <c r="E79" s="5" t="str">
        <f>'[1]TCE - ANEXO IV - Preencher'!G88</f>
        <v>PLANISA PLANEJ E ORG DE INST DE SAUDE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39707</v>
      </c>
      <c r="I79" s="6">
        <f>IF('[1]TCE - ANEXO IV - Preencher'!K88="","",'[1]TCE - ANEXO IV - Preencher'!K88)</f>
        <v>45992</v>
      </c>
      <c r="J79" s="5" t="str">
        <f>'[1]TCE - ANEXO IV - Preencher'!L88</f>
        <v>6VND-CSIL</v>
      </c>
      <c r="K79" s="5" t="str">
        <f>IF(F79="B",LEFT('[1]TCE - ANEXO IV - Preencher'!M88,2),IF(F79="S",LEFT('[1]TCE - ANEXO IV - Preencher'!M88,7),IF('[1]TCE - ANEXO IV - Preencher'!H88="","")))</f>
        <v>3550308</v>
      </c>
      <c r="L79" s="7">
        <f>'[1]TCE - ANEXO IV - Preencher'!N88</f>
        <v>4212.2</v>
      </c>
    </row>
    <row r="80" spans="1:12" s="8" customFormat="1" ht="19.5" customHeight="1" x14ac:dyDescent="0.2">
      <c r="A80" s="3">
        <f>IFERROR(VLOOKUP(B80,'[1]DADOS (OCULTAR)'!$Q$3:$S$136,3,0),"")</f>
        <v>9039744001590</v>
      </c>
      <c r="B80" s="4" t="str">
        <f>'[1]TCE - ANEXO IV - Preencher'!C89</f>
        <v>UPAE SALGUEIRO - CG Nº 006/2014</v>
      </c>
      <c r="C80" s="4" t="str">
        <f>'[1]TCE - ANEXO IV - Preencher'!E89</f>
        <v>5.99 - Outros Serviços de Terceiros Pessoa Jurídica</v>
      </c>
      <c r="D80" s="3" t="str">
        <f>'[1]TCE - ANEXO IV - Preencher'!F89</f>
        <v>35.521.046/0001-30</v>
      </c>
      <c r="E80" s="5" t="str">
        <f>'[1]TCE - ANEXO IV - Preencher'!G89</f>
        <v>TGI - CONSULTORIA EM GESTAO EMPRESARIAL LTDA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27508</v>
      </c>
      <c r="I80" s="6">
        <f>IF('[1]TCE - ANEXO IV - Preencher'!K89="","",'[1]TCE - ANEXO IV - Preencher'!K89)</f>
        <v>45996</v>
      </c>
      <c r="J80" s="5" t="str">
        <f>'[1]TCE - ANEXO IV - Preencher'!L89</f>
        <v>J9BC-L49U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3600</v>
      </c>
    </row>
    <row r="81" spans="1:12" s="8" customFormat="1" ht="19.5" customHeight="1" x14ac:dyDescent="0.2">
      <c r="A81" s="3">
        <f>IFERROR(VLOOKUP(B81,'[1]DADOS (OCULTAR)'!$Q$3:$S$136,3,0),"")</f>
        <v>9039744001590</v>
      </c>
      <c r="B81" s="4" t="str">
        <f>'[1]TCE - ANEXO IV - Preencher'!C90</f>
        <v>UPAE SALGUEIRO - CG Nº 006/2014</v>
      </c>
      <c r="C81" s="4" t="str">
        <f>'[1]TCE - ANEXO IV - Preencher'!E90</f>
        <v>5.99 - Outros Serviços de Terceiros Pessoa Jurídica</v>
      </c>
      <c r="D81" s="3" t="str">
        <f>'[1]TCE - ANEXO IV - Preencher'!F90</f>
        <v>35.676.951/0001-60</v>
      </c>
      <c r="E81" s="5" t="str">
        <f>'[1]TCE - ANEXO IV - Preencher'!G90</f>
        <v>IMGL CONSULTORIA &amp; TREINAMENTO LTDA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17</v>
      </c>
      <c r="I81" s="6">
        <f>IF('[1]TCE - ANEXO IV - Preencher'!K90="","",'[1]TCE - ANEXO IV - Preencher'!K90)</f>
        <v>46021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546.20000000000005</v>
      </c>
    </row>
    <row r="82" spans="1:12" s="8" customFormat="1" ht="19.5" customHeight="1" x14ac:dyDescent="0.2">
      <c r="A82" s="3">
        <f>IFERROR(VLOOKUP(B82,'[1]DADOS (OCULTAR)'!$Q$3:$S$136,3,0),"")</f>
        <v>9039744001590</v>
      </c>
      <c r="B82" s="4" t="str">
        <f>'[1]TCE - ANEXO IV - Preencher'!C91</f>
        <v>UPAE SALGUEIRO - CG Nº 006/2014</v>
      </c>
      <c r="C82" s="4" t="str">
        <f>'[1]TCE - ANEXO IV - Preencher'!E91</f>
        <v>5.2 - Serviços Técnicos Profissionais</v>
      </c>
      <c r="D82" s="3" t="str">
        <f>'[1]TCE - ANEXO IV - Preencher'!F91</f>
        <v>10.310.770/0001-94</v>
      </c>
      <c r="E82" s="5" t="str">
        <f>'[1]TCE - ANEXO IV - Preencher'!G91</f>
        <v>MAGALHAESADVOGADOS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69</v>
      </c>
      <c r="I82" s="6">
        <f>IF('[1]TCE - ANEXO IV - Preencher'!K91="","",'[1]TCE - ANEXO IV - Preencher'!K91)</f>
        <v>46023</v>
      </c>
      <c r="J82" s="5">
        <f>'[1]TCE - ANEXO IV - Preencher'!L91</f>
        <v>2.6116062210310701E+49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10000</v>
      </c>
    </row>
    <row r="83" spans="1:12" s="8" customFormat="1" ht="19.5" customHeight="1" x14ac:dyDescent="0.2">
      <c r="A83" s="3">
        <f>IFERROR(VLOOKUP(B83,'[1]DADOS (OCULTAR)'!$Q$3:$S$136,3,0),"")</f>
        <v>9039744001590</v>
      </c>
      <c r="B83" s="4" t="str">
        <f>'[1]TCE - ANEXO IV - Preencher'!C92</f>
        <v>UPAE SALGUEIRO - CG Nº 006/2014</v>
      </c>
      <c r="C83" s="4" t="str">
        <f>'[1]TCE - ANEXO IV - Preencher'!E92</f>
        <v>5.10 - Detetização/Tratamento de Resíduos e Afins</v>
      </c>
      <c r="D83" s="3" t="str">
        <f>'[1]TCE - ANEXO IV - Preencher'!F92</f>
        <v>10.333.266-0001/00</v>
      </c>
      <c r="E83" s="5" t="str">
        <f>'[1]TCE - ANEXO IV - Preencher'!G92</f>
        <v>QUALITY- CARLOS ANTONIO DE OLIVEIRA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71</v>
      </c>
      <c r="I83" s="6">
        <f>IF('[1]TCE - ANEXO IV - Preencher'!K92="","",'[1]TCE - ANEXO IV - Preencher'!K92)</f>
        <v>46024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577.5</v>
      </c>
    </row>
    <row r="84" spans="1:12" s="8" customFormat="1" ht="19.5" customHeight="1" x14ac:dyDescent="0.2">
      <c r="A84" s="3">
        <f>IFERROR(VLOOKUP(B84,'[1]DADOS (OCULTAR)'!$Q$3:$S$136,3,0),"")</f>
        <v>9039744001590</v>
      </c>
      <c r="B84" s="4" t="str">
        <f>'[1]TCE - ANEXO IV - Preencher'!C93</f>
        <v>UPAE SALGUEIRO - CG Nº 006/2014</v>
      </c>
      <c r="C84" s="4" t="str">
        <f>'[1]TCE - ANEXO IV - Preencher'!E93</f>
        <v>5.99 - Outros Serviços de Terceiros Pessoa Jurídica</v>
      </c>
      <c r="D84" s="3" t="str">
        <f>'[1]TCE - ANEXO IV - Preencher'!F93</f>
        <v>02.668.797/0001-25</v>
      </c>
      <c r="E84" s="5" t="str">
        <f>'[1]TCE - ANEXO IV - Preencher'!G93</f>
        <v>BRASIL GESTÃO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46</v>
      </c>
      <c r="I84" s="6">
        <f>IF('[1]TCE - ANEXO IV - Preencher'!K93="","",'[1]TCE - ANEXO IV - Preencher'!K93)</f>
        <v>46027</v>
      </c>
      <c r="J84" s="5" t="str">
        <f>'[1]TCE - ANEXO IV - Preencher'!L93</f>
        <v>26116062202668797000125000000000004626014877911751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1771.8</v>
      </c>
    </row>
    <row r="85" spans="1:12" s="8" customFormat="1" ht="19.5" customHeight="1" x14ac:dyDescent="0.2">
      <c r="A85" s="3">
        <f>IFERROR(VLOOKUP(B85,'[1]DADOS (OCULTAR)'!$Q$3:$S$136,3,0),"")</f>
        <v>9039744001590</v>
      </c>
      <c r="B85" s="4" t="str">
        <f>'[1]TCE - ANEXO IV - Preencher'!C94</f>
        <v>UPAE SALGUEIRO - CG Nº 006/2014</v>
      </c>
      <c r="C85" s="4" t="str">
        <f>'[1]TCE - ANEXO IV - Preencher'!E94</f>
        <v>5.99 - Outros Serviços de Terceiros Pessoa Jurídica</v>
      </c>
      <c r="D85" s="3" t="str">
        <f>'[1]TCE - ANEXO IV - Preencher'!F94</f>
        <v>12.730.464/0001-32</v>
      </c>
      <c r="E85" s="5" t="str">
        <f>'[1]TCE - ANEXO IV - Preencher'!G94</f>
        <v>SINGULUS ENGENHARIAE MEDICINA DO TRABALHO SALGUEIRO LTDA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10376</v>
      </c>
      <c r="I85" s="6">
        <f>IF('[1]TCE - ANEXO IV - Preencher'!K94="","",'[1]TCE - ANEXO IV - Preencher'!K94)</f>
        <v>46035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2612208</v>
      </c>
      <c r="L85" s="7">
        <f>'[1]TCE - ANEXO IV - Preencher'!N94</f>
        <v>80</v>
      </c>
    </row>
    <row r="86" spans="1:12" s="8" customFormat="1" ht="19.5" customHeight="1" x14ac:dyDescent="0.2">
      <c r="A86" s="3">
        <f>IFERROR(VLOOKUP(B86,'[1]DADOS (OCULTAR)'!$Q$3:$S$136,3,0),"")</f>
        <v>9039744001590</v>
      </c>
      <c r="B86" s="4" t="str">
        <f>'[1]TCE - ANEXO IV - Preencher'!C95</f>
        <v>UPAE SALGUEIRO - CG Nº 006/2014</v>
      </c>
      <c r="C86" s="4" t="str">
        <f>'[1]TCE - ANEXO IV - Preencher'!E95</f>
        <v>5.99 - Outros Serviços de Terceiros Pessoa Jurídica</v>
      </c>
      <c r="D86" s="3" t="str">
        <f>'[1]TCE - ANEXO IV - Preencher'!F95</f>
        <v>10.998.292/0001-57</v>
      </c>
      <c r="E86" s="5" t="str">
        <f>'[1]TCE - ANEXO IV - Preencher'!G95</f>
        <v>CIEE - CENTRO DE INTEGRAÇÃO EMPRESA ESCOLAR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69888</v>
      </c>
      <c r="I86" s="6">
        <f>IF('[1]TCE - ANEXO IV - Preencher'!K95="","",'[1]TCE - ANEXO IV - Preencher'!K95)</f>
        <v>46029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2612208</v>
      </c>
      <c r="L86" s="7">
        <f>'[1]TCE - ANEXO IV - Preencher'!N95</f>
        <v>182.1</v>
      </c>
    </row>
    <row r="87" spans="1:12" s="8" customFormat="1" ht="19.5" customHeight="1" x14ac:dyDescent="0.2">
      <c r="A87" s="3">
        <f>IFERROR(VLOOKUP(B87,'[1]DADOS (OCULTAR)'!$Q$3:$S$136,3,0),"")</f>
        <v>9039744001590</v>
      </c>
      <c r="B87" s="4" t="str">
        <f>'[1]TCE - ANEXO IV - Preencher'!C96</f>
        <v>UPAE SALGUEIRO - CG Nº 006/2014</v>
      </c>
      <c r="C87" s="4" t="str">
        <f>'[1]TCE - ANEXO IV - Preencher'!E96</f>
        <v>5.99 - Outros Serviços de Terceiros Pessoa Jurídica</v>
      </c>
      <c r="D87" s="3" t="str">
        <f>'[1]TCE - ANEXO IV - Preencher'!F96</f>
        <v>11.356.463/0001-07</v>
      </c>
      <c r="E87" s="5" t="str">
        <f>'[1]TCE - ANEXO IV - Preencher'!G96</f>
        <v>LIMPEX - SERVICO DE LIMPEZA DE RESERVATORIO LTDA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63</v>
      </c>
      <c r="I87" s="6">
        <f>IF('[1]TCE - ANEXO IV - Preencher'!K96="","",'[1]TCE - ANEXO IV - Preencher'!K96)</f>
        <v>46028</v>
      </c>
      <c r="J87" s="5" t="str">
        <f>'[1]TCE - ANEXO IV - Preencher'!L96</f>
        <v>26116062211356463000107000000000006326010598836624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2950</v>
      </c>
    </row>
    <row r="88" spans="1:12" s="8" customFormat="1" ht="19.5" customHeight="1" x14ac:dyDescent="0.2">
      <c r="A88" s="3">
        <f>IFERROR(VLOOKUP(B88,'[1]DADOS (OCULTAR)'!$Q$3:$S$136,3,0),"")</f>
        <v>9039744001590</v>
      </c>
      <c r="B88" s="4" t="str">
        <f>'[1]TCE - ANEXO IV - Preencher'!C97</f>
        <v>UPAE SALGUEIRO - CG Nº 006/2014</v>
      </c>
      <c r="C88" s="4" t="str">
        <f>'[1]TCE - ANEXO IV - Preencher'!E97</f>
        <v>5.99 - Outros Serviços de Terceiros Pessoa Jurídica</v>
      </c>
      <c r="D88" s="3" t="str">
        <f>'[1]TCE - ANEXO IV - Preencher'!F97</f>
        <v>20.593.787/0001-50</v>
      </c>
      <c r="E88" s="5" t="str">
        <f>'[1]TCE - ANEXO IV - Preencher'!G97</f>
        <v>POLLYANA GONÇALVES BARROS RODRIGUES ME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889</v>
      </c>
      <c r="I88" s="6">
        <f>IF('[1]TCE - ANEXO IV - Preencher'!K97="","",'[1]TCE - ANEXO IV - Preencher'!K97)</f>
        <v>46030</v>
      </c>
      <c r="J88" s="5" t="str">
        <f>'[1]TCE - ANEXO IV - Preencher'!L97</f>
        <v>5669d87d5</v>
      </c>
      <c r="K88" s="5" t="str">
        <f>IF(F88="B",LEFT('[1]TCE - ANEXO IV - Preencher'!M97,2),IF(F88="S",LEFT('[1]TCE - ANEXO IV - Preencher'!M97,7),IF('[1]TCE - ANEXO IV - Preencher'!H97="","")))</f>
        <v>2611101</v>
      </c>
      <c r="L88" s="7">
        <f>'[1]TCE - ANEXO IV - Preencher'!N97</f>
        <v>9480</v>
      </c>
    </row>
    <row r="89" spans="1:12" s="8" customFormat="1" ht="19.5" customHeight="1" x14ac:dyDescent="0.2">
      <c r="A89" s="3">
        <f>IFERROR(VLOOKUP(B89,'[1]DADOS (OCULTAR)'!$Q$3:$S$136,3,0),"")</f>
        <v>9039744001590</v>
      </c>
      <c r="B89" s="4" t="str">
        <f>'[1]TCE - ANEXO IV - Preencher'!C98</f>
        <v>UPAE SALGUEIRO - CG Nº 006/2014</v>
      </c>
      <c r="C89" s="4" t="str">
        <f>'[1]TCE - ANEXO IV - Preencher'!E98</f>
        <v>5.5 - Reparo e Manutenção de Máquinas e Equipamentos</v>
      </c>
      <c r="D89" s="3" t="str">
        <f>'[1]TCE - ANEXO IV - Preencher'!F98</f>
        <v>07.146.768/0001-17</v>
      </c>
      <c r="E89" s="5" t="str">
        <f>'[1]TCE - ANEXO IV - Preencher'!G98</f>
        <v xml:space="preserve">SERV IMAGEM NORDESTE NF 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2500000000042</v>
      </c>
      <c r="I89" s="6">
        <f>IF('[1]TCE - ANEXO IV - Preencher'!K98="","",'[1]TCE - ANEXO IV - Preencher'!K98)</f>
        <v>46006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2607901</v>
      </c>
      <c r="L89" s="7">
        <f>'[1]TCE - ANEXO IV - Preencher'!N98</f>
        <v>2536.92</v>
      </c>
    </row>
    <row r="90" spans="1:12" s="8" customFormat="1" ht="19.5" customHeight="1" x14ac:dyDescent="0.2">
      <c r="A90" s="3">
        <f>IFERROR(VLOOKUP(B90,'[1]DADOS (OCULTAR)'!$Q$3:$S$136,3,0),"")</f>
        <v>9039744001590</v>
      </c>
      <c r="B90" s="4" t="str">
        <f>'[1]TCE - ANEXO IV - Preencher'!C99</f>
        <v>UPAE SALGUEIRO - CG Nº 006/2014</v>
      </c>
      <c r="C90" s="4" t="str">
        <f>'[1]TCE - ANEXO IV - Preencher'!E99</f>
        <v>5.5 - Reparo e Manutenção de Máquinas e Equipamentos</v>
      </c>
      <c r="D90" s="3" t="str">
        <f>'[1]TCE - ANEXO IV - Preencher'!F99</f>
        <v>03.480.539/0001-83</v>
      </c>
      <c r="E90" s="5" t="str">
        <f>'[1]TCE - ANEXO IV - Preencher'!G99</f>
        <v>SL ENGENHARIA HOSPITALAR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260000000001</v>
      </c>
      <c r="I90" s="6">
        <f>IF('[1]TCE - ANEXO IV - Preencher'!K99="","",'[1]TCE - ANEXO IV - Preencher'!K99)</f>
        <v>46030</v>
      </c>
      <c r="J90" s="5" t="str">
        <f>'[1]TCE - ANEXO IV - Preencher'!L99</f>
        <v xml:space="preserve">2607901 1203480539000183260000000001 126010992513649 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6655.17</v>
      </c>
    </row>
    <row r="91" spans="1:12" s="8" customFormat="1" ht="19.5" customHeight="1" x14ac:dyDescent="0.2">
      <c r="A91" s="3">
        <f>IFERROR(VLOOKUP(B91,'[1]DADOS (OCULTAR)'!$Q$3:$S$136,3,0),"")</f>
        <v>9039744001590</v>
      </c>
      <c r="B91" s="4" t="str">
        <f>'[1]TCE - ANEXO IV - Preencher'!C100</f>
        <v>UPAE SALGUEIRO - CG Nº 006/2014</v>
      </c>
      <c r="C91" s="4" t="str">
        <f>'[1]TCE - ANEXO IV - Preencher'!E100</f>
        <v>5.5 - Reparo e Manutenção de Máquinas e Equipamentos</v>
      </c>
      <c r="D91" s="3" t="str">
        <f>'[1]TCE - ANEXO IV - Preencher'!F100</f>
        <v>08.930.024/0001-51</v>
      </c>
      <c r="E91" s="5" t="str">
        <f>'[1]TCE - ANEXO IV - Preencher'!G100</f>
        <v xml:space="preserve">ELETRON TRANSPORTES VERTICAIS LTDA - ME  (ELEVADOR) NF 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5865</v>
      </c>
      <c r="I91" s="6">
        <f>IF('[1]TCE - ANEXO IV - Preencher'!K100="","",'[1]TCE - ANEXO IV - Preencher'!K100)</f>
        <v>46009</v>
      </c>
      <c r="J91" s="5" t="str">
        <f>'[1]TCE - ANEXO IV - Preencher'!L100</f>
        <v>RPS4625</v>
      </c>
      <c r="K91" s="5" t="str">
        <f>IF(F91="B",LEFT('[1]TCE - ANEXO IV - Preencher'!M100,2),IF(F91="S",LEFT('[1]TCE - ANEXO IV - Preencher'!M100,7),IF('[1]TCE - ANEXO IV - Preencher'!H100="","")))</f>
        <v>2611101</v>
      </c>
      <c r="L91" s="7">
        <f>'[1]TCE - ANEXO IV - Preencher'!N100</f>
        <v>600</v>
      </c>
    </row>
    <row r="92" spans="1:12" s="8" customFormat="1" ht="19.5" customHeight="1" x14ac:dyDescent="0.2">
      <c r="A92" s="3">
        <f>IFERROR(VLOOKUP(B92,'[1]DADOS (OCULTAR)'!$Q$3:$S$136,3,0),"")</f>
        <v>9039744001590</v>
      </c>
      <c r="B92" s="4" t="str">
        <f>'[1]TCE - ANEXO IV - Preencher'!C101</f>
        <v>UPAE SALGUEIRO - CG Nº 006/2014</v>
      </c>
      <c r="C92" s="4" t="str">
        <f>'[1]TCE - ANEXO IV - Preencher'!E101</f>
        <v>5.5 - Reparo e Manutenção de Máquinas e Equipamentos</v>
      </c>
      <c r="D92" s="3" t="str">
        <f>'[1]TCE - ANEXO IV - Preencher'!F101</f>
        <v>26.332.434/0001-82</v>
      </c>
      <c r="E92" s="5" t="str">
        <f>'[1]TCE - ANEXO IV - Preencher'!G101</f>
        <v xml:space="preserve">LÓGICO PROJETOS 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17</v>
      </c>
      <c r="I92" s="6">
        <f>IF('[1]TCE - ANEXO IV - Preencher'!K101="","",'[1]TCE - ANEXO IV - Preencher'!K101)</f>
        <v>46027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6800</v>
      </c>
    </row>
    <row r="93" spans="1:12" s="8" customFormat="1" ht="19.5" customHeight="1" x14ac:dyDescent="0.2">
      <c r="A93" s="3">
        <f>IFERROR(VLOOKUP(B93,'[1]DADOS (OCULTAR)'!$Q$3:$S$136,3,0),"")</f>
        <v>9039744001590</v>
      </c>
      <c r="B93" s="4" t="str">
        <f>'[1]TCE - ANEXO IV - Preencher'!C102</f>
        <v>UPAE SALGUEIRO - CG Nº 006/2014</v>
      </c>
      <c r="C93" s="4" t="str">
        <f>'[1]TCE - ANEXO IV - Preencher'!E102</f>
        <v>5.17 - Manutenção de Software, Certificação Digital e Microfilmagem</v>
      </c>
      <c r="D93" s="3" t="str">
        <f>'[1]TCE - ANEXO IV - Preencher'!F102</f>
        <v>92.306.257/0002-75</v>
      </c>
      <c r="E93" s="5" t="str">
        <f>'[1]TCE - ANEXO IV - Preencher'!G102</f>
        <v>MV INFORMATICA NORDESTE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97163</v>
      </c>
      <c r="I93" s="6">
        <f>IF('[1]TCE - ANEXO IV - Preencher'!K102="","",'[1]TCE - ANEXO IV - Preencher'!K102)</f>
        <v>45940</v>
      </c>
      <c r="J93" s="5" t="str">
        <f>'[1]TCE - ANEXO IV - Preencher'!L102</f>
        <v>6GNVG-RLE4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7078.64</v>
      </c>
    </row>
    <row r="94" spans="1:12" s="8" customFormat="1" ht="19.5" customHeight="1" x14ac:dyDescent="0.2">
      <c r="A94" s="3">
        <f>IFERROR(VLOOKUP(B94,'[1]DADOS (OCULTAR)'!$Q$3:$S$136,3,0),"")</f>
        <v>9039744001590</v>
      </c>
      <c r="B94" s="4" t="str">
        <f>'[1]TCE - ANEXO IV - Preencher'!C103</f>
        <v>UPAE SALGUEIRO - CG Nº 006/2014</v>
      </c>
      <c r="C94" s="4" t="str">
        <f>'[1]TCE - ANEXO IV - Preencher'!E103</f>
        <v>5.17 - Manutenção de Software, Certificação Digital e Microfilmagem</v>
      </c>
      <c r="D94" s="3" t="str">
        <f>'[1]TCE - ANEXO IV - Preencher'!F103</f>
        <v>45.384.884/0001-63</v>
      </c>
      <c r="E94" s="5" t="str">
        <f>'[1]TCE - ANEXO IV - Preencher'!G103</f>
        <v>WEBDOX DO BRASIL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3271</v>
      </c>
      <c r="I94" s="6">
        <f>IF('[1]TCE - ANEXO IV - Preencher'!K103="","",'[1]TCE - ANEXO IV - Preencher'!K103)</f>
        <v>46020</v>
      </c>
      <c r="J94" s="5" t="str">
        <f>'[1]TCE - ANEXO IV - Preencher'!L103</f>
        <v>BH1U-8F2B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2000</v>
      </c>
    </row>
    <row r="95" spans="1:12" s="8" customFormat="1" ht="19.5" customHeight="1" x14ac:dyDescent="0.2">
      <c r="A95" s="3">
        <f>IFERROR(VLOOKUP(B95,'[1]DADOS (OCULTAR)'!$Q$3:$S$136,3,0),"")</f>
        <v>9039744001590</v>
      </c>
      <c r="B95" s="4" t="str">
        <f>'[1]TCE - ANEXO IV - Preencher'!C104</f>
        <v>UPAE SALGUEIRO - CG Nº 006/2014</v>
      </c>
      <c r="C95" s="4" t="str">
        <f>'[1]TCE - ANEXO IV - Preencher'!E104</f>
        <v>5.17 - Manutenção de Software, Certificação Digital e Microfilmagem</v>
      </c>
      <c r="D95" s="3" t="str">
        <f>'[1]TCE - ANEXO IV - Preencher'!F104</f>
        <v>45.384.884/0001-63</v>
      </c>
      <c r="E95" s="5" t="str">
        <f>'[1]TCE - ANEXO IV - Preencher'!G104</f>
        <v>WEBDOX DO BRASIL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3284</v>
      </c>
      <c r="I95" s="6">
        <f>IF('[1]TCE - ANEXO IV - Preencher'!K104="","",'[1]TCE - ANEXO IV - Preencher'!K104)</f>
        <v>46020</v>
      </c>
      <c r="J95" s="5" t="str">
        <f>'[1]TCE - ANEXO IV - Preencher'!L104</f>
        <v>AQIE-QYTX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2100</v>
      </c>
    </row>
    <row r="96" spans="1:12" s="8" customFormat="1" ht="19.5" customHeight="1" x14ac:dyDescent="0.2">
      <c r="A96" s="3">
        <f>IFERROR(VLOOKUP(B96,'[1]DADOS (OCULTAR)'!$Q$3:$S$136,3,0),"")</f>
        <v>9039744001590</v>
      </c>
      <c r="B96" s="4" t="str">
        <f>'[1]TCE - ANEXO IV - Preencher'!C105</f>
        <v>UPAE SALGUEIRO - CG Nº 006/2014</v>
      </c>
      <c r="C96" s="4" t="str">
        <f>'[1]TCE - ANEXO IV - Preencher'!E105</f>
        <v>5.17 - Manutenção de Software, Certificação Digital e Microfilmagem</v>
      </c>
      <c r="D96" s="3" t="str">
        <f>'[1]TCE - ANEXO IV - Preencher'!F105</f>
        <v>12.499.520.0001-70</v>
      </c>
      <c r="E96" s="5" t="str">
        <f>'[1]TCE - ANEXO IV - Preencher'!G105</f>
        <v>CLICKSIGN GESTÃO DE DOCUMENTOS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287803</v>
      </c>
      <c r="I96" s="6">
        <f>IF('[1]TCE - ANEXO IV - Preencher'!K105="","",'[1]TCE - ANEXO IV - Preencher'!K105)</f>
        <v>46034</v>
      </c>
      <c r="J96" s="5" t="str">
        <f>'[1]TCE - ANEXO IV - Preencher'!L105</f>
        <v>737Q.5810.5714.2633699-M</v>
      </c>
      <c r="K96" s="5" t="str">
        <f>IF(F96="B",LEFT('[1]TCE - ANEXO IV - Preencher'!M105,2),IF(F96="S",LEFT('[1]TCE - ANEXO IV - Preencher'!M105,7),IF('[1]TCE - ANEXO IV - Preencher'!H105="","")))</f>
        <v>3550308</v>
      </c>
      <c r="L96" s="7">
        <f>'[1]TCE - ANEXO IV - Preencher'!N105</f>
        <v>94.47</v>
      </c>
    </row>
    <row r="97" spans="1:12" s="8" customFormat="1" ht="19.5" customHeight="1" x14ac:dyDescent="0.2">
      <c r="A97" s="3">
        <f>IFERROR(VLOOKUP(B97,'[1]DADOS (OCULTAR)'!$Q$3:$S$136,3,0),"")</f>
        <v>9039744001590</v>
      </c>
      <c r="B97" s="4" t="str">
        <f>'[1]TCE - ANEXO IV - Preencher'!C106</f>
        <v>UPAE SALGUEIRO - CG Nº 006/2014</v>
      </c>
      <c r="C97" s="4" t="str">
        <f>'[1]TCE - ANEXO IV - Preencher'!E106</f>
        <v>5.18 - Teledonia Fixa</v>
      </c>
      <c r="D97" s="3" t="str">
        <f>'[1]TCE - ANEXO IV - Preencher'!F106</f>
        <v>19.256.987/0001-38</v>
      </c>
      <c r="E97" s="5" t="str">
        <f>'[1]TCE - ANEXO IV - Preencher'!G106</f>
        <v>JEFERSON RAMON DE OLIVEIRA MELO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1000</v>
      </c>
      <c r="I97" s="6">
        <f>IF('[1]TCE - ANEXO IV - Preencher'!K106="","",'[1]TCE - ANEXO IV - Preencher'!K106)</f>
        <v>46023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2612208</v>
      </c>
      <c r="L97" s="7">
        <f>'[1]TCE - ANEXO IV - Preencher'!N106</f>
        <v>850</v>
      </c>
    </row>
    <row r="98" spans="1:12" s="8" customFormat="1" ht="19.5" customHeight="1" x14ac:dyDescent="0.2">
      <c r="A98" s="3">
        <f>IFERROR(VLOOKUP(B98,'[1]DADOS (OCULTAR)'!$Q$3:$S$136,3,0),"")</f>
        <v>9039744001590</v>
      </c>
      <c r="B98" s="4" t="str">
        <f>'[1]TCE - ANEXO IV - Preencher'!C107</f>
        <v>UPAE SALGUEIRO - CG Nº 006/2014</v>
      </c>
      <c r="C98" s="4" t="str">
        <f>'[1]TCE - ANEXO IV - Preencher'!E107</f>
        <v>5.99 - Outros Serviços de Terceiros Pessoa Jurídica</v>
      </c>
      <c r="D98" s="3" t="str">
        <f>'[1]TCE - ANEXO IV - Preencher'!F107</f>
        <v>02.668.797/0001-25</v>
      </c>
      <c r="E98" s="5" t="str">
        <f>'[1]TCE - ANEXO IV - Preencher'!G107</f>
        <v>BRASIL GESTAO DE DADOS, INFORMACOES E DOCUMENTOS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7</v>
      </c>
      <c r="I98" s="6">
        <f>IF('[1]TCE - ANEXO IV - Preencher'!K107="","",'[1]TCE - ANEXO IV - Preencher'!K107)</f>
        <v>45992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1771.8</v>
      </c>
    </row>
    <row r="99" spans="1:12" s="8" customFormat="1" ht="19.5" customHeight="1" x14ac:dyDescent="0.2">
      <c r="A99" s="3">
        <f>IFERROR(VLOOKUP(B99,'[1]DADOS (OCULTAR)'!$Q$3:$S$136,3,0),"")</f>
        <v>9039744001590</v>
      </c>
      <c r="B99" s="4" t="str">
        <f>'[1]TCE - ANEXO IV - Preencher'!C108</f>
        <v>UPAE SALGUEIRO - CG Nº 006/2014</v>
      </c>
      <c r="C99" s="4" t="str">
        <f>'[1]TCE - ANEXO IV - Preencher'!E108</f>
        <v xml:space="preserve">5.7 - Reparo e Manutenção de Bens Movéis de Outras Naturezas </v>
      </c>
      <c r="D99" s="3" t="str">
        <f>'[1]TCE - ANEXO IV - Preencher'!F108</f>
        <v>43.549.356/0001-91</v>
      </c>
      <c r="E99" s="5" t="str">
        <f>'[1]TCE - ANEXO IV - Preencher'!G108</f>
        <v>ANALYSELABORATORIOECONSULTORIALTDA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14</v>
      </c>
      <c r="I99" s="6">
        <f>IF('[1]TCE - ANEXO IV - Preencher'!K108="","",'[1]TCE - ANEXO IV - Preencher'!K108)</f>
        <v>45995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1850</v>
      </c>
    </row>
    <row r="100" spans="1:12" s="8" customFormat="1" ht="19.5" customHeight="1" x14ac:dyDescent="0.2">
      <c r="A100" s="3">
        <f>IFERROR(VLOOKUP(B100,'[1]DADOS (OCULTAR)'!$Q$3:$S$136,3,0),"")</f>
        <v>9039744001590</v>
      </c>
      <c r="B100" s="4" t="str">
        <f>'[1]TCE - ANEXO IV - Preencher'!C109</f>
        <v>UPAE SALGUEIRO - CG Nº 006/2014</v>
      </c>
      <c r="C100" s="4" t="str">
        <f>'[1]TCE - ANEXO IV - Preencher'!E109</f>
        <v>4.99 - Outros Serviços de Terceiros Pessoa Física</v>
      </c>
      <c r="D100" s="3" t="str">
        <f>'[1]TCE - ANEXO IV - Preencher'!F109</f>
        <v>059.787.464-60</v>
      </c>
      <c r="E100" s="5" t="str">
        <f>'[1]TCE - ANEXO IV - Preencher'!G109</f>
        <v>SUZANA BARBOSA MOREIRA GRANJA BARROS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122025</v>
      </c>
      <c r="I100" s="6">
        <f>IF('[1]TCE - ANEXO IV - Preencher'!K109="","",'[1]TCE - ANEXO IV - Preencher'!K109)</f>
        <v>46005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300</v>
      </c>
    </row>
    <row r="101" spans="1:12" s="8" customFormat="1" ht="19.5" customHeight="1" x14ac:dyDescent="0.2">
      <c r="A101" s="3">
        <f>IFERROR(VLOOKUP(B101,'[1]DADOS (OCULTAR)'!$Q$3:$S$136,3,0),"")</f>
        <v>9039744001590</v>
      </c>
      <c r="B101" s="4" t="str">
        <f>'[1]TCE - ANEXO IV - Preencher'!C110</f>
        <v>UPAE SALGUEIRO - CG Nº 006/2014</v>
      </c>
      <c r="C101" s="4" t="str">
        <f>'[1]TCE - ANEXO IV - Preencher'!E110</f>
        <v>5.99 - Outros Serviços de Terceiros Pessoa Jurídica</v>
      </c>
      <c r="D101" s="3" t="str">
        <f>'[1]TCE - ANEXO IV - Preencher'!F110</f>
        <v>04.324.995/0001-05</v>
      </c>
      <c r="E101" s="5" t="str">
        <f>'[1]TCE - ANEXO IV - Preencher'!G110</f>
        <v>VOZ-ASSESSORIADECOMUNICACAOLTDA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72</v>
      </c>
      <c r="I101" s="6">
        <f>IF('[1]TCE - ANEXO IV - Preencher'!K110="","",'[1]TCE - ANEXO IV - Preencher'!K110)</f>
        <v>46030</v>
      </c>
      <c r="J101" s="5" t="str">
        <f>'[1]TCE - ANEXO IV - Preencher'!L110</f>
        <v>26116062204324995000105000000000007226019618164970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562.5</v>
      </c>
    </row>
    <row r="102" spans="1:12" s="8" customFormat="1" ht="19.5" customHeight="1" x14ac:dyDescent="0.2">
      <c r="A102" s="3">
        <f>IFERROR(VLOOKUP(B102,'[1]DADOS (OCULTAR)'!$Q$3:$S$136,3,0),"")</f>
        <v>9039744001590</v>
      </c>
      <c r="B102" s="4" t="str">
        <f>'[1]TCE - ANEXO IV - Preencher'!C111</f>
        <v>UPAE SALGUEIRO - CG Nº 006/2014</v>
      </c>
      <c r="C102" s="4" t="str">
        <f>'[1]TCE - ANEXO IV - Preencher'!E111</f>
        <v>5.18 - Teledonia Fixa</v>
      </c>
      <c r="D102" s="3" t="str">
        <f>'[1]TCE - ANEXO IV - Preencher'!F111</f>
        <v xml:space="preserve"> 02.558.157/0008-39</v>
      </c>
      <c r="E102" s="5" t="str">
        <f>'[1]TCE - ANEXO IV - Preencher'!G111</f>
        <v>TELEFONICA BRASIL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168586</v>
      </c>
      <c r="I102" s="6">
        <f>IF('[1]TCE - ANEXO IV - Preencher'!K111="","",'[1]TCE - ANEXO IV - Preencher'!K111)</f>
        <v>45997</v>
      </c>
      <c r="J102" s="5" t="str">
        <f>'[1]TCE - ANEXO IV - Preencher'!L111</f>
        <v>26251202558157000839620040001685861005249488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294.60000000000002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2026-01-23T21:46:49Z</dcterms:created>
  <dcterms:modified xsi:type="dcterms:W3CDTF">2026-01-23T21:48:01Z</dcterms:modified>
</cp:coreProperties>
</file>